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ulcefaria\Desktop\DULCE FARIA\Circulares Orçamento\CIRCULARES ORÇ2018\CIRCULAR N.º2ORÇ2018\VERSÃO FINAL\"/>
    </mc:Choice>
  </mc:AlternateContent>
  <bookViews>
    <workbookView xWindow="0" yWindow="0" windowWidth="28800" windowHeight="11010" tabRatio="789" firstSheet="4" activeTab="6" xr2:uid="{F8E62240-22F2-4849-882F-2E09C062BF3E}"/>
  </bookViews>
  <sheets>
    <sheet name="ÍNDICE" sheetId="15" r:id="rId1"/>
    <sheet name="MAPA I_FD" sheetId="1" r:id="rId2"/>
    <sheet name="MAPA II_FD" sheetId="2" r:id="rId3"/>
    <sheet name="MAPA II_1_PEDIDO ADICIONAL FD" sheetId="17" r:id="rId4"/>
    <sheet name="III.1_300 MIL EUROS" sheetId="11" r:id="rId5"/>
    <sheet name="III.2_PLURIANUAL" sheetId="12" r:id="rId6"/>
    <sheet name="III.3 REPROG. PLURIANUAL" sheetId="14" r:id="rId7"/>
    <sheet name="MAPA IV" sheetId="6" r:id="rId8"/>
    <sheet name="MVD" sheetId="8" r:id="rId9"/>
    <sheet name="MEPA" sheetId="9" r:id="rId10"/>
    <sheet name="CALENDARIO REPORTE" sheetId="7" r:id="rId11"/>
    <sheet name="EMAILS" sheetId="16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0">'CALENDARIO REPORTE'!$A$1:$B$21</definedName>
    <definedName name="_xlnm.Print_Area" localSheetId="11">EMAILS!$A$1:$G$61</definedName>
    <definedName name="_xlnm.Print_Area" localSheetId="4">'III.1_300 MIL EUROS'!$A$1:$N$62</definedName>
    <definedName name="_xlnm.Print_Area" localSheetId="5">III.2_PLURIANUAL!$A$1:$L$83</definedName>
    <definedName name="_xlnm.Print_Area" localSheetId="6">'III.3 REPROG. PLURIANUAL'!$A$1:$I$79</definedName>
    <definedName name="_xlnm.Print_Area" localSheetId="0">ÍNDICE!$A$1:$H$14</definedName>
    <definedName name="_xlnm.Print_Area" localSheetId="1">'MAPA I_FD'!$A$1:$L$18</definedName>
    <definedName name="_xlnm.Print_Area" localSheetId="3">'MAPA II_1_PEDIDO ADICIONAL FD'!$A$1:$J$33</definedName>
    <definedName name="_xlnm.Print_Area" localSheetId="2">'MAPA II_FD'!$A$1:$AY$16</definedName>
    <definedName name="_xlnm.Print_Area" localSheetId="7">'MAPA IV'!$A$1:$K$70</definedName>
    <definedName name="Autorizada">#REF!</definedName>
    <definedName name="Autorizada_2">#REF!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71027"/>
</workbook>
</file>

<file path=xl/calcChain.xml><?xml version="1.0" encoding="utf-8"?>
<calcChain xmlns="http://schemas.openxmlformats.org/spreadsheetml/2006/main">
  <c r="I52" i="14" l="1"/>
  <c r="G52" i="14"/>
  <c r="D52" i="14"/>
  <c r="C52" i="14"/>
  <c r="J53" i="12"/>
  <c r="F53" i="12"/>
  <c r="D53" i="12"/>
  <c r="C53" i="12"/>
  <c r="FN33" i="9" l="1"/>
  <c r="FI33" i="9"/>
  <c r="FO33" i="9" s="1"/>
  <c r="EZ33" i="9"/>
  <c r="EU33" i="9"/>
  <c r="EL33" i="9"/>
  <c r="EG33" i="9"/>
  <c r="EM33" i="9" s="1"/>
  <c r="DY33" i="9"/>
  <c r="DX33" i="9"/>
  <c r="DS33" i="9"/>
  <c r="DJ33" i="9"/>
  <c r="DE33" i="9"/>
  <c r="CV33" i="9"/>
  <c r="CQ33" i="9"/>
  <c r="CH33" i="9"/>
  <c r="CC33" i="9"/>
  <c r="CI33" i="9" s="1"/>
  <c r="BT33" i="9"/>
  <c r="BO33" i="9"/>
  <c r="BU33" i="9" s="1"/>
  <c r="BG33" i="9"/>
  <c r="BF33" i="9"/>
  <c r="BA33" i="9"/>
  <c r="AR33" i="9"/>
  <c r="AM33" i="9"/>
  <c r="AD33" i="9"/>
  <c r="Y33" i="9"/>
  <c r="P33" i="9"/>
  <c r="Q33" i="9" s="1"/>
  <c r="K33" i="9"/>
  <c r="FN32" i="9"/>
  <c r="FI32" i="9"/>
  <c r="EZ32" i="9"/>
  <c r="EU32" i="9"/>
  <c r="EL32" i="9"/>
  <c r="EG32" i="9"/>
  <c r="EM32" i="9" s="1"/>
  <c r="DY32" i="9"/>
  <c r="DX32" i="9"/>
  <c r="DS32" i="9"/>
  <c r="DJ32" i="9"/>
  <c r="DK32" i="9" s="1"/>
  <c r="DE32" i="9"/>
  <c r="CV32" i="9"/>
  <c r="CQ32" i="9"/>
  <c r="CH32" i="9"/>
  <c r="CC32" i="9"/>
  <c r="BT32" i="9"/>
  <c r="BO32" i="9"/>
  <c r="BU32" i="9" s="1"/>
  <c r="BF32" i="9"/>
  <c r="BG32" i="9" s="1"/>
  <c r="BA32" i="9"/>
  <c r="AR32" i="9"/>
  <c r="AM32" i="9"/>
  <c r="AS32" i="9" s="1"/>
  <c r="AD32" i="9"/>
  <c r="Y32" i="9"/>
  <c r="P32" i="9"/>
  <c r="Q32" i="9" s="1"/>
  <c r="K32" i="9"/>
  <c r="FN31" i="9"/>
  <c r="FI31" i="9"/>
  <c r="FO31" i="9" s="1"/>
  <c r="EZ31" i="9"/>
  <c r="EU31" i="9"/>
  <c r="EL31" i="9"/>
  <c r="EG31" i="9"/>
  <c r="EM31" i="9" s="1"/>
  <c r="DX31" i="9"/>
  <c r="DS31" i="9"/>
  <c r="DY31" i="9" s="1"/>
  <c r="DJ31" i="9"/>
  <c r="DK31" i="9" s="1"/>
  <c r="DE31" i="9"/>
  <c r="CV31" i="9"/>
  <c r="CQ31" i="9"/>
  <c r="CW31" i="9" s="1"/>
  <c r="CH31" i="9"/>
  <c r="CC31" i="9"/>
  <c r="BT31" i="9"/>
  <c r="BO31" i="9"/>
  <c r="BU31" i="9" s="1"/>
  <c r="BF31" i="9"/>
  <c r="BA31" i="9"/>
  <c r="BG31" i="9" s="1"/>
  <c r="AR31" i="9"/>
  <c r="AM31" i="9"/>
  <c r="AD31" i="9"/>
  <c r="Y31" i="9"/>
  <c r="AE31" i="9" s="1"/>
  <c r="Q31" i="9"/>
  <c r="P31" i="9"/>
  <c r="K31" i="9"/>
  <c r="FM30" i="9"/>
  <c r="FL30" i="9"/>
  <c r="FK30" i="9"/>
  <c r="FK28" i="9" s="1"/>
  <c r="FJ30" i="9"/>
  <c r="FJ28" i="9" s="1"/>
  <c r="FH30" i="9"/>
  <c r="FG30" i="9"/>
  <c r="FF30" i="9"/>
  <c r="FF28" i="9" s="1"/>
  <c r="FE30" i="9"/>
  <c r="FD30" i="9"/>
  <c r="FC30" i="9"/>
  <c r="FB30" i="9"/>
  <c r="FB28" i="9" s="1"/>
  <c r="EY30" i="9"/>
  <c r="EX30" i="9"/>
  <c r="EW30" i="9"/>
  <c r="EV30" i="9"/>
  <c r="ET30" i="9"/>
  <c r="ES30" i="9"/>
  <c r="ER30" i="9"/>
  <c r="EQ30" i="9"/>
  <c r="EP30" i="9"/>
  <c r="EO30" i="9"/>
  <c r="EN30" i="9"/>
  <c r="EK30" i="9"/>
  <c r="EJ30" i="9"/>
  <c r="EI30" i="9"/>
  <c r="EH30" i="9"/>
  <c r="EF30" i="9"/>
  <c r="EE30" i="9"/>
  <c r="ED30" i="9"/>
  <c r="ED28" i="9" s="1"/>
  <c r="EC30" i="9"/>
  <c r="EB30" i="9"/>
  <c r="EA30" i="9"/>
  <c r="DZ30" i="9"/>
  <c r="DZ28" i="9" s="1"/>
  <c r="DW30" i="9"/>
  <c r="DV30" i="9"/>
  <c r="DU30" i="9"/>
  <c r="DT30" i="9"/>
  <c r="DR30" i="9"/>
  <c r="DQ30" i="9"/>
  <c r="DP30" i="9"/>
  <c r="DO30" i="9"/>
  <c r="DN30" i="9"/>
  <c r="DM30" i="9"/>
  <c r="DL30" i="9"/>
  <c r="DI30" i="9"/>
  <c r="DI28" i="9" s="1"/>
  <c r="DH30" i="9"/>
  <c r="DG30" i="9"/>
  <c r="DF30" i="9"/>
  <c r="DD30" i="9"/>
  <c r="DD28" i="9" s="1"/>
  <c r="DC30" i="9"/>
  <c r="DB30" i="9"/>
  <c r="DA30" i="9"/>
  <c r="CZ30" i="9"/>
  <c r="CZ28" i="9" s="1"/>
  <c r="CY30" i="9"/>
  <c r="CX30" i="9"/>
  <c r="CU30" i="9"/>
  <c r="CT30" i="9"/>
  <c r="CT28" i="9" s="1"/>
  <c r="CS30" i="9"/>
  <c r="CR30" i="9"/>
  <c r="CP30" i="9"/>
  <c r="CP28" i="9" s="1"/>
  <c r="CO30" i="9"/>
  <c r="CO28" i="9" s="1"/>
  <c r="CN30" i="9"/>
  <c r="CM30" i="9"/>
  <c r="CL30" i="9"/>
  <c r="CK30" i="9"/>
  <c r="CK28" i="9" s="1"/>
  <c r="CJ30" i="9"/>
  <c r="CG30" i="9"/>
  <c r="CF30" i="9"/>
  <c r="CE30" i="9"/>
  <c r="CE28" i="9" s="1"/>
  <c r="CD30" i="9"/>
  <c r="CB30" i="9"/>
  <c r="CA30" i="9"/>
  <c r="BZ30" i="9"/>
  <c r="BY30" i="9"/>
  <c r="BX30" i="9"/>
  <c r="BW30" i="9"/>
  <c r="BV30" i="9"/>
  <c r="BS30" i="9"/>
  <c r="BS28" i="9" s="1"/>
  <c r="BR30" i="9"/>
  <c r="BR28" i="9" s="1"/>
  <c r="BQ30" i="9"/>
  <c r="BP30" i="9"/>
  <c r="BP28" i="9" s="1"/>
  <c r="BN30" i="9"/>
  <c r="BN28" i="9" s="1"/>
  <c r="BM30" i="9"/>
  <c r="BL30" i="9"/>
  <c r="BK30" i="9"/>
  <c r="BK28" i="9" s="1"/>
  <c r="BJ30" i="9"/>
  <c r="BJ28" i="9" s="1"/>
  <c r="BI30" i="9"/>
  <c r="BH30" i="9"/>
  <c r="BE30" i="9"/>
  <c r="BE28" i="9" s="1"/>
  <c r="BD30" i="9"/>
  <c r="BC30" i="9"/>
  <c r="BC28" i="9" s="1"/>
  <c r="BB30" i="9"/>
  <c r="BB28" i="9" s="1"/>
  <c r="AZ30" i="9"/>
  <c r="AZ28" i="9" s="1"/>
  <c r="AY30" i="9"/>
  <c r="AX30" i="9"/>
  <c r="AX28" i="9" s="1"/>
  <c r="AW30" i="9"/>
  <c r="AV30" i="9"/>
  <c r="AU30" i="9"/>
  <c r="AT30" i="9"/>
  <c r="AT28" i="9" s="1"/>
  <c r="AQ30" i="9"/>
  <c r="AQ28" i="9" s="1"/>
  <c r="AP30" i="9"/>
  <c r="AP28" i="9" s="1"/>
  <c r="AO30" i="9"/>
  <c r="AN30" i="9"/>
  <c r="AL30" i="9"/>
  <c r="AK30" i="9"/>
  <c r="AK28" i="9" s="1"/>
  <c r="AJ30" i="9"/>
  <c r="AI30" i="9"/>
  <c r="AI28" i="9" s="1"/>
  <c r="AH30" i="9"/>
  <c r="AG30" i="9"/>
  <c r="AG28" i="9" s="1"/>
  <c r="AF30" i="9"/>
  <c r="AC30" i="9"/>
  <c r="AB30" i="9"/>
  <c r="AA30" i="9"/>
  <c r="AA28" i="9" s="1"/>
  <c r="Z30" i="9"/>
  <c r="X30" i="9"/>
  <c r="W30" i="9"/>
  <c r="V30" i="9"/>
  <c r="V28" i="9" s="1"/>
  <c r="U30" i="9"/>
  <c r="T30" i="9"/>
  <c r="S30" i="9"/>
  <c r="R30" i="9"/>
  <c r="R28" i="9" s="1"/>
  <c r="O30" i="9"/>
  <c r="N30" i="9"/>
  <c r="M30" i="9"/>
  <c r="L30" i="9"/>
  <c r="J30" i="9"/>
  <c r="I30" i="9"/>
  <c r="H30" i="9"/>
  <c r="G30" i="9"/>
  <c r="F30" i="9"/>
  <c r="E30" i="9"/>
  <c r="D30" i="9"/>
  <c r="FO29" i="9"/>
  <c r="FN29" i="9"/>
  <c r="FI29" i="9"/>
  <c r="EZ29" i="9"/>
  <c r="EU29" i="9"/>
  <c r="EL29" i="9"/>
  <c r="EG29" i="9"/>
  <c r="EM29" i="9" s="1"/>
  <c r="DX29" i="9"/>
  <c r="DS29" i="9"/>
  <c r="DJ29" i="9"/>
  <c r="DK29" i="9" s="1"/>
  <c r="DE29" i="9"/>
  <c r="CV29" i="9"/>
  <c r="CQ29" i="9"/>
  <c r="CH29" i="9"/>
  <c r="CC29" i="9"/>
  <c r="CI29" i="9" s="1"/>
  <c r="BT29" i="9"/>
  <c r="BO29" i="9"/>
  <c r="BF29" i="9"/>
  <c r="BA29" i="9"/>
  <c r="AR29" i="9"/>
  <c r="AM29" i="9"/>
  <c r="AD29" i="9"/>
  <c r="Y29" i="9"/>
  <c r="P29" i="9"/>
  <c r="Q29" i="9" s="1"/>
  <c r="K29" i="9"/>
  <c r="FM28" i="9"/>
  <c r="FL28" i="9"/>
  <c r="FH28" i="9"/>
  <c r="FG28" i="9"/>
  <c r="FE28" i="9"/>
  <c r="FD28" i="9"/>
  <c r="FC28" i="9"/>
  <c r="EY28" i="9"/>
  <c r="EX28" i="9"/>
  <c r="EW28" i="9"/>
  <c r="EV28" i="9"/>
  <c r="ET28" i="9"/>
  <c r="ES28" i="9"/>
  <c r="ER28" i="9"/>
  <c r="EQ28" i="9"/>
  <c r="EP28" i="9"/>
  <c r="EO28" i="9"/>
  <c r="EN28" i="9"/>
  <c r="EK28" i="9"/>
  <c r="EJ28" i="9"/>
  <c r="EI28" i="9"/>
  <c r="EH28" i="9"/>
  <c r="EF28" i="9"/>
  <c r="EE28" i="9"/>
  <c r="EC28" i="9"/>
  <c r="EB28" i="9"/>
  <c r="EA28" i="9"/>
  <c r="DW28" i="9"/>
  <c r="DV28" i="9"/>
  <c r="DU28" i="9"/>
  <c r="DT28" i="9"/>
  <c r="DR28" i="9"/>
  <c r="DQ28" i="9"/>
  <c r="DP28" i="9"/>
  <c r="DN28" i="9"/>
  <c r="DM28" i="9"/>
  <c r="DL28" i="9"/>
  <c r="DH28" i="9"/>
  <c r="DG28" i="9"/>
  <c r="DF28" i="9"/>
  <c r="DC28" i="9"/>
  <c r="DB28" i="9"/>
  <c r="DA28" i="9"/>
  <c r="CY28" i="9"/>
  <c r="CX28" i="9"/>
  <c r="CU28" i="9"/>
  <c r="CS28" i="9"/>
  <c r="CR28" i="9"/>
  <c r="CN28" i="9"/>
  <c r="CM28" i="9"/>
  <c r="CJ28" i="9"/>
  <c r="CG28" i="9"/>
  <c r="CF28" i="9"/>
  <c r="CB28" i="9"/>
  <c r="CA28" i="9"/>
  <c r="BZ28" i="9"/>
  <c r="BY28" i="9"/>
  <c r="BX28" i="9"/>
  <c r="BW28" i="9"/>
  <c r="BV28" i="9"/>
  <c r="BQ28" i="9"/>
  <c r="BM28" i="9"/>
  <c r="BL28" i="9"/>
  <c r="BI28" i="9"/>
  <c r="BH28" i="9"/>
  <c r="BD28" i="9"/>
  <c r="AY28" i="9"/>
  <c r="AW28" i="9"/>
  <c r="AV28" i="9"/>
  <c r="AU28" i="9"/>
  <c r="AO28" i="9"/>
  <c r="AN28" i="9"/>
  <c r="AL28" i="9"/>
  <c r="AJ28" i="9"/>
  <c r="AH28" i="9"/>
  <c r="AF28" i="9"/>
  <c r="AC28" i="9"/>
  <c r="AB28" i="9"/>
  <c r="Z28" i="9"/>
  <c r="X28" i="9"/>
  <c r="W28" i="9"/>
  <c r="U28" i="9"/>
  <c r="T28" i="9"/>
  <c r="S28" i="9"/>
  <c r="O28" i="9"/>
  <c r="N28" i="9"/>
  <c r="M28" i="9"/>
  <c r="J28" i="9"/>
  <c r="I28" i="9"/>
  <c r="H28" i="9"/>
  <c r="F28" i="9"/>
  <c r="E28" i="9"/>
  <c r="D28" i="9"/>
  <c r="FN27" i="9"/>
  <c r="FI27" i="9"/>
  <c r="EZ27" i="9"/>
  <c r="EU27" i="9"/>
  <c r="FA27" i="9" s="1"/>
  <c r="EL27" i="9"/>
  <c r="EG27" i="9"/>
  <c r="EM27" i="9" s="1"/>
  <c r="DX27" i="9"/>
  <c r="DY27" i="9" s="1"/>
  <c r="DS27" i="9"/>
  <c r="DJ27" i="9"/>
  <c r="DE27" i="9"/>
  <c r="CV27" i="9"/>
  <c r="CQ27" i="9"/>
  <c r="CI27" i="9"/>
  <c r="CH27" i="9"/>
  <c r="CC27" i="9"/>
  <c r="BT27" i="9"/>
  <c r="BO27" i="9"/>
  <c r="BF27" i="9"/>
  <c r="BA27" i="9"/>
  <c r="BG27" i="9" s="1"/>
  <c r="AR27" i="9"/>
  <c r="AM27" i="9"/>
  <c r="AD27" i="9"/>
  <c r="Y27" i="9"/>
  <c r="AE27" i="9" s="1"/>
  <c r="P27" i="9"/>
  <c r="K27" i="9"/>
  <c r="FN26" i="9"/>
  <c r="FI26" i="9"/>
  <c r="FO26" i="9" s="1"/>
  <c r="EZ26" i="9"/>
  <c r="EU26" i="9"/>
  <c r="FA26" i="9" s="1"/>
  <c r="EL26" i="9"/>
  <c r="EG26" i="9"/>
  <c r="EM26" i="9" s="1"/>
  <c r="DX26" i="9"/>
  <c r="DY26" i="9" s="1"/>
  <c r="DS26" i="9"/>
  <c r="DJ26" i="9"/>
  <c r="DK26" i="9" s="1"/>
  <c r="DE26" i="9"/>
  <c r="CV26" i="9"/>
  <c r="CQ26" i="9"/>
  <c r="CI26" i="9"/>
  <c r="CH26" i="9"/>
  <c r="CC26" i="9"/>
  <c r="BT26" i="9"/>
  <c r="BO26" i="9"/>
  <c r="BF26" i="9"/>
  <c r="BA26" i="9"/>
  <c r="BG26" i="9" s="1"/>
  <c r="AR26" i="9"/>
  <c r="AM26" i="9"/>
  <c r="AD26" i="9"/>
  <c r="Y26" i="9"/>
  <c r="AE26" i="9" s="1"/>
  <c r="P26" i="9"/>
  <c r="Q26" i="9" s="1"/>
  <c r="K26" i="9"/>
  <c r="FN25" i="9"/>
  <c r="FI25" i="9"/>
  <c r="EZ25" i="9"/>
  <c r="EU25" i="9"/>
  <c r="EL25" i="9"/>
  <c r="EG25" i="9"/>
  <c r="DY25" i="9"/>
  <c r="DX25" i="9"/>
  <c r="DS25" i="9"/>
  <c r="DJ25" i="9"/>
  <c r="DK25" i="9" s="1"/>
  <c r="DE25" i="9"/>
  <c r="CV25" i="9"/>
  <c r="CQ25" i="9"/>
  <c r="CH25" i="9"/>
  <c r="CC25" i="9"/>
  <c r="BT25" i="9"/>
  <c r="BO25" i="9"/>
  <c r="BU25" i="9" s="1"/>
  <c r="BF25" i="9"/>
  <c r="BA25" i="9"/>
  <c r="AR25" i="9"/>
  <c r="AM25" i="9"/>
  <c r="AS25" i="9" s="1"/>
  <c r="AD25" i="9"/>
  <c r="Y25" i="9"/>
  <c r="AE25" i="9" s="1"/>
  <c r="P25" i="9"/>
  <c r="Q25" i="9" s="1"/>
  <c r="K25" i="9"/>
  <c r="FN24" i="9"/>
  <c r="FI24" i="9"/>
  <c r="EZ24" i="9"/>
  <c r="EU24" i="9"/>
  <c r="EL24" i="9"/>
  <c r="EG24" i="9"/>
  <c r="EM24" i="9" s="1"/>
  <c r="DX24" i="9"/>
  <c r="DS24" i="9"/>
  <c r="DJ24" i="9"/>
  <c r="DE24" i="9"/>
  <c r="DK24" i="9" s="1"/>
  <c r="CV24" i="9"/>
  <c r="CQ24" i="9"/>
  <c r="CH24" i="9"/>
  <c r="CC24" i="9"/>
  <c r="CI24" i="9" s="1"/>
  <c r="BT24" i="9"/>
  <c r="BO24" i="9"/>
  <c r="BU24" i="9" s="1"/>
  <c r="BG24" i="9"/>
  <c r="BF24" i="9"/>
  <c r="BA24" i="9"/>
  <c r="AR24" i="9"/>
  <c r="AM24" i="9"/>
  <c r="AS24" i="9" s="1"/>
  <c r="AD24" i="9"/>
  <c r="Y24" i="9"/>
  <c r="AE24" i="9" s="1"/>
  <c r="P24" i="9"/>
  <c r="K24" i="9"/>
  <c r="FM23" i="9"/>
  <c r="FL23" i="9"/>
  <c r="FK23" i="9"/>
  <c r="FJ23" i="9"/>
  <c r="FH23" i="9"/>
  <c r="FG23" i="9"/>
  <c r="FF23" i="9"/>
  <c r="FE23" i="9"/>
  <c r="FD23" i="9"/>
  <c r="FC23" i="9"/>
  <c r="FB23" i="9"/>
  <c r="EY23" i="9"/>
  <c r="EX23" i="9"/>
  <c r="EW23" i="9"/>
  <c r="EV23" i="9"/>
  <c r="ET23" i="9"/>
  <c r="ES23" i="9"/>
  <c r="ER23" i="9"/>
  <c r="EQ23" i="9"/>
  <c r="EP23" i="9"/>
  <c r="EO23" i="9"/>
  <c r="EN23" i="9"/>
  <c r="EK23" i="9"/>
  <c r="EJ23" i="9"/>
  <c r="EI23" i="9"/>
  <c r="EH23" i="9"/>
  <c r="EF23" i="9"/>
  <c r="EE23" i="9"/>
  <c r="ED23" i="9"/>
  <c r="EC23" i="9"/>
  <c r="EB23" i="9"/>
  <c r="EA23" i="9"/>
  <c r="DZ23" i="9"/>
  <c r="DW23" i="9"/>
  <c r="DV23" i="9"/>
  <c r="DU23" i="9"/>
  <c r="DT23" i="9"/>
  <c r="DR23" i="9"/>
  <c r="DQ23" i="9"/>
  <c r="DP23" i="9"/>
  <c r="DO23" i="9"/>
  <c r="DN23" i="9"/>
  <c r="DM23" i="9"/>
  <c r="DS23" i="9" s="1"/>
  <c r="DL23" i="9"/>
  <c r="DI23" i="9"/>
  <c r="DH23" i="9"/>
  <c r="DG23" i="9"/>
  <c r="DF23" i="9"/>
  <c r="DD23" i="9"/>
  <c r="DC23" i="9"/>
  <c r="DB23" i="9"/>
  <c r="DA23" i="9"/>
  <c r="CZ23" i="9"/>
  <c r="CY23" i="9"/>
  <c r="CX23" i="9"/>
  <c r="CU23" i="9"/>
  <c r="CT23" i="9"/>
  <c r="CS23" i="9"/>
  <c r="CR23" i="9"/>
  <c r="CV23" i="9" s="1"/>
  <c r="CP23" i="9"/>
  <c r="CO23" i="9"/>
  <c r="CN23" i="9"/>
  <c r="CM23" i="9"/>
  <c r="CQ23" i="9" s="1"/>
  <c r="CW23" i="9" s="1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BV23" i="9"/>
  <c r="BS23" i="9"/>
  <c r="BR23" i="9"/>
  <c r="BQ23" i="9"/>
  <c r="BP23" i="9"/>
  <c r="BN23" i="9"/>
  <c r="BM23" i="9"/>
  <c r="BL23" i="9"/>
  <c r="BK23" i="9"/>
  <c r="BJ23" i="9"/>
  <c r="BI23" i="9"/>
  <c r="BO23" i="9" s="1"/>
  <c r="BH23" i="9"/>
  <c r="BE23" i="9"/>
  <c r="BD23" i="9"/>
  <c r="BC23" i="9"/>
  <c r="BB23" i="9"/>
  <c r="AZ23" i="9"/>
  <c r="AY23" i="9"/>
  <c r="AX23" i="9"/>
  <c r="AW23" i="9"/>
  <c r="AV23" i="9"/>
  <c r="AU23" i="9"/>
  <c r="AT23" i="9"/>
  <c r="AQ23" i="9"/>
  <c r="AP23" i="9"/>
  <c r="AO23" i="9"/>
  <c r="AN23" i="9"/>
  <c r="AR23" i="9" s="1"/>
  <c r="AL23" i="9"/>
  <c r="AK23" i="9"/>
  <c r="AJ23" i="9"/>
  <c r="AI23" i="9"/>
  <c r="AH23" i="9"/>
  <c r="AG23" i="9"/>
  <c r="AF23" i="9"/>
  <c r="AC23" i="9"/>
  <c r="AB23" i="9"/>
  <c r="AA23" i="9"/>
  <c r="Z23" i="9"/>
  <c r="X23" i="9"/>
  <c r="W23" i="9"/>
  <c r="V23" i="9"/>
  <c r="U23" i="9"/>
  <c r="T23" i="9"/>
  <c r="S23" i="9"/>
  <c r="R23" i="9"/>
  <c r="O23" i="9"/>
  <c r="N23" i="9"/>
  <c r="M23" i="9"/>
  <c r="L23" i="9"/>
  <c r="J23" i="9"/>
  <c r="I23" i="9"/>
  <c r="H23" i="9"/>
  <c r="G23" i="9"/>
  <c r="F23" i="9"/>
  <c r="E23" i="9"/>
  <c r="K23" i="9" s="1"/>
  <c r="D23" i="9"/>
  <c r="FN22" i="9"/>
  <c r="FI22" i="9"/>
  <c r="EZ22" i="9"/>
  <c r="EU22" i="9"/>
  <c r="EL22" i="9"/>
  <c r="EG22" i="9"/>
  <c r="EM22" i="9" s="1"/>
  <c r="DX22" i="9"/>
  <c r="DS22" i="9"/>
  <c r="DJ22" i="9"/>
  <c r="DE22" i="9"/>
  <c r="DK22" i="9" s="1"/>
  <c r="CV22" i="9"/>
  <c r="CW22" i="9" s="1"/>
  <c r="CQ22" i="9"/>
  <c r="CH22" i="9"/>
  <c r="CI22" i="9" s="1"/>
  <c r="CC22" i="9"/>
  <c r="BT22" i="9"/>
  <c r="BO22" i="9"/>
  <c r="BF22" i="9"/>
  <c r="BA22" i="9"/>
  <c r="AR22" i="9"/>
  <c r="AM22" i="9"/>
  <c r="AS22" i="9" s="1"/>
  <c r="AD22" i="9"/>
  <c r="AE22" i="9" s="1"/>
  <c r="Y22" i="9"/>
  <c r="P22" i="9"/>
  <c r="K22" i="9"/>
  <c r="FN21" i="9"/>
  <c r="FI21" i="9"/>
  <c r="FA21" i="9"/>
  <c r="EZ21" i="9"/>
  <c r="EU21" i="9"/>
  <c r="EL21" i="9"/>
  <c r="EG21" i="9"/>
  <c r="DX21" i="9"/>
  <c r="DS21" i="9"/>
  <c r="DY21" i="9" s="1"/>
  <c r="DJ21" i="9"/>
  <c r="DE21" i="9"/>
  <c r="DK21" i="9" s="1"/>
  <c r="CV21" i="9"/>
  <c r="CW21" i="9" s="1"/>
  <c r="CQ21" i="9"/>
  <c r="CI21" i="9"/>
  <c r="CH21" i="9"/>
  <c r="CC21" i="9"/>
  <c r="BT21" i="9"/>
  <c r="BO21" i="9"/>
  <c r="BF21" i="9"/>
  <c r="BA21" i="9"/>
  <c r="BG21" i="9" s="1"/>
  <c r="AR21" i="9"/>
  <c r="AM21" i="9"/>
  <c r="AS21" i="9" s="1"/>
  <c r="AD21" i="9"/>
  <c r="AE21" i="9" s="1"/>
  <c r="Y21" i="9"/>
  <c r="P21" i="9"/>
  <c r="K21" i="9"/>
  <c r="FN20" i="9"/>
  <c r="FI20" i="9"/>
  <c r="FA20" i="9"/>
  <c r="EZ20" i="9"/>
  <c r="EU20" i="9"/>
  <c r="EL20" i="9"/>
  <c r="EG20" i="9"/>
  <c r="DX20" i="9"/>
  <c r="DS20" i="9"/>
  <c r="DJ20" i="9"/>
  <c r="DE20" i="9"/>
  <c r="CV20" i="9"/>
  <c r="CQ20" i="9"/>
  <c r="CW20" i="9" s="1"/>
  <c r="CH20" i="9"/>
  <c r="CC20" i="9"/>
  <c r="BT20" i="9"/>
  <c r="BO20" i="9"/>
  <c r="BU20" i="9" s="1"/>
  <c r="BF20" i="9"/>
  <c r="BA20" i="9"/>
  <c r="BG20" i="9" s="1"/>
  <c r="AR20" i="9"/>
  <c r="AM20" i="9"/>
  <c r="AS20" i="9" s="1"/>
  <c r="AD20" i="9"/>
  <c r="Y20" i="9"/>
  <c r="AE20" i="9" s="1"/>
  <c r="P20" i="9"/>
  <c r="K20" i="9"/>
  <c r="FN19" i="9"/>
  <c r="FI19" i="9"/>
  <c r="FO19" i="9" s="1"/>
  <c r="EZ19" i="9"/>
  <c r="FA19" i="9" s="1"/>
  <c r="EU19" i="9"/>
  <c r="EL19" i="9"/>
  <c r="EM19" i="9" s="1"/>
  <c r="EG19" i="9"/>
  <c r="DX19" i="9"/>
  <c r="DS19" i="9"/>
  <c r="DJ19" i="9"/>
  <c r="DE19" i="9"/>
  <c r="CV19" i="9"/>
  <c r="CQ19" i="9"/>
  <c r="CH19" i="9"/>
  <c r="CI19" i="9" s="1"/>
  <c r="CC19" i="9"/>
  <c r="BT19" i="9"/>
  <c r="BO19" i="9"/>
  <c r="BF19" i="9"/>
  <c r="BA19" i="9"/>
  <c r="AS19" i="9"/>
  <c r="AR19" i="9"/>
  <c r="AM19" i="9"/>
  <c r="AD19" i="9"/>
  <c r="Y19" i="9"/>
  <c r="Y16" i="9" s="1"/>
  <c r="P19" i="9"/>
  <c r="K19" i="9"/>
  <c r="Q19" i="9" s="1"/>
  <c r="FN18" i="9"/>
  <c r="FI18" i="9"/>
  <c r="FO18" i="9" s="1"/>
  <c r="EZ18" i="9"/>
  <c r="FA18" i="9" s="1"/>
  <c r="EU18" i="9"/>
  <c r="EM18" i="9"/>
  <c r="EL18" i="9"/>
  <c r="EG18" i="9"/>
  <c r="DX18" i="9"/>
  <c r="DS18" i="9"/>
  <c r="DJ18" i="9"/>
  <c r="DE18" i="9"/>
  <c r="CV18" i="9"/>
  <c r="CQ18" i="9"/>
  <c r="CH18" i="9"/>
  <c r="CH16" i="9" s="1"/>
  <c r="CC18" i="9"/>
  <c r="BT18" i="9"/>
  <c r="BO18" i="9"/>
  <c r="BF18" i="9"/>
  <c r="BA18" i="9"/>
  <c r="AS18" i="9"/>
  <c r="AR18" i="9"/>
  <c r="AM18" i="9"/>
  <c r="AD18" i="9"/>
  <c r="Y18" i="9"/>
  <c r="P18" i="9"/>
  <c r="K18" i="9"/>
  <c r="FN17" i="9"/>
  <c r="FI17" i="9"/>
  <c r="EZ17" i="9"/>
  <c r="EU17" i="9"/>
  <c r="EL17" i="9"/>
  <c r="EG17" i="9"/>
  <c r="DX17" i="9"/>
  <c r="DS17" i="9"/>
  <c r="DJ17" i="9"/>
  <c r="DE17" i="9"/>
  <c r="DK17" i="9" s="1"/>
  <c r="CV17" i="9"/>
  <c r="CQ17" i="9"/>
  <c r="CW17" i="9" s="1"/>
  <c r="CH17" i="9"/>
  <c r="CC17" i="9"/>
  <c r="BT17" i="9"/>
  <c r="BO17" i="9"/>
  <c r="BO16" i="9" s="1"/>
  <c r="BF17" i="9"/>
  <c r="BA17" i="9"/>
  <c r="AR17" i="9"/>
  <c r="AS17" i="9" s="1"/>
  <c r="AM17" i="9"/>
  <c r="AD17" i="9"/>
  <c r="AD16" i="9" s="1"/>
  <c r="Y17" i="9"/>
  <c r="P17" i="9"/>
  <c r="K17" i="9"/>
  <c r="FN16" i="9"/>
  <c r="FM16" i="9"/>
  <c r="FL16" i="9"/>
  <c r="FK16" i="9"/>
  <c r="FJ16" i="9"/>
  <c r="FH16" i="9"/>
  <c r="FG16" i="9"/>
  <c r="FF16" i="9"/>
  <c r="FE16" i="9"/>
  <c r="FD16" i="9"/>
  <c r="FC16" i="9"/>
  <c r="FB16" i="9"/>
  <c r="EZ16" i="9"/>
  <c r="EY16" i="9"/>
  <c r="EX16" i="9"/>
  <c r="EW16" i="9"/>
  <c r="EV16" i="9"/>
  <c r="EV12" i="9" s="1"/>
  <c r="EV9" i="9" s="1"/>
  <c r="EV8" i="9" s="1"/>
  <c r="ET16" i="9"/>
  <c r="ES16" i="9"/>
  <c r="ER16" i="9"/>
  <c r="EQ16" i="9"/>
  <c r="EQ12" i="9" s="1"/>
  <c r="EQ9" i="9" s="1"/>
  <c r="EQ8" i="9" s="1"/>
  <c r="EP16" i="9"/>
  <c r="EO16" i="9"/>
  <c r="EN16" i="9"/>
  <c r="EK16" i="9"/>
  <c r="EJ16" i="9"/>
  <c r="EI16" i="9"/>
  <c r="EH16" i="9"/>
  <c r="EG16" i="9"/>
  <c r="EF16" i="9"/>
  <c r="EE16" i="9"/>
  <c r="ED16" i="9"/>
  <c r="EC16" i="9"/>
  <c r="EB16" i="9"/>
  <c r="EA16" i="9"/>
  <c r="DZ16" i="9"/>
  <c r="DX16" i="9"/>
  <c r="DW16" i="9"/>
  <c r="DV16" i="9"/>
  <c r="DU16" i="9"/>
  <c r="DT16" i="9"/>
  <c r="DT12" i="9" s="1"/>
  <c r="DR16" i="9"/>
  <c r="DQ16" i="9"/>
  <c r="DP16" i="9"/>
  <c r="DO16" i="9"/>
  <c r="DO12" i="9" s="1"/>
  <c r="DO9" i="9" s="1"/>
  <c r="DO8" i="9" s="1"/>
  <c r="DN16" i="9"/>
  <c r="DM16" i="9"/>
  <c r="DL16" i="9"/>
  <c r="DJ16" i="9"/>
  <c r="DI16" i="9"/>
  <c r="DH16" i="9"/>
  <c r="DG16" i="9"/>
  <c r="DF16" i="9"/>
  <c r="DD16" i="9"/>
  <c r="DC16" i="9"/>
  <c r="DB16" i="9"/>
  <c r="DA16" i="9"/>
  <c r="CZ16" i="9"/>
  <c r="CY16" i="9"/>
  <c r="CX16" i="9"/>
  <c r="CV16" i="9"/>
  <c r="CU16" i="9"/>
  <c r="CT16" i="9"/>
  <c r="CS16" i="9"/>
  <c r="CR16" i="9"/>
  <c r="CR12" i="9" s="1"/>
  <c r="CR9" i="9" s="1"/>
  <c r="CR8" i="9" s="1"/>
  <c r="CP16" i="9"/>
  <c r="CO16" i="9"/>
  <c r="CN16" i="9"/>
  <c r="CM16" i="9"/>
  <c r="CL16" i="9"/>
  <c r="CK16" i="9"/>
  <c r="CJ16" i="9"/>
  <c r="CG16" i="9"/>
  <c r="CF16" i="9"/>
  <c r="CE16" i="9"/>
  <c r="CD16" i="9"/>
  <c r="CB16" i="9"/>
  <c r="CA16" i="9"/>
  <c r="BZ16" i="9"/>
  <c r="BZ12" i="9" s="1"/>
  <c r="BY16" i="9"/>
  <c r="BX16" i="9"/>
  <c r="BW16" i="9"/>
  <c r="BV16" i="9"/>
  <c r="BV12" i="9" s="1"/>
  <c r="BS16" i="9"/>
  <c r="BR16" i="9"/>
  <c r="BQ16" i="9"/>
  <c r="BP16" i="9"/>
  <c r="BN16" i="9"/>
  <c r="BM16" i="9"/>
  <c r="BL16" i="9"/>
  <c r="BK16" i="9"/>
  <c r="BK12" i="9" s="1"/>
  <c r="BJ16" i="9"/>
  <c r="BI16" i="9"/>
  <c r="BH16" i="9"/>
  <c r="BF16" i="9"/>
  <c r="BE16" i="9"/>
  <c r="BD16" i="9"/>
  <c r="BC16" i="9"/>
  <c r="BB16" i="9"/>
  <c r="AZ16" i="9"/>
  <c r="AY16" i="9"/>
  <c r="AX16" i="9"/>
  <c r="AW16" i="9"/>
  <c r="AV16" i="9"/>
  <c r="AU16" i="9"/>
  <c r="AT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C16" i="9"/>
  <c r="AB16" i="9"/>
  <c r="AB12" i="9" s="1"/>
  <c r="AB9" i="9" s="1"/>
  <c r="AB8" i="9" s="1"/>
  <c r="AA16" i="9"/>
  <c r="Z16" i="9"/>
  <c r="X16" i="9"/>
  <c r="W16" i="9"/>
  <c r="V16" i="9"/>
  <c r="U16" i="9"/>
  <c r="T16" i="9"/>
  <c r="S16" i="9"/>
  <c r="R16" i="9"/>
  <c r="O16" i="9"/>
  <c r="N16" i="9"/>
  <c r="N12" i="9" s="1"/>
  <c r="N9" i="9" s="1"/>
  <c r="N8" i="9" s="1"/>
  <c r="N34" i="9" s="1"/>
  <c r="M16" i="9"/>
  <c r="L16" i="9"/>
  <c r="J16" i="9"/>
  <c r="I16" i="9"/>
  <c r="I12" i="9" s="1"/>
  <c r="I9" i="9" s="1"/>
  <c r="I8" i="9" s="1"/>
  <c r="H16" i="9"/>
  <c r="G16" i="9"/>
  <c r="F16" i="9"/>
  <c r="E16" i="9"/>
  <c r="E12" i="9" s="1"/>
  <c r="D16" i="9"/>
  <c r="FN15" i="9"/>
  <c r="FI15" i="9"/>
  <c r="EZ15" i="9"/>
  <c r="EU15" i="9"/>
  <c r="EL15" i="9"/>
  <c r="EG15" i="9"/>
  <c r="EM15" i="9" s="1"/>
  <c r="DX15" i="9"/>
  <c r="DY15" i="9" s="1"/>
  <c r="DS15" i="9"/>
  <c r="DJ15" i="9"/>
  <c r="DE15" i="9"/>
  <c r="CV15" i="9"/>
  <c r="CQ15" i="9"/>
  <c r="CI15" i="9"/>
  <c r="CH15" i="9"/>
  <c r="CC15" i="9"/>
  <c r="BT15" i="9"/>
  <c r="BO15" i="9"/>
  <c r="BF15" i="9"/>
  <c r="BA15" i="9"/>
  <c r="BG15" i="9" s="1"/>
  <c r="AR15" i="9"/>
  <c r="AM15" i="9"/>
  <c r="AS15" i="9" s="1"/>
  <c r="AD15" i="9"/>
  <c r="AE15" i="9" s="1"/>
  <c r="Y15" i="9"/>
  <c r="Q15" i="9"/>
  <c r="P15" i="9"/>
  <c r="K15" i="9"/>
  <c r="FN14" i="9"/>
  <c r="FI14" i="9"/>
  <c r="EZ14" i="9"/>
  <c r="EU14" i="9"/>
  <c r="FA14" i="9" s="1"/>
  <c r="EL14" i="9"/>
  <c r="EG14" i="9"/>
  <c r="EM14" i="9" s="1"/>
  <c r="DX14" i="9"/>
  <c r="DY14" i="9" s="1"/>
  <c r="DS14" i="9"/>
  <c r="DJ14" i="9"/>
  <c r="DE14" i="9"/>
  <c r="CV14" i="9"/>
  <c r="CQ14" i="9"/>
  <c r="CI14" i="9"/>
  <c r="CH14" i="9"/>
  <c r="CC14" i="9"/>
  <c r="BT14" i="9"/>
  <c r="BO14" i="9"/>
  <c r="BU14" i="9" s="1"/>
  <c r="BF14" i="9"/>
  <c r="BA14" i="9"/>
  <c r="AR14" i="9"/>
  <c r="AM14" i="9"/>
  <c r="AD14" i="9"/>
  <c r="Y14" i="9"/>
  <c r="AE14" i="9" s="1"/>
  <c r="P14" i="9"/>
  <c r="K14" i="9"/>
  <c r="FM13" i="9"/>
  <c r="FM12" i="9" s="1"/>
  <c r="FL13" i="9"/>
  <c r="FL12" i="9" s="1"/>
  <c r="FL9" i="9" s="1"/>
  <c r="FK13" i="9"/>
  <c r="FJ13" i="9"/>
  <c r="FH13" i="9"/>
  <c r="FG13" i="9"/>
  <c r="FG12" i="9" s="1"/>
  <c r="FG9" i="9" s="1"/>
  <c r="FG8" i="9" s="1"/>
  <c r="FF13" i="9"/>
  <c r="FF12" i="9" s="1"/>
  <c r="FE13" i="9"/>
  <c r="FD13" i="9"/>
  <c r="FC13" i="9"/>
  <c r="FC12" i="9" s="1"/>
  <c r="FC9" i="9" s="1"/>
  <c r="FC8" i="9" s="1"/>
  <c r="FC34" i="9" s="1"/>
  <c r="FB13" i="9"/>
  <c r="EY13" i="9"/>
  <c r="EX13" i="9"/>
  <c r="EX12" i="9" s="1"/>
  <c r="EW13" i="9"/>
  <c r="EV13" i="9"/>
  <c r="ET13" i="9"/>
  <c r="ET12" i="9" s="1"/>
  <c r="ET9" i="9" s="1"/>
  <c r="ET8" i="9" s="1"/>
  <c r="ES13" i="9"/>
  <c r="ES12" i="9" s="1"/>
  <c r="ER13" i="9"/>
  <c r="ER12" i="9" s="1"/>
  <c r="ER9" i="9" s="1"/>
  <c r="ER8" i="9" s="1"/>
  <c r="EQ13" i="9"/>
  <c r="EP13" i="9"/>
  <c r="EP12" i="9" s="1"/>
  <c r="EP9" i="9" s="1"/>
  <c r="EP8" i="9" s="1"/>
  <c r="EO13" i="9"/>
  <c r="EN13" i="9"/>
  <c r="EK13" i="9"/>
  <c r="EJ13" i="9"/>
  <c r="EI13" i="9"/>
  <c r="EH13" i="9"/>
  <c r="EF13" i="9"/>
  <c r="EE13" i="9"/>
  <c r="ED13" i="9"/>
  <c r="ED12" i="9" s="1"/>
  <c r="ED9" i="9" s="1"/>
  <c r="ED8" i="9" s="1"/>
  <c r="ED34" i="9" s="1"/>
  <c r="EC13" i="9"/>
  <c r="EB13" i="9"/>
  <c r="EA13" i="9"/>
  <c r="DZ13" i="9"/>
  <c r="DW13" i="9"/>
  <c r="DW12" i="9" s="1"/>
  <c r="DW9" i="9" s="1"/>
  <c r="DW8" i="9" s="1"/>
  <c r="DV13" i="9"/>
  <c r="DU13" i="9"/>
  <c r="DT13" i="9"/>
  <c r="DR13" i="9"/>
  <c r="DR12" i="9" s="1"/>
  <c r="DQ13" i="9"/>
  <c r="DP13" i="9"/>
  <c r="DO13" i="9"/>
  <c r="DN13" i="9"/>
  <c r="DN12" i="9" s="1"/>
  <c r="DM13" i="9"/>
  <c r="DL13" i="9"/>
  <c r="DI13" i="9"/>
  <c r="DH13" i="9"/>
  <c r="DH12" i="9" s="1"/>
  <c r="DG13" i="9"/>
  <c r="DF13" i="9"/>
  <c r="DD13" i="9"/>
  <c r="DC13" i="9"/>
  <c r="DC12" i="9" s="1"/>
  <c r="DC9" i="9" s="1"/>
  <c r="DC8" i="9" s="1"/>
  <c r="DB13" i="9"/>
  <c r="DB12" i="9" s="1"/>
  <c r="DB9" i="9" s="1"/>
  <c r="DA13" i="9"/>
  <c r="CZ13" i="9"/>
  <c r="CY13" i="9"/>
  <c r="CY12" i="9" s="1"/>
  <c r="CY9" i="9" s="1"/>
  <c r="CY8" i="9" s="1"/>
  <c r="CX13" i="9"/>
  <c r="CU13" i="9"/>
  <c r="CT13" i="9"/>
  <c r="CT12" i="9" s="1"/>
  <c r="CT9" i="9" s="1"/>
  <c r="CT8" i="9" s="1"/>
  <c r="CS13" i="9"/>
  <c r="CR13" i="9"/>
  <c r="CP13" i="9"/>
  <c r="CP12" i="9" s="1"/>
  <c r="CO13" i="9"/>
  <c r="CO12" i="9" s="1"/>
  <c r="CN13" i="9"/>
  <c r="CN12" i="9" s="1"/>
  <c r="CN9" i="9" s="1"/>
  <c r="CN8" i="9" s="1"/>
  <c r="CM13" i="9"/>
  <c r="CL13" i="9"/>
  <c r="CL12" i="9" s="1"/>
  <c r="CK13" i="9"/>
  <c r="CJ13" i="9"/>
  <c r="CJ12" i="9" s="1"/>
  <c r="CJ9" i="9" s="1"/>
  <c r="CJ8" i="9" s="1"/>
  <c r="CG13" i="9"/>
  <c r="CG12" i="9" s="1"/>
  <c r="CF13" i="9"/>
  <c r="CE13" i="9"/>
  <c r="CD13" i="9"/>
  <c r="CB13" i="9"/>
  <c r="CB12" i="9" s="1"/>
  <c r="CB9" i="9" s="1"/>
  <c r="CA13" i="9"/>
  <c r="BZ13" i="9"/>
  <c r="BY13" i="9"/>
  <c r="BY12" i="9" s="1"/>
  <c r="BY9" i="9" s="1"/>
  <c r="BX13" i="9"/>
  <c r="BX12" i="9" s="1"/>
  <c r="BX9" i="9" s="1"/>
  <c r="BW13" i="9"/>
  <c r="BV13" i="9"/>
  <c r="BS13" i="9"/>
  <c r="BS12" i="9" s="1"/>
  <c r="BS9" i="9" s="1"/>
  <c r="BS8" i="9" s="1"/>
  <c r="BR13" i="9"/>
  <c r="BQ13" i="9"/>
  <c r="BP13" i="9"/>
  <c r="BN13" i="9"/>
  <c r="BN12" i="9" s="1"/>
  <c r="BN9" i="9" s="1"/>
  <c r="BN8" i="9" s="1"/>
  <c r="BM13" i="9"/>
  <c r="BM12" i="9" s="1"/>
  <c r="BM9" i="9" s="1"/>
  <c r="BL13" i="9"/>
  <c r="BK13" i="9"/>
  <c r="BJ13" i="9"/>
  <c r="BJ12" i="9" s="1"/>
  <c r="BJ9" i="9" s="1"/>
  <c r="BJ8" i="9" s="1"/>
  <c r="BI13" i="9"/>
  <c r="BH13" i="9"/>
  <c r="BE13" i="9"/>
  <c r="BE12" i="9" s="1"/>
  <c r="BD13" i="9"/>
  <c r="BD12" i="9" s="1"/>
  <c r="BD9" i="9" s="1"/>
  <c r="BD8" i="9" s="1"/>
  <c r="BC13" i="9"/>
  <c r="BB13" i="9"/>
  <c r="AZ13" i="9"/>
  <c r="AY13" i="9"/>
  <c r="AY12" i="9" s="1"/>
  <c r="AY9" i="9" s="1"/>
  <c r="AY8" i="9" s="1"/>
  <c r="AX13" i="9"/>
  <c r="AW13" i="9"/>
  <c r="AV13" i="9"/>
  <c r="AU13" i="9"/>
  <c r="AU12" i="9" s="1"/>
  <c r="AU9" i="9" s="1"/>
  <c r="AU8" i="9" s="1"/>
  <c r="AU34" i="9" s="1"/>
  <c r="AT13" i="9"/>
  <c r="AQ13" i="9"/>
  <c r="AP13" i="9"/>
  <c r="AO13" i="9"/>
  <c r="AN13" i="9"/>
  <c r="AL13" i="9"/>
  <c r="AK13" i="9"/>
  <c r="AJ13" i="9"/>
  <c r="AJ12" i="9" s="1"/>
  <c r="AJ9" i="9" s="1"/>
  <c r="AJ8" i="9" s="1"/>
  <c r="AI13" i="9"/>
  <c r="AH13" i="9"/>
  <c r="AG13" i="9"/>
  <c r="AF13" i="9"/>
  <c r="AF12" i="9" s="1"/>
  <c r="AF9" i="9" s="1"/>
  <c r="AC13" i="9"/>
  <c r="AC12" i="9" s="1"/>
  <c r="AC9" i="9" s="1"/>
  <c r="AB13" i="9"/>
  <c r="AA13" i="9"/>
  <c r="Z13" i="9"/>
  <c r="X13" i="9"/>
  <c r="W13" i="9"/>
  <c r="V13" i="9"/>
  <c r="V12" i="9" s="1"/>
  <c r="V9" i="9" s="1"/>
  <c r="V8" i="9" s="1"/>
  <c r="U13" i="9"/>
  <c r="U12" i="9" s="1"/>
  <c r="U9" i="9" s="1"/>
  <c r="U8" i="9" s="1"/>
  <c r="T13" i="9"/>
  <c r="S13" i="9"/>
  <c r="R13" i="9"/>
  <c r="O13" i="9"/>
  <c r="O12" i="9" s="1"/>
  <c r="O9" i="9" s="1"/>
  <c r="O8" i="9" s="1"/>
  <c r="O34" i="9" s="1"/>
  <c r="N13" i="9"/>
  <c r="M13" i="9"/>
  <c r="L13" i="9"/>
  <c r="J13" i="9"/>
  <c r="J12" i="9" s="1"/>
  <c r="J9" i="9" s="1"/>
  <c r="J8" i="9" s="1"/>
  <c r="I13" i="9"/>
  <c r="H13" i="9"/>
  <c r="G13" i="9"/>
  <c r="F13" i="9"/>
  <c r="F12" i="9" s="1"/>
  <c r="F9" i="9" s="1"/>
  <c r="F8" i="9" s="1"/>
  <c r="E13" i="9"/>
  <c r="D13" i="9"/>
  <c r="FH12" i="9"/>
  <c r="FH9" i="9" s="1"/>
  <c r="FH8" i="9" s="1"/>
  <c r="FD12" i="9"/>
  <c r="FD9" i="9" s="1"/>
  <c r="FD8" i="9" s="1"/>
  <c r="EY12" i="9"/>
  <c r="EY9" i="9" s="1"/>
  <c r="EY8" i="9" s="1"/>
  <c r="EN12" i="9"/>
  <c r="EN9" i="9" s="1"/>
  <c r="EN8" i="9" s="1"/>
  <c r="EE12" i="9"/>
  <c r="EE9" i="9" s="1"/>
  <c r="EE8" i="9" s="1"/>
  <c r="EA12" i="9"/>
  <c r="DZ12" i="9"/>
  <c r="DV12" i="9"/>
  <c r="DQ12" i="9"/>
  <c r="DQ9" i="9" s="1"/>
  <c r="DQ8" i="9" s="1"/>
  <c r="DM12" i="9"/>
  <c r="DI12" i="9"/>
  <c r="DI9" i="9" s="1"/>
  <c r="DI8" i="9" s="1"/>
  <c r="DD12" i="9"/>
  <c r="DD9" i="9" s="1"/>
  <c r="DA12" i="9"/>
  <c r="DA9" i="9" s="1"/>
  <c r="DA8" i="9" s="1"/>
  <c r="CZ12" i="9"/>
  <c r="CZ9" i="9" s="1"/>
  <c r="CU12" i="9"/>
  <c r="CU9" i="9" s="1"/>
  <c r="CU8" i="9" s="1"/>
  <c r="CM12" i="9"/>
  <c r="CM9" i="9" s="1"/>
  <c r="CF12" i="9"/>
  <c r="CF9" i="9" s="1"/>
  <c r="CA12" i="9"/>
  <c r="CA9" i="9" s="1"/>
  <c r="CA8" i="9" s="1"/>
  <c r="CA34" i="9" s="1"/>
  <c r="BW12" i="9"/>
  <c r="BR12" i="9"/>
  <c r="BP12" i="9"/>
  <c r="BP9" i="9" s="1"/>
  <c r="BP8" i="9" s="1"/>
  <c r="BL12" i="9"/>
  <c r="BH12" i="9"/>
  <c r="AZ12" i="9"/>
  <c r="AZ9" i="9" s="1"/>
  <c r="AW12" i="9"/>
  <c r="AW9" i="9" s="1"/>
  <c r="AW8" i="9" s="1"/>
  <c r="AV12" i="9"/>
  <c r="AV9" i="9" s="1"/>
  <c r="AV8" i="9" s="1"/>
  <c r="AQ12" i="9"/>
  <c r="AQ9" i="9" s="1"/>
  <c r="AQ8" i="9" s="1"/>
  <c r="AN12" i="9"/>
  <c r="AI12" i="9"/>
  <c r="AI9" i="9" s="1"/>
  <c r="W12" i="9"/>
  <c r="W9" i="9" s="1"/>
  <c r="S12" i="9"/>
  <c r="R12" i="9"/>
  <c r="L12" i="9"/>
  <c r="H12" i="9"/>
  <c r="G12" i="9"/>
  <c r="D12" i="9"/>
  <c r="FN11" i="9"/>
  <c r="FI11" i="9"/>
  <c r="EZ11" i="9"/>
  <c r="EU11" i="9"/>
  <c r="EM11" i="9"/>
  <c r="EL11" i="9"/>
  <c r="EG11" i="9"/>
  <c r="DX11" i="9"/>
  <c r="DS11" i="9"/>
  <c r="DJ11" i="9"/>
  <c r="DE11" i="9"/>
  <c r="CV11" i="9"/>
  <c r="CQ11" i="9"/>
  <c r="CW11" i="9" s="1"/>
  <c r="CH11" i="9"/>
  <c r="CC11" i="9"/>
  <c r="CI11" i="9" s="1"/>
  <c r="BU11" i="9"/>
  <c r="BT11" i="9"/>
  <c r="BO11" i="9"/>
  <c r="BF11" i="9"/>
  <c r="BA11" i="9"/>
  <c r="BG11" i="9" s="1"/>
  <c r="AR11" i="9"/>
  <c r="AM11" i="9"/>
  <c r="AS11" i="9" s="1"/>
  <c r="AD11" i="9"/>
  <c r="AE11" i="9" s="1"/>
  <c r="Y11" i="9"/>
  <c r="P11" i="9"/>
  <c r="Q11" i="9" s="1"/>
  <c r="K11" i="9"/>
  <c r="FN10" i="9"/>
  <c r="FI10" i="9"/>
  <c r="EZ10" i="9"/>
  <c r="EU10" i="9"/>
  <c r="EM10" i="9"/>
  <c r="EL10" i="9"/>
  <c r="EG10" i="9"/>
  <c r="DX10" i="9"/>
  <c r="DY10" i="9" s="1"/>
  <c r="DS10" i="9"/>
  <c r="DJ10" i="9"/>
  <c r="DE10" i="9"/>
  <c r="CV10" i="9"/>
  <c r="CQ10" i="9"/>
  <c r="CH10" i="9"/>
  <c r="CC10" i="9"/>
  <c r="CI10" i="9" s="1"/>
  <c r="BT10" i="9"/>
  <c r="BO10" i="9"/>
  <c r="BF10" i="9"/>
  <c r="BA10" i="9"/>
  <c r="AR10" i="9"/>
  <c r="AM10" i="9"/>
  <c r="AS10" i="9" s="1"/>
  <c r="AD10" i="9"/>
  <c r="AE10" i="9" s="1"/>
  <c r="Y10" i="9"/>
  <c r="Q10" i="9"/>
  <c r="P10" i="9"/>
  <c r="K10" i="9"/>
  <c r="FK9" i="9"/>
  <c r="FF9" i="9"/>
  <c r="FF8" i="9" s="1"/>
  <c r="EX9" i="9"/>
  <c r="EW9" i="9"/>
  <c r="ES9" i="9"/>
  <c r="ES8" i="9" s="1"/>
  <c r="EI9" i="9"/>
  <c r="DV9" i="9"/>
  <c r="DV8" i="9" s="1"/>
  <c r="DV34" i="9" s="1"/>
  <c r="DU9" i="9"/>
  <c r="DR9" i="9"/>
  <c r="DN9" i="9"/>
  <c r="DM9" i="9"/>
  <c r="DM8" i="9" s="1"/>
  <c r="DH9" i="9"/>
  <c r="DH8" i="9" s="1"/>
  <c r="DG9" i="9"/>
  <c r="CS9" i="9"/>
  <c r="CP9" i="9"/>
  <c r="CP8" i="9" s="1"/>
  <c r="CO9" i="9"/>
  <c r="CO8" i="9" s="1"/>
  <c r="CL9" i="9"/>
  <c r="CG9" i="9"/>
  <c r="CE9" i="9"/>
  <c r="CE8" i="9" s="1"/>
  <c r="BZ9" i="9"/>
  <c r="BZ8" i="9" s="1"/>
  <c r="BZ34" i="9" s="1"/>
  <c r="BV9" i="9"/>
  <c r="BV8" i="9" s="1"/>
  <c r="BR9" i="9"/>
  <c r="BR8" i="9" s="1"/>
  <c r="BQ9" i="9"/>
  <c r="BL9" i="9"/>
  <c r="BK9" i="9"/>
  <c r="BK8" i="9" s="1"/>
  <c r="BH9" i="9"/>
  <c r="BC9" i="9"/>
  <c r="AO9" i="9"/>
  <c r="AN9" i="9"/>
  <c r="AA9" i="9"/>
  <c r="AA8" i="9" s="1"/>
  <c r="M9" i="9"/>
  <c r="M8" i="9" s="1"/>
  <c r="L9" i="9"/>
  <c r="L8" i="9" s="1"/>
  <c r="H9" i="9"/>
  <c r="H8" i="9" s="1"/>
  <c r="G9" i="9"/>
  <c r="D9" i="9"/>
  <c r="D8" i="9" s="1"/>
  <c r="FL8" i="9"/>
  <c r="FK8" i="9"/>
  <c r="EX8" i="9"/>
  <c r="EW8" i="9"/>
  <c r="EI8" i="9"/>
  <c r="DU8" i="9"/>
  <c r="DR8" i="9"/>
  <c r="DN8" i="9"/>
  <c r="DN34" i="9" s="1"/>
  <c r="DG8" i="9"/>
  <c r="DD8" i="9"/>
  <c r="CZ8" i="9"/>
  <c r="CS8" i="9"/>
  <c r="CL8" i="9"/>
  <c r="CG8" i="9"/>
  <c r="CF8" i="9"/>
  <c r="BY8" i="9"/>
  <c r="BX8" i="9"/>
  <c r="BL8" i="9"/>
  <c r="BH8" i="9"/>
  <c r="BC8" i="9"/>
  <c r="AZ8" i="9"/>
  <c r="AO8" i="9"/>
  <c r="AN8" i="9"/>
  <c r="G8" i="9"/>
  <c r="AD13" i="9" l="1"/>
  <c r="Z12" i="9"/>
  <c r="AD12" i="9" s="1"/>
  <c r="AD9" i="9" s="1"/>
  <c r="EU16" i="9"/>
  <c r="FA17" i="9"/>
  <c r="FA16" i="9" s="1"/>
  <c r="CS34" i="9"/>
  <c r="AS16" i="9"/>
  <c r="CW18" i="9"/>
  <c r="CW16" i="9" s="1"/>
  <c r="EM20" i="9"/>
  <c r="Q27" i="9"/>
  <c r="CM34" i="9"/>
  <c r="FI28" i="9"/>
  <c r="AE29" i="9"/>
  <c r="CH13" i="9"/>
  <c r="CD12" i="9"/>
  <c r="CD9" i="9" s="1"/>
  <c r="CD8" i="9" s="1"/>
  <c r="EC12" i="9"/>
  <c r="EC9" i="9" s="1"/>
  <c r="EC8" i="9" s="1"/>
  <c r="EC34" i="9" s="1"/>
  <c r="EL13" i="9"/>
  <c r="EH12" i="9"/>
  <c r="EH9" i="9" s="1"/>
  <c r="EH8" i="9" s="1"/>
  <c r="EH34" i="9" s="1"/>
  <c r="BG17" i="9"/>
  <c r="BA16" i="9"/>
  <c r="CI17" i="9"/>
  <c r="CC16" i="9"/>
  <c r="AE18" i="9"/>
  <c r="Q24" i="9"/>
  <c r="CW19" i="9"/>
  <c r="CQ16" i="9"/>
  <c r="DY29" i="9"/>
  <c r="K30" i="9"/>
  <c r="Q30" i="9" s="1"/>
  <c r="G28" i="9"/>
  <c r="P30" i="9"/>
  <c r="L28" i="9"/>
  <c r="AA34" i="9"/>
  <c r="BK34" i="9"/>
  <c r="DS30" i="9"/>
  <c r="DY30" i="9" s="1"/>
  <c r="DO28" i="9"/>
  <c r="BU10" i="9"/>
  <c r="CW10" i="9"/>
  <c r="FO11" i="9"/>
  <c r="T12" i="9"/>
  <c r="T9" i="9" s="1"/>
  <c r="T8" i="9" s="1"/>
  <c r="X12" i="9"/>
  <c r="X9" i="9" s="1"/>
  <c r="X8" i="9" s="1"/>
  <c r="X34" i="9" s="1"/>
  <c r="AC8" i="9"/>
  <c r="AR13" i="9"/>
  <c r="AX12" i="9"/>
  <c r="AX9" i="9" s="1"/>
  <c r="AX8" i="9" s="1"/>
  <c r="BO13" i="9"/>
  <c r="BM8" i="9"/>
  <c r="CB8" i="9"/>
  <c r="DB8" i="9"/>
  <c r="EK12" i="9"/>
  <c r="EK9" i="9" s="1"/>
  <c r="EK8" i="9" s="1"/>
  <c r="EZ13" i="9"/>
  <c r="Q14" i="9"/>
  <c r="AS14" i="9"/>
  <c r="DK14" i="9"/>
  <c r="FA15" i="9"/>
  <c r="EJ12" i="9"/>
  <c r="EJ9" i="9" s="1"/>
  <c r="EJ8" i="9" s="1"/>
  <c r="BT16" i="9"/>
  <c r="EL16" i="9"/>
  <c r="BU18" i="9"/>
  <c r="DK19" i="9"/>
  <c r="CI20" i="9"/>
  <c r="DK20" i="9"/>
  <c r="Q21" i="9"/>
  <c r="BG22" i="9"/>
  <c r="FA22" i="9"/>
  <c r="Y23" i="9"/>
  <c r="AE23" i="9" s="1"/>
  <c r="BA23" i="9"/>
  <c r="BF23" i="9"/>
  <c r="BG23" i="9" s="1"/>
  <c r="BQ8" i="9"/>
  <c r="CC23" i="9"/>
  <c r="DE23" i="9"/>
  <c r="FN23" i="9"/>
  <c r="DY24" i="9"/>
  <c r="BG25" i="9"/>
  <c r="CI25" i="9"/>
  <c r="DK27" i="9"/>
  <c r="DG34" i="9"/>
  <c r="BU29" i="9"/>
  <c r="CW29" i="9"/>
  <c r="CH30" i="9"/>
  <c r="DE30" i="9"/>
  <c r="EL30" i="9"/>
  <c r="DX30" i="9"/>
  <c r="DK33" i="9"/>
  <c r="DK10" i="9"/>
  <c r="FA10" i="9"/>
  <c r="DY11" i="9"/>
  <c r="FA11" i="9"/>
  <c r="P13" i="9"/>
  <c r="AP12" i="9"/>
  <c r="AP9" i="9" s="1"/>
  <c r="AP8" i="9" s="1"/>
  <c r="DX13" i="9"/>
  <c r="CW14" i="9"/>
  <c r="BU15" i="9"/>
  <c r="CW15" i="9"/>
  <c r="FO15" i="9"/>
  <c r="DL12" i="9"/>
  <c r="DL9" i="9" s="1"/>
  <c r="DP12" i="9"/>
  <c r="DP9" i="9" s="1"/>
  <c r="DP8" i="9" s="1"/>
  <c r="BG18" i="9"/>
  <c r="AE19" i="9"/>
  <c r="BG19" i="9"/>
  <c r="DY19" i="9"/>
  <c r="FO20" i="9"/>
  <c r="EM21" i="9"/>
  <c r="FO21" i="9"/>
  <c r="BU22" i="9"/>
  <c r="AD23" i="9"/>
  <c r="EL23" i="9"/>
  <c r="FI23" i="9"/>
  <c r="CW25" i="9"/>
  <c r="EM25" i="9"/>
  <c r="FO25" i="9"/>
  <c r="BU26" i="9"/>
  <c r="CW26" i="9"/>
  <c r="BU27" i="9"/>
  <c r="FO27" i="9"/>
  <c r="CC30" i="9"/>
  <c r="CI30" i="9" s="1"/>
  <c r="DJ30" i="9"/>
  <c r="EG30" i="9"/>
  <c r="EM30" i="9" s="1"/>
  <c r="FN28" i="9"/>
  <c r="AE32" i="9"/>
  <c r="FO32" i="9"/>
  <c r="AE33" i="9"/>
  <c r="CW33" i="9"/>
  <c r="AI8" i="9"/>
  <c r="CM8" i="9"/>
  <c r="AH12" i="9"/>
  <c r="AH9" i="9" s="1"/>
  <c r="AH8" i="9" s="1"/>
  <c r="AH34" i="9" s="1"/>
  <c r="AL12" i="9"/>
  <c r="AL9" i="9" s="1"/>
  <c r="AL8" i="9" s="1"/>
  <c r="AL34" i="9" s="1"/>
  <c r="BA13" i="9"/>
  <c r="BG13" i="9" s="1"/>
  <c r="BB12" i="9"/>
  <c r="BB9" i="9" s="1"/>
  <c r="BB8" i="9" s="1"/>
  <c r="DE13" i="9"/>
  <c r="DF12" i="9"/>
  <c r="DJ12" i="9" s="1"/>
  <c r="DJ9" i="9" s="1"/>
  <c r="ET34" i="9"/>
  <c r="FE12" i="9"/>
  <c r="FE9" i="9" s="1"/>
  <c r="FE8" i="9" s="1"/>
  <c r="FJ12" i="9"/>
  <c r="FJ9" i="9" s="1"/>
  <c r="FJ8" i="9" s="1"/>
  <c r="P16" i="9"/>
  <c r="EU23" i="9"/>
  <c r="EL28" i="9"/>
  <c r="AR30" i="9"/>
  <c r="DK30" i="9"/>
  <c r="EU30" i="9"/>
  <c r="CI31" i="9"/>
  <c r="CI32" i="9"/>
  <c r="FA32" i="9"/>
  <c r="K12" i="9"/>
  <c r="K9" i="9" s="1"/>
  <c r="E9" i="9"/>
  <c r="E8" i="9" s="1"/>
  <c r="E34" i="9" s="1"/>
  <c r="BE9" i="9"/>
  <c r="BE8" i="9" s="1"/>
  <c r="BE34" i="9" s="1"/>
  <c r="FM9" i="9"/>
  <c r="FM8" i="9" s="1"/>
  <c r="BA12" i="9"/>
  <c r="BA9" i="9" s="1"/>
  <c r="BA8" i="9" s="1"/>
  <c r="Y13" i="9"/>
  <c r="AE13" i="9" s="1"/>
  <c r="DK13" i="9"/>
  <c r="CX12" i="9"/>
  <c r="DJ13" i="9"/>
  <c r="EG13" i="9"/>
  <c r="DT9" i="9"/>
  <c r="DT8" i="9" s="1"/>
  <c r="DX12" i="9"/>
  <c r="DX9" i="9" s="1"/>
  <c r="DE28" i="9"/>
  <c r="DE34" i="9" s="1"/>
  <c r="CY34" i="9"/>
  <c r="DW34" i="9"/>
  <c r="AF8" i="9"/>
  <c r="R9" i="9"/>
  <c r="DF9" i="9"/>
  <c r="DF8" i="9" s="1"/>
  <c r="DF34" i="9" s="1"/>
  <c r="P12" i="9"/>
  <c r="P9" i="9" s="1"/>
  <c r="BI12" i="9"/>
  <c r="FI12" i="9"/>
  <c r="FI9" i="9" s="1"/>
  <c r="FI13" i="9"/>
  <c r="AF34" i="9"/>
  <c r="BM34" i="9"/>
  <c r="EG28" i="9"/>
  <c r="FH34" i="9"/>
  <c r="CP34" i="9"/>
  <c r="DZ9" i="9"/>
  <c r="BG10" i="9"/>
  <c r="FO10" i="9"/>
  <c r="DK11" i="9"/>
  <c r="CH12" i="9"/>
  <c r="CH9" i="9" s="1"/>
  <c r="DE12" i="9"/>
  <c r="DE9" i="9" s="1"/>
  <c r="DE8" i="9" s="1"/>
  <c r="DS12" i="9"/>
  <c r="DS9" i="9" s="1"/>
  <c r="DS8" i="9" s="1"/>
  <c r="EA9" i="9"/>
  <c r="EA8" i="9" s="1"/>
  <c r="EA34" i="9" s="1"/>
  <c r="EZ12" i="9"/>
  <c r="EZ9" i="9" s="1"/>
  <c r="K13" i="9"/>
  <c r="Q13" i="9" s="1"/>
  <c r="AT12" i="9"/>
  <c r="BF13" i="9"/>
  <c r="BT13" i="9"/>
  <c r="CC13" i="9"/>
  <c r="DS13" i="9"/>
  <c r="DY13" i="9" s="1"/>
  <c r="FB12" i="9"/>
  <c r="FN13" i="9"/>
  <c r="Q17" i="9"/>
  <c r="K16" i="9"/>
  <c r="AE17" i="9"/>
  <c r="AE16" i="9" s="1"/>
  <c r="DS16" i="9"/>
  <c r="DY17" i="9"/>
  <c r="EM17" i="9"/>
  <c r="EM16" i="9" s="1"/>
  <c r="FO17" i="9"/>
  <c r="FO16" i="9" s="1"/>
  <c r="FI16" i="9"/>
  <c r="CI18" i="9"/>
  <c r="DK18" i="9"/>
  <c r="DK16" i="9" s="1"/>
  <c r="DE16" i="9"/>
  <c r="Q23" i="9"/>
  <c r="AY34" i="9"/>
  <c r="BH34" i="9"/>
  <c r="BP34" i="9"/>
  <c r="S9" i="9"/>
  <c r="S8" i="9" s="1"/>
  <c r="S34" i="9" s="1"/>
  <c r="CQ13" i="9"/>
  <c r="CK12" i="9"/>
  <c r="EM13" i="9"/>
  <c r="Z9" i="9"/>
  <c r="Z8" i="9" s="1"/>
  <c r="Z34" i="9" s="1"/>
  <c r="W8" i="9"/>
  <c r="BT12" i="9"/>
  <c r="BT9" i="9" s="1"/>
  <c r="CC12" i="9"/>
  <c r="BW9" i="9"/>
  <c r="BW8" i="9" s="1"/>
  <c r="BW34" i="9" s="1"/>
  <c r="CV12" i="9"/>
  <c r="CV9" i="9" s="1"/>
  <c r="CV8" i="9" s="1"/>
  <c r="AM13" i="9"/>
  <c r="AS13" i="9" s="1"/>
  <c r="AG12" i="9"/>
  <c r="AK12" i="9"/>
  <c r="AK9" i="9" s="1"/>
  <c r="AK8" i="9" s="1"/>
  <c r="AK34" i="9" s="1"/>
  <c r="CV13" i="9"/>
  <c r="EB12" i="9"/>
  <c r="EB9" i="9" s="1"/>
  <c r="EB8" i="9" s="1"/>
  <c r="EF12" i="9"/>
  <c r="EF9" i="9" s="1"/>
  <c r="EF8" i="9" s="1"/>
  <c r="EF34" i="9" s="1"/>
  <c r="EU13" i="9"/>
  <c r="FA13" i="9" s="1"/>
  <c r="EO12" i="9"/>
  <c r="BG14" i="9"/>
  <c r="FO14" i="9"/>
  <c r="DK15" i="9"/>
  <c r="F34" i="9"/>
  <c r="K28" i="9"/>
  <c r="J34" i="9"/>
  <c r="DK28" i="9"/>
  <c r="DB34" i="9"/>
  <c r="BJ34" i="9"/>
  <c r="DC34" i="9"/>
  <c r="FD34" i="9"/>
  <c r="FO22" i="9"/>
  <c r="CH23" i="9"/>
  <c r="EG23" i="9"/>
  <c r="G34" i="9"/>
  <c r="W34" i="9"/>
  <c r="AB34" i="9"/>
  <c r="AN34" i="9"/>
  <c r="AZ34" i="9"/>
  <c r="CD28" i="9"/>
  <c r="EX34" i="9"/>
  <c r="AD30" i="9"/>
  <c r="AI34" i="9"/>
  <c r="AM28" i="9"/>
  <c r="AM30" i="9"/>
  <c r="AS30" i="9" s="1"/>
  <c r="AQ34" i="9"/>
  <c r="BF28" i="9"/>
  <c r="BB34" i="9"/>
  <c r="BF30" i="9"/>
  <c r="BN34" i="9"/>
  <c r="BR34" i="9"/>
  <c r="CQ30" i="9"/>
  <c r="CL28" i="9"/>
  <c r="CL34" i="9" s="1"/>
  <c r="BU17" i="9"/>
  <c r="CI16" i="9"/>
  <c r="Q18" i="9"/>
  <c r="DY18" i="9"/>
  <c r="BU19" i="9"/>
  <c r="Q20" i="9"/>
  <c r="DY20" i="9"/>
  <c r="BU21" i="9"/>
  <c r="Q22" i="9"/>
  <c r="DY22" i="9"/>
  <c r="EM23" i="9"/>
  <c r="AJ34" i="9"/>
  <c r="BV34" i="9"/>
  <c r="CE34" i="9"/>
  <c r="DJ28" i="9"/>
  <c r="DO34" i="9"/>
  <c r="DS28" i="9"/>
  <c r="EE34" i="9"/>
  <c r="EJ34" i="9"/>
  <c r="EP34" i="9"/>
  <c r="AE28" i="9"/>
  <c r="V34" i="9"/>
  <c r="AX34" i="9"/>
  <c r="BA28" i="9"/>
  <c r="BC34" i="9"/>
  <c r="BO30" i="9"/>
  <c r="BS34" i="9"/>
  <c r="FK34" i="9"/>
  <c r="DJ23" i="9"/>
  <c r="DJ8" i="9" s="1"/>
  <c r="Y28" i="9"/>
  <c r="AP34" i="9"/>
  <c r="AV34" i="9"/>
  <c r="BO28" i="9"/>
  <c r="BQ34" i="9"/>
  <c r="CO34" i="9"/>
  <c r="CT34" i="9"/>
  <c r="EB34" i="9"/>
  <c r="EQ34" i="9"/>
  <c r="EU28" i="9"/>
  <c r="EY34" i="9"/>
  <c r="FE34" i="9"/>
  <c r="FL34" i="9"/>
  <c r="Y30" i="9"/>
  <c r="AE30" i="9" s="1"/>
  <c r="FN30" i="9"/>
  <c r="FJ34" i="9"/>
  <c r="P23" i="9"/>
  <c r="AM23" i="9"/>
  <c r="AS23" i="9" s="1"/>
  <c r="DX23" i="9"/>
  <c r="DY23" i="9" s="1"/>
  <c r="FO24" i="9"/>
  <c r="T34" i="9"/>
  <c r="AD28" i="9"/>
  <c r="AW34" i="9"/>
  <c r="BD34" i="9"/>
  <c r="BL34" i="9"/>
  <c r="BY34" i="9"/>
  <c r="CC28" i="9"/>
  <c r="CG34" i="9"/>
  <c r="CU34" i="9"/>
  <c r="DR34" i="9"/>
  <c r="EI34" i="9"/>
  <c r="EN34" i="9"/>
  <c r="ER34" i="9"/>
  <c r="EV34" i="9"/>
  <c r="FG34" i="9"/>
  <c r="FM34" i="9"/>
  <c r="BG29" i="9"/>
  <c r="EZ30" i="9"/>
  <c r="FA30" i="9" s="1"/>
  <c r="FO28" i="9"/>
  <c r="FF34" i="9"/>
  <c r="BT23" i="9"/>
  <c r="BU23" i="9" s="1"/>
  <c r="FA24" i="9"/>
  <c r="AS26" i="9"/>
  <c r="CW27" i="9"/>
  <c r="D34" i="9"/>
  <c r="H34" i="9"/>
  <c r="L34" i="9"/>
  <c r="U34" i="9"/>
  <c r="AC34" i="9"/>
  <c r="AO34" i="9"/>
  <c r="CZ34" i="9"/>
  <c r="DD34" i="9"/>
  <c r="DH34" i="9"/>
  <c r="DP34" i="9"/>
  <c r="DT34" i="9"/>
  <c r="EK34" i="9"/>
  <c r="ES34" i="9"/>
  <c r="EW34" i="9"/>
  <c r="AS29" i="9"/>
  <c r="BA30" i="9"/>
  <c r="BG30" i="9" s="1"/>
  <c r="BT30" i="9"/>
  <c r="FI30" i="9"/>
  <c r="FO30" i="9" s="1"/>
  <c r="EZ23" i="9"/>
  <c r="FA23" i="9" s="1"/>
  <c r="CW24" i="9"/>
  <c r="FA25" i="9"/>
  <c r="AS27" i="9"/>
  <c r="I34" i="9"/>
  <c r="M34" i="9"/>
  <c r="BX34" i="9"/>
  <c r="CB34" i="9"/>
  <c r="CF34" i="9"/>
  <c r="CJ34" i="9"/>
  <c r="CN34" i="9"/>
  <c r="CR34" i="9"/>
  <c r="DA34" i="9"/>
  <c r="DI34" i="9"/>
  <c r="DM34" i="9"/>
  <c r="DQ34" i="9"/>
  <c r="DU34" i="9"/>
  <c r="FA29" i="9"/>
  <c r="CV30" i="9"/>
  <c r="AS31" i="9"/>
  <c r="FA31" i="9"/>
  <c r="CW32" i="9"/>
  <c r="AS33" i="9"/>
  <c r="FA33" i="9"/>
  <c r="P28" i="9"/>
  <c r="AR28" i="9"/>
  <c r="BT28" i="9"/>
  <c r="CV28" i="9"/>
  <c r="CV34" i="9" s="1"/>
  <c r="DX28" i="9"/>
  <c r="EZ28" i="9"/>
  <c r="BA34" i="9" l="1"/>
  <c r="BU16" i="9"/>
  <c r="Y12" i="9"/>
  <c r="Y9" i="9" s="1"/>
  <c r="Y8" i="9" s="1"/>
  <c r="CI13" i="9"/>
  <c r="EG12" i="9"/>
  <c r="EG9" i="9" s="1"/>
  <c r="EG8" i="9" s="1"/>
  <c r="EG34" i="9" s="1"/>
  <c r="Q12" i="9"/>
  <c r="FI8" i="9"/>
  <c r="FI34" i="9" s="1"/>
  <c r="FN12" i="9"/>
  <c r="FN9" i="9" s="1"/>
  <c r="FN8" i="9" s="1"/>
  <c r="FN34" i="9" s="1"/>
  <c r="BG16" i="9"/>
  <c r="AD34" i="9"/>
  <c r="FO13" i="9"/>
  <c r="AD8" i="9"/>
  <c r="AR34" i="9"/>
  <c r="CI23" i="9"/>
  <c r="BU13" i="9"/>
  <c r="DK23" i="9"/>
  <c r="EL12" i="9"/>
  <c r="EL9" i="9" s="1"/>
  <c r="EL8" i="9" s="1"/>
  <c r="EL34" i="9" s="1"/>
  <c r="FO23" i="9"/>
  <c r="BF12" i="9"/>
  <c r="BF9" i="9" s="1"/>
  <c r="BF8" i="9" s="1"/>
  <c r="AR12" i="9"/>
  <c r="AR9" i="9" s="1"/>
  <c r="AR8" i="9" s="1"/>
  <c r="FA28" i="9"/>
  <c r="BU28" i="9"/>
  <c r="EU12" i="9"/>
  <c r="EO9" i="9"/>
  <c r="EO8" i="9" s="1"/>
  <c r="EO34" i="9" s="1"/>
  <c r="CC9" i="9"/>
  <c r="CI12" i="9"/>
  <c r="K8" i="9"/>
  <c r="K34" i="9" s="1"/>
  <c r="Q9" i="9"/>
  <c r="Q8" i="9" s="1"/>
  <c r="BU30" i="9"/>
  <c r="FB9" i="9"/>
  <c r="EM9" i="9"/>
  <c r="EM8" i="9" s="1"/>
  <c r="DZ8" i="9"/>
  <c r="DZ34" i="9" s="1"/>
  <c r="DY9" i="9"/>
  <c r="DY8" i="9" s="1"/>
  <c r="DL8" i="9"/>
  <c r="DL34" i="9" s="1"/>
  <c r="AE9" i="9"/>
  <c r="AE8" i="9" s="1"/>
  <c r="R8" i="9"/>
  <c r="R34" i="9" s="1"/>
  <c r="AE34" i="9" s="1"/>
  <c r="Y34" i="9"/>
  <c r="BG28" i="9"/>
  <c r="BF34" i="9"/>
  <c r="CD34" i="9"/>
  <c r="CH28" i="9"/>
  <c r="CW13" i="9"/>
  <c r="EZ8" i="9"/>
  <c r="EZ34" i="9" s="1"/>
  <c r="EM28" i="9"/>
  <c r="DY12" i="9"/>
  <c r="BO12" i="9"/>
  <c r="BI9" i="9"/>
  <c r="BI8" i="9" s="1"/>
  <c r="BI34" i="9" s="1"/>
  <c r="CQ28" i="9"/>
  <c r="DS34" i="9"/>
  <c r="DY28" i="9"/>
  <c r="CW30" i="9"/>
  <c r="AS28" i="9"/>
  <c r="BT8" i="9"/>
  <c r="BT34" i="9" s="1"/>
  <c r="CK9" i="9"/>
  <c r="CK8" i="9" s="1"/>
  <c r="CK34" i="9" s="1"/>
  <c r="CQ12" i="9"/>
  <c r="AE12" i="9"/>
  <c r="P34" i="9"/>
  <c r="DJ34" i="9"/>
  <c r="Q28" i="9"/>
  <c r="AG9" i="9"/>
  <c r="AG8" i="9" s="1"/>
  <c r="AG34" i="9" s="1"/>
  <c r="AM12" i="9"/>
  <c r="DY16" i="9"/>
  <c r="Q16" i="9"/>
  <c r="BG12" i="9"/>
  <c r="AT9" i="9"/>
  <c r="CH8" i="9"/>
  <c r="P8" i="9"/>
  <c r="DX8" i="9"/>
  <c r="DX34" i="9" s="1"/>
  <c r="DK12" i="9"/>
  <c r="CX9" i="9"/>
  <c r="Q34" i="9" l="1"/>
  <c r="EM12" i="9"/>
  <c r="FO12" i="9"/>
  <c r="BG9" i="9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7" i="6"/>
  <c r="B55" i="6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F54" i="6" l="1"/>
  <c r="F55" i="6" s="1"/>
  <c r="F57" i="6" s="1"/>
  <c r="J54" i="6"/>
  <c r="J55" i="6" s="1"/>
  <c r="J57" i="6" s="1"/>
  <c r="H49" i="6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<sst xmlns="http://schemas.openxmlformats.org/spreadsheetml/2006/main" count="826" uniqueCount="407">
  <si>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</si>
  <si>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</si>
  <si>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</si>
  <si>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</si>
  <si>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</si>
  <si>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</si>
  <si>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</si>
  <si>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</si>
  <si>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</si>
  <si>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</si>
  <si>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</si>
  <si>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</si>
  <si>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</si>
  <si>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</si>
  <si>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</si>
  <si>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</si>
  <si>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</si>
  <si>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</si>
  <si>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</si>
  <si>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</si>
  <si>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</si>
  <si>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</si>
  <si>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</si>
  <si>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FCN
(GERFIP)</t>
  </si>
  <si>
    <t>LM
(GERFIP)</t>
  </si>
  <si>
    <t>Compensação
Receita</t>
  </si>
  <si>
    <t>RP ORAM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</si>
  <si>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</si>
  <si>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</si>
  <si>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</si>
  <si>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</si>
  <si>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</si>
  <si>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</si>
  <si>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</si>
  <si>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</si>
  <si>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</si>
  <si>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</si>
  <si>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</si>
  <si>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</si>
  <si>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</si>
  <si>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</si>
  <si>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</si>
  <si>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</si>
  <si>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</si>
  <si>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</si>
  <si>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</si>
  <si>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</si>
  <si>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</si>
  <si>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</si>
  <si>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</si>
  <si>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</si>
  <si>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</si>
  <si>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</si>
  <si>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</si>
  <si>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</si>
  <si>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</si>
  <si>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</si>
  <si>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</si>
  <si>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</si>
  <si>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</si>
  <si>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</si>
  <si>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</si>
  <si>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</si>
  <si>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</si>
  <si>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</si>
  <si>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</si>
  <si>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</si>
  <si>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</si>
  <si>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</si>
  <si>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</si>
  <si>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</si>
  <si>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</si>
  <si>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</si>
  <si>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</si>
  <si>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</si>
  <si>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Cobertura
ORAM 2017
SCEP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</si>
  <si>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</si>
  <si>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</si>
  <si>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</si>
  <si>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</si>
  <si>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</si>
  <si>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</si>
  <si>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</si>
  <si>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</si>
  <si>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</si>
  <si>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</si>
  <si>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</si>
  <si>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</si>
  <si>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</si>
  <si>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</si>
  <si>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</si>
  <si>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</si>
  <si>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</si>
  <si>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</si>
  <si>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</si>
  <si>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</si>
  <si>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</si>
  <si>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</si>
  <si>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</si>
  <si>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</si>
  <si>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</si>
  <si>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</si>
  <si>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</si>
  <si>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</si>
  <si>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</si>
  <si>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</si>
  <si>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</si>
  <si>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</si>
  <si>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</si>
  <si>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</si>
  <si>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</si>
  <si>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</si>
  <si>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</si>
  <si>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</si>
  <si>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</si>
  <si>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</si>
  <si>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</si>
  <si>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</si>
  <si>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</si>
  <si>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</si>
  <si>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</si>
  <si>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</si>
  <si>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</si>
  <si>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</si>
  <si>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</si>
  <si>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</si>
  <si>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</si>
  <si>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</si>
  <si>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</si>
  <si>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</si>
  <si>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</si>
  <si>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</si>
  <si>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</si>
  <si>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Projeto</t>
  </si>
  <si>
    <t>CALENDÁRIO DE REPORTE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</si>
  <si>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</si>
  <si>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</si>
  <si>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</si>
  <si>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</si>
  <si>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</si>
  <si>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</si>
  <si>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</si>
  <si>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</si>
  <si>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</si>
  <si>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</si>
  <si>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</si>
  <si>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</si>
  <si>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</si>
  <si>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</si>
  <si>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</si>
  <si>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</si>
  <si>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</si>
  <si>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</si>
  <si>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</si>
  <si>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</si>
  <si>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</si>
  <si>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</si>
  <si>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</si>
  <si>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</si>
  <si>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</si>
  <si>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</si>
  <si>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</si>
  <si>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</si>
  <si>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</si>
  <si>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</si>
  <si>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</si>
  <si>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</si>
  <si>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</si>
  <si>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</si>
  <si>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</si>
  <si>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</si>
  <si>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</si>
  <si>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</si>
  <si>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*5</t>
  </si>
  <si>
    <t>Formata data</t>
  </si>
  <si>
    <t>dd/mm/aaaa</t>
  </si>
  <si>
    <t>EVOLUÇÃO DOS PAGAMENTOS EM ATRASO</t>
  </si>
  <si>
    <t>(unidade:euros)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</si>
  <si>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</si>
  <si>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</si>
  <si>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</si>
  <si>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</si>
  <si>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</si>
  <si>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</si>
  <si>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</si>
  <si>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</si>
  <si>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</si>
  <si>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</si>
  <si>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</si>
  <si>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</si>
  <si>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</si>
  <si>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</si>
  <si>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</si>
  <si>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</si>
  <si>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</si>
  <si>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</si>
  <si>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</si>
  <si>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</si>
  <si>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</si>
  <si>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</si>
  <si>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</si>
  <si>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</si>
  <si>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</si>
  <si>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</si>
  <si>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</si>
  <si>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</si>
  <si>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</si>
  <si>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</si>
  <si>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</si>
  <si>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</si>
  <si>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</si>
  <si>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</si>
  <si>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</si>
  <si>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</si>
  <si>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</si>
  <si>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</si>
  <si>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</si>
  <si>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</si>
  <si>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</si>
  <si>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</si>
  <si>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</si>
  <si>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</si>
  <si>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</si>
  <si>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</si>
  <si>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</si>
  <si>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</si>
  <si>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</si>
  <si>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</si>
  <si>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</si>
  <si>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</si>
  <si>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</si>
  <si>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</si>
  <si>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</si>
  <si>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</si>
  <si>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</si>
  <si>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</si>
  <si>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</si>
  <si>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</si>
  <si>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</si>
  <si>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</si>
  <si>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</si>
  <si>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</si>
  <si>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</si>
  <si>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despesas de 2011 com receita própria.</t>
    </r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</si>
  <si>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</si>
  <si>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</si>
  <si>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</si>
  <si>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</si>
  <si>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</si>
  <si>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</si>
  <si>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</si>
  <si>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</si>
  <si>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</si>
  <si>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</si>
  <si>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</si>
  <si>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</si>
  <si>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</si>
  <si>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3 Justificação para o aumento da despesa: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</si>
  <si>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</si>
  <si>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</si>
  <si>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</si>
  <si>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</si>
  <si>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</si>
  <si>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</si>
  <si>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</si>
  <si>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</si>
  <si>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</si>
  <si>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</si>
  <si>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</si>
  <si>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</si>
  <si>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</si>
  <si>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</si>
  <si>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</si>
  <si>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</si>
  <si>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</si>
  <si>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</si>
  <si>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</si>
  <si>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</si>
  <si>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</si>
  <si>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</si>
  <si>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</si>
  <si>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O SECRETÁRIO REGIONAL -----</t>
  </si>
  <si>
    <t>MAPA III.2</t>
  </si>
  <si>
    <t xml:space="preserve">FORMULÁRIO DE AUTORIZAÇÃO PRÉVIA PARA ASSUNÇÃO DE ENCARGO PLURIANUAL </t>
  </si>
  <si>
    <t>INFORMAÇÃO DO SERVIÇO: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</si>
  <si>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</si>
  <si>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</si>
  <si>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</si>
  <si>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</si>
  <si>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</si>
  <si>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</si>
  <si>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</si>
  <si>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</si>
  <si>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MAPA III.3</t>
  </si>
  <si>
    <t xml:space="preserve">FORMULÁRIO DE AUTORIZAÇÃO PRÉVIA PARA REPROGRAMAÇÃO DE ENCARGO PLURIANUAL 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</si>
  <si>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</si>
  <si>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</si>
  <si>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</si>
  <si>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</si>
  <si>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</si>
  <si>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</si>
  <si>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</si>
  <si>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</si>
  <si>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</si>
  <si>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</si>
  <si>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</si>
  <si>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</si>
  <si>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</si>
  <si>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</si>
  <si>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</si>
  <si>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COMPARATIVO CONTRATOS - CUSTO VS. BENEFICIÁRIOS (N-1 E N)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</si>
  <si>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</si>
  <si>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</si>
  <si>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</si>
  <si>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</si>
  <si>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</si>
  <si>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</si>
  <si>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Exemplo: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</si>
  <si>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</si>
  <si>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</si>
  <si>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</si>
  <si>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</si>
  <si>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</si>
  <si>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</si>
  <si>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</si>
  <si>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</si>
  <si>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Se o reporte respeita a SFA ou EPR:</t>
  </si>
  <si>
    <t>REPORTE-SFA/EPR-MÊS DO REPORTE-ANO</t>
  </si>
  <si>
    <t>FD-FUNCIONAMENTO-MÊS-SECRETARIA</t>
  </si>
  <si>
    <t>FD-CAP.50-MÊS E ANO-SECRETARIA</t>
  </si>
  <si>
    <t xml:space="preserve">ENDEREÇOS E INSTRUÇÃO DOS E-MAIL </t>
  </si>
  <si>
    <t>No assunto devem indicar o formulário utilizado, o nº do pedido e o nº do projeto caso respeite ao capítulo 50</t>
  </si>
  <si>
    <t>reportes.financas@madeira.gov.pt</t>
  </si>
  <si>
    <t>Despesas de 2012 a 2017</t>
  </si>
  <si>
    <t>Despesas de 2018</t>
  </si>
  <si>
    <t>JANEIRO 2018</t>
  </si>
  <si>
    <t>ENDEREÇOS DE E-MAIL A UTILIZAR EM 2018</t>
  </si>
  <si>
    <t>MAPA III.#-PEDIDO N.º   /SECRETARIA OU SFA/EPR/2018, PROJETO 5####</t>
  </si>
  <si>
    <t>MAPA III.2, PEDIDO N.º1/SRF/2018, PROJETO 50000</t>
  </si>
  <si>
    <t>FD-FUNCIONAMENTO-JANEIRO 2018-VP</t>
  </si>
  <si>
    <t>FD-CAP.50-JANEIRO 2018-VP</t>
  </si>
  <si>
    <t>REPORTE-IDR-JANEIRO-2018</t>
  </si>
  <si>
    <t>Pedido adicional de fundos disponíveis:</t>
  </si>
  <si>
    <t>ADICIONAL N.º    SECRETARIA/ANO</t>
  </si>
  <si>
    <t>REAFETAÇÃO DE FUNDOS DISPONÍVEIS N.º  /ANO/SECRETARIA</t>
  </si>
  <si>
    <t>Pedido de reafetação de fundos disponíveis:</t>
  </si>
  <si>
    <t>REPORTE-VP-JANEIRO-2018</t>
  </si>
  <si>
    <t>FORMULÁRIO DE SOLICITAÇÃO ADICIONAL DE FUNDOS DISPONÍVEIS</t>
  </si>
  <si>
    <t>SECRETARIA</t>
  </si>
  <si>
    <t>CONFORMIDADE DA INFORMAÇÃO ORÇAMENTAL</t>
  </si>
  <si>
    <t>SOLICITAÇÃO AFETA A FUNCIONAMENTO NORMAL:</t>
  </si>
  <si>
    <t>Classificação orgânica</t>
  </si>
  <si>
    <t>Fonte Financiamento</t>
  </si>
  <si>
    <t>Compromissos assumidos</t>
  </si>
  <si>
    <t>Solicitação de fundos</t>
  </si>
  <si>
    <t>SOLICITAÇÃO AFETA AO CAPÍTULO 50:</t>
  </si>
  <si>
    <t>Projecto</t>
  </si>
  <si>
    <t xml:space="preserve">Fundos atribuídos
</t>
  </si>
  <si>
    <t>Saldo de fundos</t>
  </si>
  <si>
    <t>JUSTIFICAÇÃO DOS SALDOS:</t>
  </si>
  <si>
    <t>Designação CF</t>
  </si>
  <si>
    <t>Saldo de fundos disponíveis</t>
  </si>
  <si>
    <t>Justificação do saldo</t>
  </si>
  <si>
    <t>CENTRO FINANCEIRO (CF)</t>
  </si>
  <si>
    <t>TOTAL DOS CF (ASSOCIADO À MESMA FONTE DE FINANCIAMENTO)</t>
  </si>
  <si>
    <t>ENQUADRAMENTO DA SOLICITAÇÃO</t>
  </si>
  <si>
    <t>N.º            /2018</t>
  </si>
  <si>
    <t>SCEP 2018</t>
  </si>
  <si>
    <t>N.º     /SECRETARIA ou SFA ou EPR /2018</t>
  </si>
  <si>
    <t>Encargo afeto a 2018:</t>
  </si>
  <si>
    <t>Artigo 30.º do Decreto Legislativo Regional n.º 2/2018/M, de 9 de janeiro</t>
  </si>
  <si>
    <t>Despesa afeta a estudos, pareceres, projetos e serviços de consultoria - Justificação nos termos do n.º 11 do artigo 46.º do Decreto Legislativo Regional n.º 2/2018/M:</t>
  </si>
  <si>
    <t>N.º 1 do artigo 27.º do Decreto Legislativo Regional n.º 2/2018/M, de 9 de janeiro</t>
  </si>
  <si>
    <t>Artigo 30.º  do Decreto Legislativo Regional n.º 2/2018/M, de 9 de janeiro</t>
  </si>
  <si>
    <t>Artigo  46.º do Decreto Legislativo Regional n.º 2/2018/M, de 9 de janeiro</t>
  </si>
  <si>
    <t>Fonte de financiamento</t>
  </si>
  <si>
    <t>ANO: 2018</t>
  </si>
  <si>
    <t>MÊS  DO REPORTE</t>
  </si>
  <si>
    <t>DATA DE REPORTE</t>
  </si>
  <si>
    <t>data a definir</t>
  </si>
  <si>
    <t>5.</t>
  </si>
  <si>
    <t xml:space="preserve">Despesa afeta a estudos, pareceres, projetos e serviços de consultoria - Justificação nos termos do n.º 11 do artigo 46.º </t>
  </si>
  <si>
    <t>b) A assunção do encargo cumpre com todas as disposições legais previstas no artigo 46.º?</t>
  </si>
  <si>
    <t>SIM/ NÃO/  NÃO APLICÁVEL</t>
  </si>
  <si>
    <t>Caso o pedido respeite a aquisição de serviços, o formulário deve ser assinado pelo membro do Governo da tutela.</t>
  </si>
  <si>
    <t>Para o Serviço Regional de Saúde, o valor da despesa deve exceder os 500 mil euros.</t>
  </si>
  <si>
    <r>
      <t xml:space="preserve">c)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com idêntico objeto ou contraparte de contrato vigente em 2017)</t>
    </r>
  </si>
  <si>
    <t>c) A assunção do encargo cumpre com todas as disposições legais previstas no artigo 46.º?</t>
  </si>
  <si>
    <t>d) A assunção do encargo cumpre com todas as disposições legais previstas no artigo 46.º?</t>
  </si>
  <si>
    <t>3..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</si>
  <si>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em 2017)</t>
    </r>
  </si>
  <si>
    <r>
      <t xml:space="preserve">e)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em 2017)</t>
    </r>
  </si>
  <si>
    <t>2 Justificação para o aumento da despesa:</t>
  </si>
  <si>
    <t>Artigo ...º do Decreto Regulamentar Regional n-º .../2018/M, de ..</t>
  </si>
  <si>
    <t>Artigo...º do Decreto Regulamentar Regional n-º .../2018/M, de …</t>
  </si>
  <si>
    <t>Cumprimento do n.º 18 da Circular n.º 2/ORÇ/2018:</t>
  </si>
  <si>
    <t>Valor Necessário p/ celebração contrato c/ autorização prévia das Finanças</t>
  </si>
  <si>
    <t>Códigos Gerfip, ou, na sua ausência, F - Fatura; NC - Nota de cretido; ND - nota de debito; NJ - Nota de Juros</t>
  </si>
  <si>
    <t>Despesas de 2018- Nos termos do artigo 7.º da Lei n.º 8/2012, na sua atual redação,"A execução orçamental não pode conduzir, em qualquer momento, a um aumento dos pagamentos em atraso."</t>
  </si>
  <si>
    <t>Anexo à Circular n.º 2/ORÇ/2018</t>
  </si>
  <si>
    <t>ÍNDICE DE MAPAS ANEXOS À CIRCULAR N.º 2/ORÇ/2018</t>
  </si>
  <si>
    <t>Mapa II.1 -</t>
  </si>
  <si>
    <t>FORMULÁRIO DE AUTORIZAÇÃO PRÉVIA PARA ASSUNÇÃO DE ENCARGO SUPERIOR A 300 MIL EUROS*</t>
  </si>
  <si>
    <t>* 500 mil euros caso o encargo esteja afeto ao Serviço Regional de SAÚDE, E.P.E.</t>
  </si>
  <si>
    <r>
      <rPr>
        <b/>
        <sz val="12"/>
        <color theme="1"/>
        <rFont val="Calibri"/>
        <family val="2"/>
        <scheme val="minor"/>
      </rPr>
      <t>Despesas de 2012 a 2017</t>
    </r>
    <r>
      <rPr>
        <sz val="12"/>
        <color theme="1"/>
        <rFont val="Calibri"/>
        <family val="2"/>
        <scheme val="minor"/>
      </rPr>
      <t xml:space="preserve"> - Estas despesas devem constar no mapa da dívida de 2017 e devem estar identificadas na execução orçamental de 2018 com alínea TT.</t>
    </r>
  </si>
  <si>
    <t>Cumprimento do n.º 29 da Circular n.º 2/ORÇ/2018:</t>
  </si>
  <si>
    <t>Cumprimento do n.º 31 da Circular n.º 2/ORÇ/2018: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</si>
</sst>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-F800]dddd\,\ mmmm\ dd\,\ yyyy"/>
    <numFmt numFmtId="165" formatCode="_-* #,##0.000\ &quot;€&quot;_-;\-* #,##0.000\ &quot;€&quot;_-;_-* &quot;-&quot;???\ &quot;€&quot;_-;_-@_-"/>
    <numFmt numFmtId="166" formatCode="#,##0.0000\ &quot;€&quot;"/>
    <numFmt numFmtId="167" formatCode="#,##0.00\ &quot;€&quot;"/>
    <numFmt numFmtId="168" formatCode="_ * #,##0.00_ ;_ * \-\ #,##0.00_ ;\-;@"/>
    <numFmt numFmtId="169" formatCode="#,##0.00\ _€"/>
    <numFmt numFmtId="170" formatCode="\(#\)"/>
  </numFmts>
  <fonts count="8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b/>
      <sz val="9"/>
      <color indexed="8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b/>
      <sz val="12"/>
      <color rgb="FF002060"/>
      <name val="Arial Narrow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3" tint="-0.499984740745262"/>
      <name val="Calibri"/>
      <family val="2"/>
    </font>
    <font>
      <sz val="10"/>
      <color theme="1"/>
      <name val="Calibri"/>
      <family val="2"/>
      <scheme val="minor"/>
    </font>
    <font>
      <sz val="8"/>
      <color indexed="8"/>
      <name val="Calibri"/>
      <family val="2"/>
    </font>
    <font>
      <sz val="9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7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44" fontId="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8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0" borderId="26" applyNumberFormat="0" applyFill="0" applyAlignment="0" applyProtection="0"/>
    <xf numFmtId="0" fontId="4" fillId="0" borderId="0"/>
    <xf numFmtId="0" fontId="8" fillId="0" borderId="0"/>
    <xf numFmtId="0" fontId="4" fillId="0" borderId="0"/>
    <xf numFmtId="0" fontId="50" fillId="0" borderId="0"/>
    <xf numFmtId="0" fontId="20" fillId="0" borderId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3" fillId="0" borderId="0"/>
    <xf numFmtId="0" fontId="2" fillId="0" borderId="0"/>
    <xf numFmtId="0" fontId="18" fillId="0" borderId="0"/>
    <xf numFmtId="0" fontId="18" fillId="0" borderId="0"/>
  </cellStyleXfs>
  <cellXfs count="566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9" fillId="3" borderId="2" xfId="0" applyFont="1" applyFill="1" applyBorder="1" applyAlignment="1">
      <alignment horizontal="center" vertical="center" wrapText="1"/>
    </xf>
    <xf numFmtId="44" fontId="9" fillId="3" borderId="2" xfId="1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44" fontId="9" fillId="4" borderId="2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3" fillId="0" borderId="4" xfId="4" applyFont="1" applyBorder="1" applyAlignment="1" applyProtection="1">
      <alignment vertical="center" wrapText="1"/>
    </xf>
    <xf numFmtId="0" fontId="14" fillId="0" borderId="4" xfId="4" applyFont="1" applyBorder="1" applyAlignment="1" applyProtection="1">
      <alignment vertical="center" wrapText="1"/>
    </xf>
    <xf numFmtId="0" fontId="15" fillId="5" borderId="4" xfId="4" applyFont="1" applyFill="1" applyBorder="1" applyAlignment="1" applyProtection="1">
      <alignment horizontal="center" vertical="center" wrapText="1"/>
    </xf>
    <xf numFmtId="0" fontId="14" fillId="0" borderId="4" xfId="4" applyFont="1" applyBorder="1" applyAlignment="1" applyProtection="1">
      <alignment horizontal="center" vertical="center" wrapText="1"/>
    </xf>
    <xf numFmtId="0" fontId="14" fillId="0" borderId="4" xfId="4" applyFont="1" applyFill="1" applyBorder="1" applyAlignment="1" applyProtection="1">
      <alignment horizontal="center" vertical="center" wrapText="1"/>
    </xf>
    <xf numFmtId="0" fontId="15" fillId="6" borderId="4" xfId="4" applyFont="1" applyFill="1" applyBorder="1" applyAlignment="1" applyProtection="1">
      <alignment horizontal="center" vertical="center" wrapText="1"/>
    </xf>
    <xf numFmtId="0" fontId="15" fillId="0" borderId="4" xfId="4" applyFont="1" applyBorder="1" applyAlignment="1" applyProtection="1">
      <alignment horizontal="center" vertical="center" wrapText="1"/>
    </xf>
    <xf numFmtId="0" fontId="15" fillId="0" borderId="0" xfId="4" applyFont="1" applyAlignment="1" applyProtection="1">
      <alignment vertical="center" wrapText="1"/>
    </xf>
    <xf numFmtId="0" fontId="7" fillId="0" borderId="0" xfId="4"/>
    <xf numFmtId="0" fontId="16" fillId="0" borderId="0" xfId="4" applyFont="1" applyAlignment="1">
      <alignment vertical="center"/>
    </xf>
    <xf numFmtId="0" fontId="6" fillId="0" borderId="0" xfId="4" applyFont="1"/>
    <xf numFmtId="0" fontId="21" fillId="0" borderId="0" xfId="4" applyFont="1"/>
    <xf numFmtId="0" fontId="23" fillId="0" borderId="0" xfId="0" applyFont="1"/>
    <xf numFmtId="0" fontId="0" fillId="0" borderId="0" xfId="0" applyAlignment="1"/>
    <xf numFmtId="0" fontId="25" fillId="0" borderId="0" xfId="9" applyFont="1" applyAlignment="1" applyProtection="1">
      <alignment vertical="center"/>
    </xf>
    <xf numFmtId="0" fontId="5" fillId="0" borderId="0" xfId="9" applyFill="1" applyBorder="1" applyAlignment="1" applyProtection="1">
      <alignment vertical="center"/>
    </xf>
    <xf numFmtId="0" fontId="5" fillId="0" borderId="0" xfId="9" applyAlignment="1" applyProtection="1">
      <alignment horizontal="center" vertical="center"/>
    </xf>
    <xf numFmtId="0" fontId="5" fillId="0" borderId="0" xfId="9" applyAlignment="1" applyProtection="1">
      <alignment vertical="center"/>
    </xf>
    <xf numFmtId="0" fontId="21" fillId="0" borderId="6" xfId="9" applyFont="1" applyBorder="1" applyAlignment="1" applyProtection="1">
      <alignment horizontal="center" vertical="center" wrapText="1"/>
    </xf>
    <xf numFmtId="0" fontId="27" fillId="0" borderId="0" xfId="9" applyFont="1" applyAlignment="1" applyProtection="1">
      <alignment horizontal="center" vertical="center"/>
    </xf>
    <xf numFmtId="49" fontId="27" fillId="0" borderId="0" xfId="9" applyNumberFormat="1" applyFont="1" applyAlignment="1" applyProtection="1">
      <alignment horizontal="center" vertical="center"/>
    </xf>
    <xf numFmtId="0" fontId="27" fillId="5" borderId="0" xfId="9" applyFont="1" applyFill="1" applyAlignment="1" applyProtection="1">
      <alignment horizontal="center" vertical="center"/>
    </xf>
    <xf numFmtId="49" fontId="27" fillId="5" borderId="0" xfId="9" applyNumberFormat="1" applyFont="1" applyFill="1" applyAlignment="1" applyProtection="1">
      <alignment horizontal="center" vertical="center"/>
    </xf>
    <xf numFmtId="44" fontId="8" fillId="8" borderId="10" xfId="9" applyNumberFormat="1" applyFont="1" applyFill="1" applyBorder="1" applyAlignment="1" applyProtection="1">
      <alignment horizontal="center" vertical="center"/>
      <protection locked="0"/>
    </xf>
    <xf numFmtId="44" fontId="23" fillId="5" borderId="11" xfId="9" applyNumberFormat="1" applyFont="1" applyFill="1" applyBorder="1" applyAlignment="1" applyProtection="1">
      <alignment horizontal="center" vertical="center"/>
    </xf>
    <xf numFmtId="10" fontId="23" fillId="5" borderId="8" xfId="9" applyNumberFormat="1" applyFont="1" applyFill="1" applyBorder="1" applyAlignment="1" applyProtection="1">
      <alignment horizontal="center" vertical="center"/>
    </xf>
    <xf numFmtId="0" fontId="21" fillId="0" borderId="7" xfId="9" applyFont="1" applyBorder="1" applyAlignment="1" applyProtection="1">
      <alignment vertical="center" wrapText="1"/>
    </xf>
    <xf numFmtId="0" fontId="21" fillId="0" borderId="7" xfId="9" applyFont="1" applyBorder="1" applyAlignment="1" applyProtection="1">
      <alignment horizontal="center" vertical="center" wrapText="1"/>
    </xf>
    <xf numFmtId="0" fontId="5" fillId="0" borderId="7" xfId="9" applyBorder="1" applyAlignment="1" applyProtection="1">
      <alignment vertical="center" wrapText="1"/>
    </xf>
    <xf numFmtId="0" fontId="5" fillId="0" borderId="0" xfId="9" applyFill="1" applyBorder="1" applyAlignment="1" applyProtection="1">
      <alignment vertical="center" wrapText="1"/>
    </xf>
    <xf numFmtId="49" fontId="27" fillId="5" borderId="6" xfId="9" applyNumberFormat="1" applyFont="1" applyFill="1" applyBorder="1" applyAlignment="1" applyProtection="1">
      <alignment horizontal="center" vertical="center"/>
    </xf>
    <xf numFmtId="0" fontId="21" fillId="0" borderId="0" xfId="9" applyFont="1" applyAlignment="1" applyProtection="1">
      <alignment vertical="center"/>
    </xf>
    <xf numFmtId="14" fontId="5" fillId="8" borderId="13" xfId="9" applyNumberFormat="1" applyFill="1" applyBorder="1" applyAlignment="1" applyProtection="1">
      <alignment horizontal="center" vertical="center"/>
      <protection locked="0"/>
    </xf>
    <xf numFmtId="14" fontId="5" fillId="8" borderId="14" xfId="9" applyNumberFormat="1" applyFill="1" applyBorder="1" applyAlignment="1" applyProtection="1">
      <alignment horizontal="center" vertical="center"/>
      <protection locked="0"/>
    </xf>
    <xf numFmtId="0" fontId="21" fillId="5" borderId="15" xfId="9" applyNumberFormat="1" applyFont="1" applyFill="1" applyBorder="1" applyAlignment="1" applyProtection="1">
      <alignment horizontal="center" vertical="center"/>
    </xf>
    <xf numFmtId="49" fontId="27" fillId="0" borderId="0" xfId="9" applyNumberFormat="1" applyFont="1" applyAlignment="1" applyProtection="1">
      <alignment vertical="center"/>
    </xf>
    <xf numFmtId="0" fontId="5" fillId="0" borderId="0" xfId="9" applyFill="1" applyBorder="1" applyAlignment="1" applyProtection="1">
      <alignment horizontal="right" vertical="center"/>
    </xf>
    <xf numFmtId="14" fontId="5" fillId="8" borderId="16" xfId="9" applyNumberFormat="1" applyFill="1" applyBorder="1" applyAlignment="1" applyProtection="1">
      <alignment horizontal="center" vertical="center"/>
      <protection locked="0"/>
    </xf>
    <xf numFmtId="14" fontId="5" fillId="8" borderId="17" xfId="9" applyNumberFormat="1" applyFill="1" applyBorder="1" applyAlignment="1" applyProtection="1">
      <alignment horizontal="center" vertical="center"/>
      <protection locked="0"/>
    </xf>
    <xf numFmtId="0" fontId="21" fillId="5" borderId="6" xfId="9" applyNumberFormat="1" applyFont="1" applyFill="1" applyBorder="1" applyAlignment="1" applyProtection="1">
      <alignment horizontal="center" vertical="center"/>
    </xf>
    <xf numFmtId="49" fontId="27" fillId="5" borderId="7" xfId="9" applyNumberFormat="1" applyFont="1" applyFill="1" applyBorder="1" applyAlignment="1" applyProtection="1">
      <alignment horizontal="center" vertical="center"/>
    </xf>
    <xf numFmtId="0" fontId="21" fillId="0" borderId="0" xfId="9" applyFont="1" applyAlignment="1" applyProtection="1">
      <alignment horizontal="center" vertical="center" wrapText="1"/>
    </xf>
    <xf numFmtId="49" fontId="27" fillId="0" borderId="0" xfId="9" applyNumberFormat="1" applyFont="1" applyAlignment="1" applyProtection="1">
      <alignment horizontal="center" vertical="center" wrapText="1"/>
    </xf>
    <xf numFmtId="49" fontId="27" fillId="7" borderId="0" xfId="9" applyNumberFormat="1" applyFont="1" applyFill="1" applyAlignment="1" applyProtection="1">
      <alignment horizontal="center" vertical="center"/>
    </xf>
    <xf numFmtId="0" fontId="23" fillId="7" borderId="5" xfId="9" applyFont="1" applyFill="1" applyBorder="1" applyAlignment="1" applyProtection="1">
      <alignment vertical="center"/>
    </xf>
    <xf numFmtId="165" fontId="23" fillId="5" borderId="18" xfId="10" applyNumberFormat="1" applyFont="1" applyFill="1" applyBorder="1" applyAlignment="1" applyProtection="1">
      <alignment vertical="center"/>
    </xf>
    <xf numFmtId="165" fontId="23" fillId="5" borderId="15" xfId="10" applyNumberFormat="1" applyFont="1" applyFill="1" applyBorder="1" applyAlignment="1" applyProtection="1">
      <alignment vertical="center"/>
    </xf>
    <xf numFmtId="0" fontId="23" fillId="7" borderId="0" xfId="9" applyFont="1" applyFill="1" applyAlignment="1" applyProtection="1">
      <alignment vertical="center"/>
    </xf>
    <xf numFmtId="165" fontId="23" fillId="5" borderId="22" xfId="10" applyNumberFormat="1" applyFont="1" applyFill="1" applyBorder="1" applyAlignment="1" applyProtection="1">
      <alignment vertical="center"/>
    </xf>
    <xf numFmtId="165" fontId="23" fillId="5" borderId="21" xfId="10" applyNumberFormat="1" applyFont="1" applyFill="1" applyBorder="1" applyAlignment="1" applyProtection="1">
      <alignment vertical="center"/>
    </xf>
    <xf numFmtId="166" fontId="5" fillId="0" borderId="0" xfId="9" applyNumberFormat="1" applyAlignment="1" applyProtection="1">
      <alignment vertical="center"/>
    </xf>
    <xf numFmtId="0" fontId="28" fillId="7" borderId="0" xfId="9" applyFont="1" applyFill="1" applyAlignment="1" applyProtection="1">
      <alignment horizontal="left" vertical="center"/>
    </xf>
    <xf numFmtId="0" fontId="23" fillId="7" borderId="0" xfId="9" applyFont="1" applyFill="1" applyAlignment="1" applyProtection="1">
      <alignment horizontal="left" vertical="center"/>
    </xf>
    <xf numFmtId="44" fontId="23" fillId="0" borderId="0" xfId="10" applyFont="1" applyFill="1" applyAlignment="1" applyProtection="1">
      <alignment vertical="center"/>
    </xf>
    <xf numFmtId="167" fontId="23" fillId="0" borderId="0" xfId="10" applyNumberFormat="1" applyFont="1" applyFill="1" applyBorder="1" applyAlignment="1" applyProtection="1">
      <alignment vertical="center"/>
    </xf>
    <xf numFmtId="14" fontId="5" fillId="0" borderId="0" xfId="9" applyNumberFormat="1" applyAlignment="1" applyProtection="1">
      <alignment vertical="center"/>
    </xf>
    <xf numFmtId="0" fontId="27" fillId="0" borderId="0" xfId="9" applyFont="1" applyFill="1" applyBorder="1" applyAlignment="1" applyProtection="1">
      <alignment horizontal="center" vertical="center"/>
    </xf>
    <xf numFmtId="49" fontId="27" fillId="0" borderId="0" xfId="9" applyNumberFormat="1" applyFont="1" applyFill="1" applyBorder="1" applyAlignment="1" applyProtection="1">
      <alignment horizontal="center" vertical="center"/>
    </xf>
    <xf numFmtId="0" fontId="29" fillId="0" borderId="0" xfId="9" applyFont="1" applyFill="1" applyBorder="1" applyAlignment="1" applyProtection="1">
      <alignment vertical="center"/>
    </xf>
    <xf numFmtId="0" fontId="31" fillId="0" borderId="0" xfId="9" applyFont="1" applyAlignment="1" applyProtection="1">
      <alignment vertical="center"/>
    </xf>
    <xf numFmtId="0" fontId="30" fillId="0" borderId="0" xfId="9" applyFont="1" applyAlignment="1" applyProtection="1">
      <alignment horizontal="right" vertical="center"/>
    </xf>
    <xf numFmtId="0" fontId="30" fillId="0" borderId="0" xfId="9" applyFont="1" applyAlignment="1" applyProtection="1">
      <alignment vertical="center"/>
    </xf>
    <xf numFmtId="14" fontId="30" fillId="0" borderId="0" xfId="9" applyNumberFormat="1" applyFont="1" applyAlignment="1" applyProtection="1">
      <alignment vertical="center"/>
    </xf>
    <xf numFmtId="166" fontId="30" fillId="0" borderId="0" xfId="9" applyNumberFormat="1" applyFont="1" applyAlignment="1" applyProtection="1">
      <alignment vertical="center"/>
    </xf>
    <xf numFmtId="0" fontId="27" fillId="5" borderId="8" xfId="9" applyFont="1" applyFill="1" applyBorder="1" applyAlignment="1" applyProtection="1">
      <alignment horizontal="center" vertical="center"/>
    </xf>
    <xf numFmtId="49" fontId="27" fillId="5" borderId="8" xfId="9" applyNumberFormat="1" applyFont="1" applyFill="1" applyBorder="1" applyAlignment="1" applyProtection="1">
      <alignment horizontal="center" vertical="center"/>
    </xf>
    <xf numFmtId="0" fontId="21" fillId="0" borderId="7" xfId="9" applyFont="1" applyBorder="1" applyAlignment="1" applyProtection="1">
      <alignment horizontal="center" vertical="center"/>
    </xf>
    <xf numFmtId="0" fontId="21" fillId="0" borderId="0" xfId="9" applyFont="1" applyAlignment="1" applyProtection="1">
      <alignment horizontal="center" vertical="center"/>
    </xf>
    <xf numFmtId="0" fontId="21" fillId="5" borderId="0" xfId="9" applyFont="1" applyFill="1" applyBorder="1" applyAlignment="1" applyProtection="1">
      <alignment horizontal="center" vertical="center" wrapText="1"/>
    </xf>
    <xf numFmtId="0" fontId="21" fillId="5" borderId="0" xfId="9" applyNumberFormat="1" applyFont="1" applyFill="1" applyAlignment="1" applyProtection="1">
      <alignment horizontal="center" vertical="center"/>
    </xf>
    <xf numFmtId="0" fontId="21" fillId="5" borderId="0" xfId="9" applyFont="1" applyFill="1" applyAlignment="1" applyProtection="1">
      <alignment horizontal="center" vertical="center"/>
    </xf>
    <xf numFmtId="44" fontId="8" fillId="0" borderId="0" xfId="9" applyNumberFormat="1" applyFont="1" applyFill="1" applyBorder="1" applyAlignment="1" applyProtection="1">
      <alignment horizontal="center" vertical="center"/>
      <protection locked="0"/>
    </xf>
    <xf numFmtId="44" fontId="8" fillId="0" borderId="0" xfId="9" applyNumberFormat="1" applyFont="1" applyFill="1" applyBorder="1" applyAlignment="1" applyProtection="1">
      <alignment horizontal="center" vertical="center"/>
    </xf>
    <xf numFmtId="0" fontId="21" fillId="5" borderId="0" xfId="9" applyFont="1" applyFill="1" applyAlignment="1" applyProtection="1">
      <alignment horizontal="center" vertical="center" wrapText="1"/>
    </xf>
    <xf numFmtId="165" fontId="23" fillId="5" borderId="0" xfId="9" applyNumberFormat="1" applyFont="1" applyFill="1" applyBorder="1" applyAlignment="1" applyProtection="1">
      <alignment horizontal="center" vertical="center"/>
    </xf>
    <xf numFmtId="165" fontId="5" fillId="0" borderId="0" xfId="9" applyNumberFormat="1" applyAlignment="1" applyProtection="1">
      <alignment vertical="center"/>
    </xf>
    <xf numFmtId="0" fontId="27" fillId="5" borderId="7" xfId="9" applyFont="1" applyFill="1" applyBorder="1" applyAlignment="1" applyProtection="1">
      <alignment horizontal="center" vertical="center"/>
    </xf>
    <xf numFmtId="0" fontId="29" fillId="0" borderId="0" xfId="9" applyFont="1" applyBorder="1" applyAlignment="1" applyProtection="1">
      <alignment vertical="center"/>
    </xf>
    <xf numFmtId="0" fontId="5" fillId="0" borderId="7" xfId="9" applyFill="1" applyBorder="1" applyAlignment="1" applyProtection="1">
      <alignment vertical="center"/>
    </xf>
    <xf numFmtId="0" fontId="23" fillId="0" borderId="0" xfId="9" applyFont="1" applyAlignment="1" applyProtection="1">
      <alignment vertical="center"/>
    </xf>
    <xf numFmtId="0" fontId="24" fillId="0" borderId="0" xfId="9" applyFont="1" applyAlignment="1" applyProtection="1">
      <alignment vertical="center"/>
    </xf>
    <xf numFmtId="0" fontId="30" fillId="8" borderId="0" xfId="9" applyFont="1" applyFill="1" applyBorder="1" applyAlignment="1" applyProtection="1">
      <alignment vertical="center"/>
    </xf>
    <xf numFmtId="0" fontId="14" fillId="9" borderId="4" xfId="4" applyFont="1" applyFill="1" applyBorder="1" applyAlignment="1" applyProtection="1">
      <alignment horizontal="center" vertical="center" wrapText="1"/>
    </xf>
    <xf numFmtId="0" fontId="15" fillId="9" borderId="0" xfId="4" applyFont="1" applyFill="1" applyAlignment="1" applyProtection="1">
      <alignment vertical="center" wrapText="1"/>
    </xf>
    <xf numFmtId="44" fontId="8" fillId="8" borderId="10" xfId="9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4" applyFont="1" applyAlignment="1">
      <alignment vertical="center"/>
    </xf>
    <xf numFmtId="0" fontId="35" fillId="10" borderId="4" xfId="4" applyFont="1" applyFill="1" applyBorder="1" applyAlignment="1" applyProtection="1">
      <alignment horizontal="center" vertical="center" wrapText="1"/>
    </xf>
    <xf numFmtId="0" fontId="4" fillId="0" borderId="0" xfId="13"/>
    <xf numFmtId="0" fontId="4" fillId="7" borderId="0" xfId="13" applyFill="1"/>
    <xf numFmtId="0" fontId="4" fillId="7" borderId="27" xfId="13" applyFill="1" applyBorder="1"/>
    <xf numFmtId="0" fontId="4" fillId="7" borderId="0" xfId="13" applyFill="1" applyBorder="1"/>
    <xf numFmtId="0" fontId="4" fillId="11" borderId="0" xfId="13" applyFill="1"/>
    <xf numFmtId="0" fontId="0" fillId="11" borderId="0" xfId="0" applyFill="1"/>
    <xf numFmtId="0" fontId="0" fillId="0" borderId="0" xfId="0" applyFill="1"/>
    <xf numFmtId="0" fontId="23" fillId="0" borderId="0" xfId="0" applyFont="1" applyFill="1"/>
    <xf numFmtId="0" fontId="0" fillId="0" borderId="0" xfId="0" applyFill="1" applyBorder="1"/>
    <xf numFmtId="0" fontId="18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18" fillId="0" borderId="28" xfId="0" applyNumberFormat="1" applyFont="1" applyBorder="1" applyAlignment="1">
      <alignment horizontal="center" vertical="center" wrapText="1"/>
    </xf>
    <xf numFmtId="14" fontId="18" fillId="0" borderId="28" xfId="0" applyNumberFormat="1" applyFont="1" applyBorder="1" applyAlignment="1">
      <alignment horizontal="center" vertical="center" wrapText="1"/>
    </xf>
    <xf numFmtId="168" fontId="18" fillId="0" borderId="28" xfId="0" applyNumberFormat="1" applyFont="1" applyBorder="1" applyAlignment="1">
      <alignment horizontal="center" vertical="center" wrapText="1"/>
    </xf>
    <xf numFmtId="169" fontId="18" fillId="0" borderId="28" xfId="0" applyNumberFormat="1" applyFont="1" applyBorder="1" applyAlignment="1">
      <alignment horizontal="center" vertical="center" wrapText="1"/>
    </xf>
    <xf numFmtId="169" fontId="18" fillId="11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8" fillId="7" borderId="0" xfId="14" applyFont="1" applyFill="1"/>
    <xf numFmtId="0" fontId="39" fillId="7" borderId="0" xfId="14" applyFont="1" applyFill="1" applyAlignment="1">
      <alignment vertical="center"/>
    </xf>
    <xf numFmtId="0" fontId="38" fillId="7" borderId="0" xfId="14" applyFont="1" applyFill="1" applyAlignment="1">
      <alignment horizontal="center" wrapText="1"/>
    </xf>
    <xf numFmtId="0" fontId="40" fillId="7" borderId="0" xfId="14" applyFont="1" applyFill="1" applyAlignment="1">
      <alignment horizontal="right"/>
    </xf>
    <xf numFmtId="0" fontId="41" fillId="11" borderId="31" xfId="14" applyFont="1" applyFill="1" applyBorder="1" applyAlignment="1">
      <alignment horizontal="center" vertical="center"/>
    </xf>
    <xf numFmtId="0" fontId="42" fillId="10" borderId="38" xfId="14" applyFont="1" applyFill="1" applyBorder="1" applyAlignment="1">
      <alignment horizontal="center" vertical="center" wrapText="1"/>
    </xf>
    <xf numFmtId="0" fontId="44" fillId="7" borderId="39" xfId="14" applyFont="1" applyFill="1" applyBorder="1" applyAlignment="1">
      <alignment horizontal="center" vertical="center" wrapText="1"/>
    </xf>
    <xf numFmtId="49" fontId="14" fillId="10" borderId="40" xfId="14" applyNumberFormat="1" applyFont="1" applyFill="1" applyBorder="1" applyAlignment="1">
      <alignment horizontal="center" vertical="center"/>
    </xf>
    <xf numFmtId="170" fontId="27" fillId="0" borderId="40" xfId="14" applyNumberFormat="1" applyFont="1" applyBorder="1" applyAlignment="1">
      <alignment horizontal="center" vertical="center"/>
    </xf>
    <xf numFmtId="170" fontId="27" fillId="11" borderId="40" xfId="14" applyNumberFormat="1" applyFont="1" applyFill="1" applyBorder="1" applyAlignment="1">
      <alignment horizontal="center" vertical="center"/>
    </xf>
    <xf numFmtId="49" fontId="27" fillId="10" borderId="41" xfId="14" applyNumberFormat="1" applyFont="1" applyFill="1" applyBorder="1" applyAlignment="1">
      <alignment horizontal="center" vertical="center"/>
    </xf>
    <xf numFmtId="0" fontId="46" fillId="6" borderId="42" xfId="15" applyFont="1" applyFill="1" applyBorder="1" applyAlignment="1">
      <alignment horizontal="right" vertical="center" wrapText="1"/>
    </xf>
    <xf numFmtId="0" fontId="47" fillId="6" borderId="42" xfId="15" applyFont="1" applyFill="1" applyBorder="1" applyAlignment="1">
      <alignment horizontal="left" vertical="top" wrapText="1"/>
    </xf>
    <xf numFmtId="43" fontId="38" fillId="6" borderId="42" xfId="11" applyNumberFormat="1" applyFont="1" applyFill="1" applyBorder="1" applyAlignment="1">
      <alignment horizontal="center" wrapText="1"/>
    </xf>
    <xf numFmtId="43" fontId="48" fillId="6" borderId="42" xfId="11" applyNumberFormat="1" applyFont="1" applyFill="1" applyBorder="1" applyAlignment="1">
      <alignment horizontal="center" wrapText="1"/>
    </xf>
    <xf numFmtId="49" fontId="47" fillId="6" borderId="42" xfId="15" applyNumberFormat="1" applyFont="1" applyFill="1" applyBorder="1" applyAlignment="1">
      <alignment horizontal="left" vertical="center" wrapText="1"/>
    </xf>
    <xf numFmtId="43" fontId="48" fillId="6" borderId="35" xfId="11" applyNumberFormat="1" applyFont="1" applyFill="1" applyBorder="1" applyAlignment="1">
      <alignment horizontal="center" wrapText="1"/>
    </xf>
    <xf numFmtId="49" fontId="46" fillId="7" borderId="42" xfId="15" applyNumberFormat="1" applyFont="1" applyFill="1" applyBorder="1" applyAlignment="1">
      <alignment horizontal="left" vertical="center" wrapText="1"/>
    </xf>
    <xf numFmtId="0" fontId="46" fillId="7" borderId="42" xfId="15" applyFont="1" applyFill="1" applyBorder="1" applyAlignment="1">
      <alignment horizontal="left" vertical="top" wrapText="1"/>
    </xf>
    <xf numFmtId="43" fontId="38" fillId="10" borderId="42" xfId="11" applyNumberFormat="1" applyFont="1" applyFill="1" applyBorder="1" applyAlignment="1">
      <alignment horizontal="center" wrapText="1"/>
    </xf>
    <xf numFmtId="43" fontId="38" fillId="7" borderId="42" xfId="11" applyNumberFormat="1" applyFont="1" applyFill="1" applyBorder="1" applyAlignment="1">
      <alignment horizontal="center" wrapText="1"/>
    </xf>
    <xf numFmtId="43" fontId="48" fillId="11" borderId="42" xfId="11" applyNumberFormat="1" applyFont="1" applyFill="1" applyBorder="1" applyAlignment="1">
      <alignment horizontal="center" wrapText="1"/>
    </xf>
    <xf numFmtId="43" fontId="48" fillId="10" borderId="35" xfId="11" applyNumberFormat="1" applyFont="1" applyFill="1" applyBorder="1" applyAlignment="1">
      <alignment horizontal="center" wrapText="1"/>
    </xf>
    <xf numFmtId="49" fontId="46" fillId="6" borderId="42" xfId="15" applyNumberFormat="1" applyFont="1" applyFill="1" applyBorder="1" applyAlignment="1">
      <alignment horizontal="left" vertical="center" wrapText="1"/>
    </xf>
    <xf numFmtId="0" fontId="46" fillId="6" borderId="42" xfId="15" applyFont="1" applyFill="1" applyBorder="1" applyAlignment="1">
      <alignment horizontal="left" vertical="top" wrapText="1"/>
    </xf>
    <xf numFmtId="0" fontId="46" fillId="6" borderId="42" xfId="15" applyFont="1" applyFill="1" applyBorder="1" applyAlignment="1">
      <alignment horizontal="left" vertical="top" wrapText="1" indent="1"/>
    </xf>
    <xf numFmtId="49" fontId="46" fillId="7" borderId="42" xfId="15" applyNumberFormat="1" applyFont="1" applyFill="1" applyBorder="1" applyAlignment="1">
      <alignment horizontal="left" vertical="center" wrapText="1" indent="1"/>
    </xf>
    <xf numFmtId="0" fontId="46" fillId="7" borderId="42" xfId="15" applyFont="1" applyFill="1" applyBorder="1" applyAlignment="1">
      <alignment horizontal="left" vertical="top" wrapText="1" indent="2"/>
    </xf>
    <xf numFmtId="0" fontId="46" fillId="7" borderId="42" xfId="15" applyFont="1" applyFill="1" applyBorder="1" applyAlignment="1">
      <alignment horizontal="left" vertical="top" wrapText="1" indent="1"/>
    </xf>
    <xf numFmtId="49" fontId="47" fillId="7" borderId="42" xfId="15" applyNumberFormat="1" applyFont="1" applyFill="1" applyBorder="1" applyAlignment="1">
      <alignment horizontal="left" vertical="center" wrapText="1"/>
    </xf>
    <xf numFmtId="0" fontId="47" fillId="7" borderId="42" xfId="15" applyFont="1" applyFill="1" applyBorder="1" applyAlignment="1">
      <alignment horizontal="left" vertical="top" wrapText="1"/>
    </xf>
    <xf numFmtId="0" fontId="47" fillId="7" borderId="42" xfId="15" applyFont="1" applyFill="1" applyBorder="1" applyAlignment="1">
      <alignment horizontal="left" vertical="top" wrapText="1" indent="1"/>
    </xf>
    <xf numFmtId="0" fontId="49" fillId="6" borderId="42" xfId="15" applyFont="1" applyFill="1" applyBorder="1" applyAlignment="1">
      <alignment horizontal="center" vertical="center" wrapText="1"/>
    </xf>
    <xf numFmtId="0" fontId="42" fillId="6" borderId="42" xfId="14" applyFont="1" applyFill="1" applyBorder="1" applyAlignment="1">
      <alignment horizontal="right"/>
    </xf>
    <xf numFmtId="0" fontId="0" fillId="12" borderId="0" xfId="0" applyFill="1"/>
    <xf numFmtId="0" fontId="0" fillId="0" borderId="0" xfId="0" applyAlignment="1">
      <alignment horizontal="right"/>
    </xf>
    <xf numFmtId="0" fontId="20" fillId="14" borderId="0" xfId="17" applyFill="1"/>
    <xf numFmtId="0" fontId="52" fillId="14" borderId="0" xfId="12" applyFont="1" applyFill="1" applyBorder="1" applyAlignment="1"/>
    <xf numFmtId="0" fontId="53" fillId="0" borderId="0" xfId="18" applyFont="1"/>
    <xf numFmtId="0" fontId="54" fillId="14" borderId="0" xfId="18" applyFont="1" applyFill="1" applyAlignment="1">
      <alignment horizontal="center" wrapText="1"/>
    </xf>
    <xf numFmtId="0" fontId="53" fillId="0" borderId="0" xfId="18" applyFont="1" applyBorder="1"/>
    <xf numFmtId="0" fontId="55" fillId="14" borderId="0" xfId="18" applyFont="1" applyFill="1" applyAlignment="1">
      <alignment horizontal="left"/>
    </xf>
    <xf numFmtId="0" fontId="56" fillId="14" borderId="28" xfId="17" applyFont="1" applyFill="1" applyBorder="1" applyAlignment="1">
      <alignment horizontal="left" vertical="center"/>
    </xf>
    <xf numFmtId="0" fontId="53" fillId="14" borderId="47" xfId="17" applyFont="1" applyFill="1" applyBorder="1" applyAlignment="1">
      <alignment vertical="center"/>
    </xf>
    <xf numFmtId="0" fontId="53" fillId="14" borderId="51" xfId="17" applyFont="1" applyFill="1" applyBorder="1" applyAlignment="1">
      <alignment vertical="center"/>
    </xf>
    <xf numFmtId="0" fontId="20" fillId="14" borderId="0" xfId="17" applyFill="1" applyBorder="1"/>
    <xf numFmtId="0" fontId="56" fillId="14" borderId="48" xfId="17" applyFont="1" applyFill="1" applyBorder="1" applyAlignment="1">
      <alignment horizontal="left" vertical="center"/>
    </xf>
    <xf numFmtId="0" fontId="57" fillId="14" borderId="0" xfId="17" applyFont="1" applyFill="1" applyBorder="1" applyAlignment="1">
      <alignment vertical="center"/>
    </xf>
    <xf numFmtId="0" fontId="53" fillId="14" borderId="0" xfId="17" applyFont="1" applyFill="1" applyBorder="1" applyAlignment="1">
      <alignment vertical="center"/>
    </xf>
    <xf numFmtId="0" fontId="53" fillId="14" borderId="52" xfId="17" applyFont="1" applyFill="1" applyBorder="1" applyAlignment="1">
      <alignment vertical="center"/>
    </xf>
    <xf numFmtId="0" fontId="55" fillId="14" borderId="48" xfId="18" applyFont="1" applyFill="1" applyBorder="1" applyAlignment="1">
      <alignment horizontal="left"/>
    </xf>
    <xf numFmtId="0" fontId="58" fillId="14" borderId="0" xfId="17" applyFont="1" applyFill="1" applyBorder="1" applyAlignment="1">
      <alignment vertical="center"/>
    </xf>
    <xf numFmtId="0" fontId="20" fillId="14" borderId="48" xfId="17" applyFont="1" applyFill="1" applyBorder="1" applyAlignment="1">
      <alignment horizontal="left" vertical="center" indent="1"/>
    </xf>
    <xf numFmtId="0" fontId="59" fillId="14" borderId="0" xfId="17" applyFont="1" applyFill="1" applyBorder="1" applyAlignment="1">
      <alignment horizontal="left" vertical="center" indent="1"/>
    </xf>
    <xf numFmtId="0" fontId="60" fillId="14" borderId="48" xfId="17" applyFont="1" applyFill="1" applyBorder="1" applyAlignment="1">
      <alignment horizontal="left" vertical="center" indent="1"/>
    </xf>
    <xf numFmtId="0" fontId="61" fillId="14" borderId="0" xfId="17" applyFont="1" applyFill="1" applyBorder="1" applyAlignment="1">
      <alignment horizontal="left" vertical="center" indent="1"/>
    </xf>
    <xf numFmtId="0" fontId="61" fillId="14" borderId="0" xfId="17" applyFont="1" applyFill="1" applyBorder="1" applyAlignment="1">
      <alignment vertical="center"/>
    </xf>
    <xf numFmtId="0" fontId="61" fillId="14" borderId="52" xfId="17" applyFont="1" applyFill="1" applyBorder="1" applyAlignment="1">
      <alignment vertical="center"/>
    </xf>
    <xf numFmtId="0" fontId="60" fillId="14" borderId="0" xfId="17" applyFont="1" applyFill="1" applyBorder="1"/>
    <xf numFmtId="0" fontId="58" fillId="14" borderId="48" xfId="17" applyFont="1" applyFill="1" applyBorder="1" applyAlignment="1">
      <alignment horizontal="left" vertical="top" indent="4"/>
    </xf>
    <xf numFmtId="0" fontId="58" fillId="14" borderId="0" xfId="17" applyFont="1" applyFill="1" applyBorder="1" applyAlignment="1">
      <alignment vertical="top"/>
    </xf>
    <xf numFmtId="0" fontId="20" fillId="14" borderId="0" xfId="17" applyFont="1" applyFill="1" applyBorder="1" applyAlignment="1">
      <alignment vertical="top" wrapText="1"/>
    </xf>
    <xf numFmtId="0" fontId="20" fillId="14" borderId="52" xfId="17" applyFont="1" applyFill="1" applyBorder="1" applyAlignment="1">
      <alignment vertical="top" wrapText="1"/>
    </xf>
    <xf numFmtId="0" fontId="20" fillId="14" borderId="50" xfId="17" applyFont="1" applyFill="1" applyBorder="1" applyAlignment="1">
      <alignment horizontal="left" vertical="center"/>
    </xf>
    <xf numFmtId="0" fontId="59" fillId="14" borderId="5" xfId="17" applyFont="1" applyFill="1" applyBorder="1" applyAlignment="1">
      <alignment vertical="center"/>
    </xf>
    <xf numFmtId="0" fontId="53" fillId="14" borderId="5" xfId="17" applyFont="1" applyFill="1" applyBorder="1" applyAlignment="1">
      <alignment vertical="center"/>
    </xf>
    <xf numFmtId="0" fontId="53" fillId="14" borderId="49" xfId="17" applyFont="1" applyFill="1" applyBorder="1" applyAlignment="1">
      <alignment vertical="center"/>
    </xf>
    <xf numFmtId="0" fontId="51" fillId="14" borderId="0" xfId="17" applyFont="1" applyFill="1" applyBorder="1" applyAlignment="1">
      <alignment horizontal="left" vertical="center"/>
    </xf>
    <xf numFmtId="0" fontId="59" fillId="14" borderId="0" xfId="17" applyFont="1" applyFill="1" applyAlignment="1">
      <alignment vertical="center"/>
    </xf>
    <xf numFmtId="0" fontId="53" fillId="14" borderId="0" xfId="17" applyFont="1" applyFill="1" applyAlignment="1">
      <alignment vertical="center"/>
    </xf>
    <xf numFmtId="0" fontId="53" fillId="14" borderId="0" xfId="17" applyFont="1" applyFill="1" applyBorder="1" applyAlignment="1">
      <alignment horizontal="center" vertical="center"/>
    </xf>
    <xf numFmtId="0" fontId="62" fillId="14" borderId="0" xfId="18" applyFont="1" applyFill="1" applyAlignment="1">
      <alignment horizontal="center" wrapText="1"/>
    </xf>
    <xf numFmtId="0" fontId="62" fillId="14" borderId="0" xfId="18" applyFont="1" applyFill="1" applyAlignment="1">
      <alignment horizontal="center"/>
    </xf>
    <xf numFmtId="0" fontId="62" fillId="14" borderId="0" xfId="18" applyFont="1" applyFill="1" applyAlignment="1"/>
    <xf numFmtId="0" fontId="53" fillId="14" borderId="0" xfId="18" applyFont="1" applyFill="1"/>
    <xf numFmtId="0" fontId="53" fillId="14" borderId="0" xfId="18" applyFont="1" applyFill="1" applyAlignment="1">
      <alignment horizontal="center"/>
    </xf>
    <xf numFmtId="0" fontId="53" fillId="14" borderId="0" xfId="18" applyFont="1" applyFill="1" applyBorder="1"/>
    <xf numFmtId="0" fontId="55" fillId="14" borderId="43" xfId="18" applyFont="1" applyFill="1" applyBorder="1" applyAlignment="1">
      <alignment horizontal="left"/>
    </xf>
    <xf numFmtId="0" fontId="62" fillId="14" borderId="47" xfId="18" applyFont="1" applyFill="1" applyBorder="1" applyAlignment="1">
      <alignment horizontal="center" wrapText="1"/>
    </xf>
    <xf numFmtId="0" fontId="62" fillId="14" borderId="47" xfId="18" applyFont="1" applyFill="1" applyBorder="1" applyAlignment="1">
      <alignment horizontal="center"/>
    </xf>
    <xf numFmtId="0" fontId="62" fillId="14" borderId="47" xfId="18" applyFont="1" applyFill="1" applyBorder="1" applyAlignment="1"/>
    <xf numFmtId="0" fontId="53" fillId="14" borderId="47" xfId="18" applyFont="1" applyFill="1" applyBorder="1"/>
    <xf numFmtId="0" fontId="53" fillId="14" borderId="51" xfId="18" applyFont="1" applyFill="1" applyBorder="1"/>
    <xf numFmtId="0" fontId="62" fillId="14" borderId="48" xfId="18" applyFont="1" applyFill="1" applyBorder="1" applyAlignment="1">
      <alignment horizontal="left"/>
    </xf>
    <xf numFmtId="0" fontId="62" fillId="14" borderId="0" xfId="18" applyFont="1" applyFill="1" applyBorder="1" applyAlignment="1">
      <alignment horizontal="center" wrapText="1"/>
    </xf>
    <xf numFmtId="0" fontId="62" fillId="14" borderId="0" xfId="18" applyFont="1" applyFill="1" applyBorder="1" applyAlignment="1">
      <alignment horizontal="center"/>
    </xf>
    <xf numFmtId="0" fontId="62" fillId="14" borderId="0" xfId="18" applyFont="1" applyFill="1" applyBorder="1" applyAlignment="1"/>
    <xf numFmtId="0" fontId="53" fillId="14" borderId="52" xfId="18" applyFont="1" applyFill="1" applyBorder="1"/>
    <xf numFmtId="0" fontId="62" fillId="14" borderId="48" xfId="18" applyFont="1" applyFill="1" applyBorder="1" applyAlignment="1">
      <alignment horizontal="left" indent="1"/>
    </xf>
    <xf numFmtId="0" fontId="62" fillId="14" borderId="28" xfId="18" applyFont="1" applyFill="1" applyBorder="1" applyAlignment="1">
      <alignment horizontal="center"/>
    </xf>
    <xf numFmtId="0" fontId="63" fillId="14" borderId="0" xfId="18" applyFont="1" applyFill="1" applyBorder="1"/>
    <xf numFmtId="0" fontId="63" fillId="14" borderId="46" xfId="18" applyFont="1" applyFill="1" applyBorder="1"/>
    <xf numFmtId="0" fontId="63" fillId="14" borderId="44" xfId="18" applyFont="1" applyFill="1" applyBorder="1"/>
    <xf numFmtId="0" fontId="53" fillId="14" borderId="45" xfId="18" applyFont="1" applyFill="1" applyBorder="1"/>
    <xf numFmtId="0" fontId="62" fillId="14" borderId="28" xfId="18" applyFont="1" applyFill="1" applyBorder="1" applyAlignment="1">
      <alignment horizontal="left"/>
    </xf>
    <xf numFmtId="0" fontId="53" fillId="14" borderId="0" xfId="18" applyFont="1" applyFill="1" applyBorder="1" applyAlignment="1">
      <alignment horizontal="left"/>
    </xf>
    <xf numFmtId="0" fontId="64" fillId="14" borderId="48" xfId="18" applyFont="1" applyFill="1" applyBorder="1" applyAlignment="1">
      <alignment horizontal="left"/>
    </xf>
    <xf numFmtId="0" fontId="53" fillId="14" borderId="28" xfId="18" applyFont="1" applyFill="1" applyBorder="1"/>
    <xf numFmtId="0" fontId="53" fillId="14" borderId="0" xfId="18" applyFont="1" applyFill="1" applyBorder="1" applyAlignment="1">
      <alignment horizontal="right"/>
    </xf>
    <xf numFmtId="0" fontId="64" fillId="14" borderId="0" xfId="18" applyFont="1" applyFill="1" applyBorder="1" applyAlignment="1">
      <alignment horizontal="left"/>
    </xf>
    <xf numFmtId="0" fontId="65" fillId="14" borderId="0" xfId="18" applyFont="1" applyFill="1" applyBorder="1" applyAlignment="1">
      <alignment horizontal="left"/>
    </xf>
    <xf numFmtId="0" fontId="53" fillId="14" borderId="0" xfId="18" applyFont="1" applyFill="1" applyBorder="1" applyAlignment="1">
      <alignment horizontal="center"/>
    </xf>
    <xf numFmtId="0" fontId="53" fillId="14" borderId="52" xfId="18" applyFont="1" applyFill="1" applyBorder="1" applyAlignment="1">
      <alignment horizontal="center"/>
    </xf>
    <xf numFmtId="0" fontId="53" fillId="14" borderId="0" xfId="18" applyFont="1" applyFill="1" applyBorder="1" applyAlignment="1">
      <alignment horizontal="left" indent="11"/>
    </xf>
    <xf numFmtId="0" fontId="65" fillId="14" borderId="0" xfId="18" applyFont="1" applyFill="1" applyBorder="1" applyAlignment="1">
      <alignment horizontal="right"/>
    </xf>
    <xf numFmtId="0" fontId="64" fillId="14" borderId="28" xfId="18" applyFont="1" applyFill="1" applyBorder="1" applyAlignment="1">
      <alignment horizontal="left"/>
    </xf>
    <xf numFmtId="0" fontId="64" fillId="14" borderId="28" xfId="18" applyFont="1" applyFill="1" applyBorder="1" applyAlignment="1">
      <alignment horizontal="center"/>
    </xf>
    <xf numFmtId="0" fontId="64" fillId="14" borderId="48" xfId="18" applyFont="1" applyFill="1" applyBorder="1" applyAlignment="1"/>
    <xf numFmtId="0" fontId="64" fillId="14" borderId="0" xfId="18" applyFont="1" applyFill="1" applyBorder="1" applyAlignment="1"/>
    <xf numFmtId="0" fontId="58" fillId="14" borderId="28" xfId="18" applyFont="1" applyFill="1" applyBorder="1" applyAlignment="1">
      <alignment horizontal="left"/>
    </xf>
    <xf numFmtId="0" fontId="20" fillId="14" borderId="5" xfId="17" applyFill="1" applyBorder="1"/>
    <xf numFmtId="0" fontId="62" fillId="14" borderId="5" xfId="18" applyFont="1" applyFill="1" applyBorder="1" applyAlignment="1"/>
    <xf numFmtId="0" fontId="20" fillId="14" borderId="49" xfId="17" applyFill="1" applyBorder="1"/>
    <xf numFmtId="0" fontId="20" fillId="14" borderId="47" xfId="17" applyFill="1" applyBorder="1"/>
    <xf numFmtId="0" fontId="20" fillId="14" borderId="51" xfId="17" applyFill="1" applyBorder="1"/>
    <xf numFmtId="0" fontId="20" fillId="14" borderId="52" xfId="17" applyFill="1" applyBorder="1"/>
    <xf numFmtId="0" fontId="20" fillId="14" borderId="43" xfId="17" applyFill="1" applyBorder="1"/>
    <xf numFmtId="0" fontId="66" fillId="14" borderId="48" xfId="17" applyFont="1" applyFill="1" applyBorder="1"/>
    <xf numFmtId="0" fontId="20" fillId="14" borderId="0" xfId="17" applyFill="1" applyBorder="1" applyAlignment="1"/>
    <xf numFmtId="0" fontId="20" fillId="14" borderId="52" xfId="17" applyFill="1" applyBorder="1" applyAlignment="1"/>
    <xf numFmtId="0" fontId="20" fillId="14" borderId="48" xfId="17" applyFill="1" applyBorder="1"/>
    <xf numFmtId="0" fontId="20" fillId="14" borderId="47" xfId="17" applyFill="1" applyBorder="1" applyAlignment="1"/>
    <xf numFmtId="0" fontId="20" fillId="14" borderId="51" xfId="17" applyFill="1" applyBorder="1" applyAlignment="1"/>
    <xf numFmtId="0" fontId="18" fillId="0" borderId="0" xfId="20" applyBorder="1"/>
    <xf numFmtId="0" fontId="20" fillId="14" borderId="50" xfId="17" applyFill="1" applyBorder="1"/>
    <xf numFmtId="0" fontId="20" fillId="14" borderId="44" xfId="17" applyFill="1" applyBorder="1" applyAlignment="1"/>
    <xf numFmtId="0" fontId="20" fillId="14" borderId="45" xfId="17" applyFill="1" applyBorder="1" applyAlignment="1"/>
    <xf numFmtId="0" fontId="66" fillId="14" borderId="0" xfId="17" applyFont="1" applyFill="1"/>
    <xf numFmtId="0" fontId="18" fillId="0" borderId="0" xfId="20"/>
    <xf numFmtId="0" fontId="67" fillId="14" borderId="0" xfId="12" applyFont="1" applyFill="1" applyBorder="1" applyAlignment="1"/>
    <xf numFmtId="0" fontId="57" fillId="14" borderId="47" xfId="17" applyFont="1" applyFill="1" applyBorder="1" applyAlignment="1">
      <alignment vertical="center"/>
    </xf>
    <xf numFmtId="0" fontId="57" fillId="0" borderId="0" xfId="17" applyFont="1" applyFill="1" applyBorder="1" applyAlignment="1">
      <alignment vertical="center"/>
    </xf>
    <xf numFmtId="0" fontId="61" fillId="0" borderId="0" xfId="17" applyFont="1" applyFill="1" applyBorder="1" applyAlignment="1">
      <alignment vertical="center"/>
    </xf>
    <xf numFmtId="0" fontId="51" fillId="14" borderId="0" xfId="17" applyFont="1" applyFill="1" applyAlignment="1"/>
    <xf numFmtId="0" fontId="0" fillId="0" borderId="0" xfId="0" applyFont="1"/>
    <xf numFmtId="0" fontId="69" fillId="0" borderId="0" xfId="0" applyFont="1" applyAlignment="1">
      <alignment horizontal="left"/>
    </xf>
    <xf numFmtId="0" fontId="69" fillId="0" borderId="0" xfId="4" applyFont="1" applyAlignment="1">
      <alignment horizontal="left"/>
    </xf>
    <xf numFmtId="0" fontId="70" fillId="14" borderId="0" xfId="17" applyFont="1" applyFill="1" applyAlignment="1">
      <alignment horizontal="left"/>
    </xf>
    <xf numFmtId="0" fontId="71" fillId="14" borderId="0" xfId="12" applyFont="1" applyFill="1" applyBorder="1" applyAlignment="1">
      <alignment horizontal="left"/>
    </xf>
    <xf numFmtId="0" fontId="69" fillId="0" borderId="0" xfId="13" applyFont="1" applyAlignment="1"/>
    <xf numFmtId="0" fontId="69" fillId="0" borderId="0" xfId="9" applyFont="1" applyAlignment="1" applyProtection="1">
      <alignment vertical="center"/>
    </xf>
    <xf numFmtId="0" fontId="20" fillId="14" borderId="48" xfId="17" applyFont="1" applyFill="1" applyBorder="1" applyAlignment="1">
      <alignment horizontal="left" vertical="center" wrapText="1" indent="4"/>
    </xf>
    <xf numFmtId="0" fontId="20" fillId="14" borderId="0" xfId="17" applyFont="1" applyFill="1" applyBorder="1" applyAlignment="1">
      <alignment horizontal="left" vertical="center" wrapText="1" indent="4"/>
    </xf>
    <xf numFmtId="0" fontId="20" fillId="14" borderId="52" xfId="17" applyFont="1" applyFill="1" applyBorder="1" applyAlignment="1">
      <alignment horizontal="left" vertical="center" wrapText="1" indent="4"/>
    </xf>
    <xf numFmtId="0" fontId="52" fillId="14" borderId="0" xfId="12" applyFont="1" applyFill="1" applyBorder="1" applyAlignment="1">
      <alignment horizontal="center"/>
    </xf>
    <xf numFmtId="0" fontId="53" fillId="14" borderId="0" xfId="17" applyFont="1" applyFill="1" applyBorder="1" applyAlignment="1">
      <alignment horizontal="left" vertical="center" indent="1"/>
    </xf>
    <xf numFmtId="0" fontId="53" fillId="14" borderId="52" xfId="17" applyFont="1" applyFill="1" applyBorder="1" applyAlignment="1">
      <alignment horizontal="left" vertical="center" indent="1"/>
    </xf>
    <xf numFmtId="0" fontId="37" fillId="0" borderId="0" xfId="0" applyFont="1"/>
    <xf numFmtId="8" fontId="53" fillId="14" borderId="28" xfId="11" applyNumberFormat="1" applyFont="1" applyFill="1" applyBorder="1" applyAlignment="1"/>
    <xf numFmtId="8" fontId="58" fillId="14" borderId="28" xfId="11" applyNumberFormat="1" applyFont="1" applyFill="1" applyBorder="1" applyAlignment="1">
      <alignment horizontal="center"/>
    </xf>
    <xf numFmtId="0" fontId="64" fillId="14" borderId="28" xfId="18" applyFont="1" applyFill="1" applyBorder="1" applyAlignment="1">
      <alignment horizontal="center" vertical="center"/>
    </xf>
    <xf numFmtId="8" fontId="58" fillId="14" borderId="46" xfId="11" applyNumberFormat="1" applyFont="1" applyFill="1" applyBorder="1" applyAlignment="1"/>
    <xf numFmtId="8" fontId="58" fillId="14" borderId="28" xfId="11" applyNumberFormat="1" applyFont="1" applyFill="1" applyBorder="1" applyAlignment="1"/>
    <xf numFmtId="8" fontId="58" fillId="14" borderId="0" xfId="11" applyNumberFormat="1" applyFont="1" applyFill="1" applyBorder="1" applyAlignment="1"/>
    <xf numFmtId="8" fontId="58" fillId="14" borderId="46" xfId="11" applyNumberFormat="1" applyFont="1" applyFill="1" applyBorder="1" applyAlignment="1">
      <alignment horizontal="center"/>
    </xf>
    <xf numFmtId="8" fontId="58" fillId="14" borderId="0" xfId="11" applyNumberFormat="1" applyFont="1" applyFill="1" applyBorder="1" applyAlignment="1">
      <alignment horizontal="center"/>
    </xf>
    <xf numFmtId="0" fontId="21" fillId="14" borderId="50" xfId="0" applyFont="1" applyFill="1" applyBorder="1"/>
    <xf numFmtId="0" fontId="0" fillId="14" borderId="5" xfId="0" applyFill="1" applyBorder="1" applyAlignment="1">
      <alignment horizontal="left"/>
    </xf>
    <xf numFmtId="0" fontId="0" fillId="14" borderId="5" xfId="0" applyFill="1" applyBorder="1"/>
    <xf numFmtId="0" fontId="21" fillId="14" borderId="0" xfId="0" applyFont="1" applyFill="1" applyAlignment="1">
      <alignment horizontal="left" wrapText="1"/>
    </xf>
    <xf numFmtId="0" fontId="63" fillId="14" borderId="0" xfId="18" applyFont="1" applyFill="1" applyBorder="1" applyAlignment="1">
      <alignment horizontal="center"/>
    </xf>
    <xf numFmtId="8" fontId="58" fillId="14" borderId="48" xfId="11" applyNumberFormat="1" applyFont="1" applyFill="1" applyBorder="1" applyAlignment="1"/>
    <xf numFmtId="8" fontId="58" fillId="14" borderId="48" xfId="11" applyNumberFormat="1" applyFont="1" applyFill="1" applyBorder="1" applyAlignment="1">
      <alignment horizontal="center"/>
    </xf>
    <xf numFmtId="0" fontId="63" fillId="14" borderId="0" xfId="18" applyFont="1" applyFill="1" applyBorder="1" applyAlignment="1">
      <alignment horizontal="left"/>
    </xf>
    <xf numFmtId="0" fontId="20" fillId="14" borderId="0" xfId="17" applyFont="1" applyFill="1" applyBorder="1" applyAlignment="1">
      <alignment vertical="center" wrapText="1"/>
    </xf>
    <xf numFmtId="0" fontId="63" fillId="14" borderId="28" xfId="18" applyFont="1" applyFill="1" applyBorder="1"/>
    <xf numFmtId="0" fontId="74" fillId="14" borderId="0" xfId="17" applyFont="1" applyFill="1" applyBorder="1" applyAlignment="1">
      <alignment horizontal="center" vertical="center"/>
    </xf>
    <xf numFmtId="0" fontId="75" fillId="14" borderId="28" xfId="17" applyFont="1" applyFill="1" applyBorder="1" applyAlignment="1">
      <alignment horizontal="center" vertical="center"/>
    </xf>
    <xf numFmtId="0" fontId="75" fillId="14" borderId="0" xfId="17" applyFont="1" applyFill="1" applyBorder="1" applyAlignment="1">
      <alignment horizontal="center" vertical="center"/>
    </xf>
    <xf numFmtId="0" fontId="64" fillId="14" borderId="48" xfId="18" applyFont="1" applyFill="1" applyBorder="1" applyAlignment="1">
      <alignment horizontal="center" vertical="center"/>
    </xf>
    <xf numFmtId="0" fontId="20" fillId="14" borderId="0" xfId="17" applyFill="1" applyBorder="1" applyAlignment="1">
      <alignment horizontal="center" vertical="center"/>
    </xf>
    <xf numFmtId="0" fontId="64" fillId="14" borderId="28" xfId="18" applyFont="1" applyFill="1" applyBorder="1" applyAlignment="1">
      <alignment horizontal="center" vertical="center" wrapText="1"/>
    </xf>
    <xf numFmtId="0" fontId="20" fillId="14" borderId="47" xfId="17" applyFill="1" applyBorder="1" applyAlignment="1">
      <alignment horizontal="centerContinuous"/>
    </xf>
    <xf numFmtId="0" fontId="76" fillId="14" borderId="0" xfId="17" applyFont="1" applyFill="1" applyBorder="1" applyAlignment="1">
      <alignment horizontal="left" vertical="center" wrapText="1" indent="4"/>
    </xf>
    <xf numFmtId="8" fontId="58" fillId="14" borderId="28" xfId="11" applyNumberFormat="1" applyFont="1" applyFill="1" applyBorder="1" applyAlignment="1">
      <alignment horizontal="right"/>
    </xf>
    <xf numFmtId="0" fontId="77" fillId="14" borderId="46" xfId="18" applyFont="1" applyFill="1" applyBorder="1" applyAlignment="1">
      <alignment horizontal="center" vertical="center"/>
    </xf>
    <xf numFmtId="0" fontId="77" fillId="14" borderId="28" xfId="18" applyFont="1" applyFill="1" applyBorder="1" applyAlignment="1">
      <alignment horizontal="center" vertical="center"/>
    </xf>
    <xf numFmtId="0" fontId="64" fillId="14" borderId="49" xfId="18" applyFont="1" applyFill="1" applyBorder="1" applyAlignment="1">
      <alignment wrapText="1"/>
    </xf>
    <xf numFmtId="0" fontId="78" fillId="0" borderId="0" xfId="0" applyFont="1" applyAlignment="1">
      <alignment horizontal="left"/>
    </xf>
    <xf numFmtId="0" fontId="78" fillId="0" borderId="0" xfId="13" applyFont="1" applyAlignment="1"/>
    <xf numFmtId="0" fontId="69" fillId="8" borderId="0" xfId="0" applyFont="1" applyFill="1" applyAlignment="1">
      <alignment horizontal="left"/>
    </xf>
    <xf numFmtId="0" fontId="78" fillId="8" borderId="0" xfId="0" applyFont="1" applyFill="1" applyAlignment="1">
      <alignment horizontal="left"/>
    </xf>
    <xf numFmtId="0" fontId="70" fillId="8" borderId="0" xfId="17" applyFont="1" applyFill="1" applyAlignment="1">
      <alignment horizontal="left"/>
    </xf>
    <xf numFmtId="0" fontId="69" fillId="8" borderId="0" xfId="9" applyFont="1" applyFill="1" applyAlignment="1" applyProtection="1">
      <alignment vertical="center"/>
    </xf>
    <xf numFmtId="0" fontId="78" fillId="8" borderId="0" xfId="9" applyFont="1" applyFill="1" applyAlignment="1" applyProtection="1">
      <alignment vertical="center"/>
    </xf>
    <xf numFmtId="0" fontId="78" fillId="8" borderId="0" xfId="14" applyFont="1" applyFill="1" applyAlignment="1">
      <alignment horizontal="left" vertical="center"/>
    </xf>
    <xf numFmtId="0" fontId="10" fillId="0" borderId="0" xfId="21"/>
    <xf numFmtId="0" fontId="0" fillId="13" borderId="0" xfId="0" applyFill="1"/>
    <xf numFmtId="0" fontId="79" fillId="0" borderId="0" xfId="0" applyFont="1"/>
    <xf numFmtId="0" fontId="80" fillId="0" borderId="0" xfId="0" applyFont="1"/>
    <xf numFmtId="0" fontId="80" fillId="0" borderId="0" xfId="0" applyFont="1" applyAlignment="1">
      <alignment horizontal="right"/>
    </xf>
    <xf numFmtId="0" fontId="23" fillId="13" borderId="0" xfId="0" applyFont="1" applyFill="1"/>
    <xf numFmtId="0" fontId="81" fillId="15" borderId="0" xfId="0" applyFont="1" applyFill="1"/>
    <xf numFmtId="0" fontId="3" fillId="0" borderId="0" xfId="22"/>
    <xf numFmtId="0" fontId="52" fillId="14" borderId="0" xfId="12" applyFont="1" applyFill="1" applyBorder="1" applyAlignment="1"/>
    <xf numFmtId="0" fontId="53" fillId="0" borderId="0" xfId="18" applyFont="1"/>
    <xf numFmtId="0" fontId="3" fillId="0" borderId="0" xfId="22" applyFont="1"/>
    <xf numFmtId="0" fontId="52" fillId="14" borderId="0" xfId="12" applyFont="1" applyFill="1" applyBorder="1" applyAlignment="1">
      <alignment horizontal="center"/>
    </xf>
    <xf numFmtId="0" fontId="52" fillId="14" borderId="46" xfId="12" applyFont="1" applyFill="1" applyBorder="1" applyAlignment="1"/>
    <xf numFmtId="0" fontId="52" fillId="14" borderId="44" xfId="12" applyFont="1" applyFill="1" applyBorder="1" applyAlignment="1"/>
    <xf numFmtId="0" fontId="52" fillId="14" borderId="45" xfId="12" applyFont="1" applyFill="1" applyBorder="1" applyAlignment="1">
      <alignment horizontal="center"/>
    </xf>
    <xf numFmtId="0" fontId="20" fillId="14" borderId="0" xfId="17" applyFont="1" applyFill="1"/>
    <xf numFmtId="0" fontId="62" fillId="14" borderId="0" xfId="18" applyFont="1" applyFill="1" applyAlignment="1">
      <alignment wrapText="1"/>
    </xf>
    <xf numFmtId="0" fontId="54" fillId="14" borderId="50" xfId="18" applyFont="1" applyFill="1" applyBorder="1" applyAlignment="1">
      <alignment horizontal="center" wrapText="1"/>
    </xf>
    <xf numFmtId="0" fontId="54" fillId="14" borderId="5" xfId="18" applyFont="1" applyFill="1" applyBorder="1" applyAlignment="1">
      <alignment horizontal="center" wrapText="1"/>
    </xf>
    <xf numFmtId="0" fontId="54" fillId="14" borderId="49" xfId="18" applyFont="1" applyFill="1" applyBorder="1" applyAlignment="1">
      <alignment horizontal="center" wrapText="1"/>
    </xf>
    <xf numFmtId="0" fontId="54" fillId="14" borderId="0" xfId="18" applyFont="1" applyFill="1" applyAlignment="1">
      <alignment horizontal="center" wrapText="1"/>
    </xf>
    <xf numFmtId="0" fontId="53" fillId="0" borderId="0" xfId="18" applyFont="1" applyBorder="1"/>
    <xf numFmtId="0" fontId="58" fillId="14" borderId="0" xfId="18" applyFont="1" applyFill="1" applyAlignment="1">
      <alignment vertical="center" wrapText="1"/>
    </xf>
    <xf numFmtId="0" fontId="54" fillId="14" borderId="0" xfId="18" applyFont="1" applyFill="1" applyBorder="1" applyAlignment="1">
      <alignment horizontal="center" wrapText="1"/>
    </xf>
    <xf numFmtId="0" fontId="55" fillId="14" borderId="0" xfId="18" applyFont="1" applyFill="1" applyAlignment="1">
      <alignment horizontal="left"/>
    </xf>
    <xf numFmtId="0" fontId="62" fillId="14" borderId="0" xfId="18" applyFont="1" applyFill="1" applyAlignment="1">
      <alignment horizontal="center" wrapText="1"/>
    </xf>
    <xf numFmtId="0" fontId="62" fillId="14" borderId="0" xfId="18" applyFont="1" applyFill="1" applyAlignment="1">
      <alignment horizontal="center"/>
    </xf>
    <xf numFmtId="0" fontId="62" fillId="14" borderId="0" xfId="18" applyFont="1" applyFill="1" applyAlignment="1"/>
    <xf numFmtId="0" fontId="53" fillId="14" borderId="0" xfId="18" applyFont="1" applyFill="1"/>
    <xf numFmtId="0" fontId="53" fillId="14" borderId="0" xfId="18" applyFont="1" applyFill="1" applyAlignment="1">
      <alignment horizontal="center"/>
    </xf>
    <xf numFmtId="0" fontId="53" fillId="14" borderId="0" xfId="18" applyFont="1" applyFill="1" applyBorder="1"/>
    <xf numFmtId="0" fontId="64" fillId="14" borderId="43" xfId="18" applyFont="1" applyFill="1" applyBorder="1" applyAlignment="1">
      <alignment horizontal="left"/>
    </xf>
    <xf numFmtId="0" fontId="64" fillId="14" borderId="47" xfId="18" applyFont="1" applyFill="1" applyBorder="1" applyAlignment="1">
      <alignment horizontal="left"/>
    </xf>
    <xf numFmtId="0" fontId="62" fillId="14" borderId="47" xfId="18" applyFont="1" applyFill="1" applyBorder="1" applyAlignment="1">
      <alignment horizontal="center" wrapText="1"/>
    </xf>
    <xf numFmtId="0" fontId="53" fillId="14" borderId="47" xfId="18" applyFont="1" applyFill="1" applyBorder="1"/>
    <xf numFmtId="0" fontId="53" fillId="14" borderId="51" xfId="18" applyFont="1" applyFill="1" applyBorder="1"/>
    <xf numFmtId="0" fontId="64" fillId="14" borderId="48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left"/>
    </xf>
    <xf numFmtId="0" fontId="62" fillId="14" borderId="0" xfId="18" applyFont="1" applyFill="1" applyBorder="1" applyAlignment="1">
      <alignment horizontal="center" wrapText="1"/>
    </xf>
    <xf numFmtId="0" fontId="62" fillId="14" borderId="0" xfId="18" applyFont="1" applyFill="1" applyBorder="1" applyAlignment="1"/>
    <xf numFmtId="0" fontId="58" fillId="14" borderId="0" xfId="18" applyFont="1" applyFill="1" applyBorder="1" applyAlignment="1"/>
    <xf numFmtId="0" fontId="53" fillId="14" borderId="52" xfId="18" applyFont="1" applyFill="1" applyBorder="1" applyAlignment="1">
      <alignment horizontal="center"/>
    </xf>
    <xf numFmtId="0" fontId="53" fillId="14" borderId="0" xfId="18" applyFont="1" applyFill="1" applyBorder="1" applyAlignment="1">
      <alignment horizontal="right"/>
    </xf>
    <xf numFmtId="0" fontId="65" fillId="14" borderId="0" xfId="18" applyFont="1" applyFill="1" applyBorder="1" applyAlignment="1">
      <alignment horizontal="left"/>
    </xf>
    <xf numFmtId="0" fontId="20" fillId="14" borderId="0" xfId="17" applyFont="1" applyFill="1" applyBorder="1"/>
    <xf numFmtId="0" fontId="73" fillId="14" borderId="58" xfId="18" applyFont="1" applyFill="1" applyBorder="1" applyAlignment="1">
      <alignment horizontal="center" vertical="center" wrapText="1"/>
    </xf>
    <xf numFmtId="0" fontId="73" fillId="14" borderId="57" xfId="18" applyFont="1" applyFill="1" applyBorder="1" applyAlignment="1">
      <alignment horizontal="center" vertical="center" wrapText="1"/>
    </xf>
    <xf numFmtId="0" fontId="73" fillId="14" borderId="57" xfId="18" applyFont="1" applyFill="1" applyBorder="1" applyAlignment="1">
      <alignment horizontal="center" vertical="center"/>
    </xf>
    <xf numFmtId="0" fontId="3" fillId="0" borderId="0" xfId="22" applyFont="1" applyBorder="1"/>
    <xf numFmtId="0" fontId="3" fillId="0" borderId="52" xfId="22" applyFont="1" applyBorder="1"/>
    <xf numFmtId="0" fontId="64" fillId="14" borderId="58" xfId="18" applyFont="1" applyFill="1" applyBorder="1" applyAlignment="1">
      <alignment horizontal="left"/>
    </xf>
    <xf numFmtId="0" fontId="64" fillId="14" borderId="57" xfId="18" applyFont="1" applyFill="1" applyBorder="1" applyAlignment="1">
      <alignment horizontal="left"/>
    </xf>
    <xf numFmtId="0" fontId="53" fillId="14" borderId="57" xfId="18" applyFont="1" applyFill="1" applyBorder="1"/>
    <xf numFmtId="0" fontId="53" fillId="14" borderId="57" xfId="18" applyFont="1" applyFill="1" applyBorder="1" applyAlignment="1">
      <alignment horizontal="center"/>
    </xf>
    <xf numFmtId="0" fontId="53" fillId="14" borderId="52" xfId="18" applyFont="1" applyFill="1" applyBorder="1"/>
    <xf numFmtId="0" fontId="65" fillId="14" borderId="52" xfId="18" applyFont="1" applyFill="1" applyBorder="1" applyAlignment="1">
      <alignment horizontal="left"/>
    </xf>
    <xf numFmtId="0" fontId="65" fillId="14" borderId="57" xfId="18" applyFont="1" applyFill="1" applyBorder="1" applyAlignment="1">
      <alignment horizontal="left"/>
    </xf>
    <xf numFmtId="0" fontId="53" fillId="14" borderId="57" xfId="18" applyFont="1" applyFill="1" applyBorder="1" applyAlignment="1">
      <alignment horizontal="left" indent="11"/>
    </xf>
    <xf numFmtId="0" fontId="65" fillId="14" borderId="60" xfId="18" applyFont="1" applyFill="1" applyBorder="1" applyAlignment="1">
      <alignment horizontal="left"/>
    </xf>
    <xf numFmtId="0" fontId="64" fillId="14" borderId="60" xfId="18" applyFont="1" applyFill="1" applyBorder="1" applyAlignment="1">
      <alignment horizontal="left"/>
    </xf>
    <xf numFmtId="0" fontId="53" fillId="14" borderId="60" xfId="18" applyFont="1" applyFill="1" applyBorder="1" applyAlignment="1">
      <alignment horizontal="left" indent="11"/>
    </xf>
    <xf numFmtId="0" fontId="53" fillId="14" borderId="0" xfId="18" applyFont="1" applyFill="1" applyBorder="1" applyAlignment="1">
      <alignment horizontal="left" indent="11"/>
    </xf>
    <xf numFmtId="0" fontId="21" fillId="14" borderId="0" xfId="22" applyFont="1" applyFill="1" applyAlignment="1">
      <alignment horizontal="left" wrapText="1"/>
    </xf>
    <xf numFmtId="0" fontId="66" fillId="14" borderId="43" xfId="17" applyFont="1" applyFill="1" applyBorder="1"/>
    <xf numFmtId="0" fontId="66" fillId="14" borderId="47" xfId="17" applyFont="1" applyFill="1" applyBorder="1"/>
    <xf numFmtId="0" fontId="20" fillId="14" borderId="47" xfId="17" applyFont="1" applyFill="1" applyBorder="1"/>
    <xf numFmtId="0" fontId="20" fillId="14" borderId="51" xfId="17" applyFont="1" applyFill="1" applyBorder="1"/>
    <xf numFmtId="0" fontId="66" fillId="14" borderId="48" xfId="17" applyFont="1" applyFill="1" applyBorder="1"/>
    <xf numFmtId="0" fontId="66" fillId="14" borderId="0" xfId="17" applyFont="1" applyFill="1" applyBorder="1"/>
    <xf numFmtId="0" fontId="18" fillId="0" borderId="0" xfId="20" applyFont="1" applyBorder="1"/>
    <xf numFmtId="0" fontId="20" fillId="14" borderId="52" xfId="17" applyFont="1" applyFill="1" applyBorder="1"/>
    <xf numFmtId="0" fontId="20" fillId="14" borderId="48" xfId="17" applyFont="1" applyFill="1" applyBorder="1"/>
    <xf numFmtId="0" fontId="20" fillId="14" borderId="50" xfId="17" applyFont="1" applyFill="1" applyBorder="1"/>
    <xf numFmtId="0" fontId="20" fillId="14" borderId="5" xfId="17" applyFont="1" applyFill="1" applyBorder="1"/>
    <xf numFmtId="0" fontId="20" fillId="14" borderId="44" xfId="17" applyFont="1" applyFill="1" applyBorder="1" applyAlignment="1">
      <alignment horizontal="centerContinuous"/>
    </xf>
    <xf numFmtId="0" fontId="20" fillId="14" borderId="45" xfId="17" applyFont="1" applyFill="1" applyBorder="1" applyAlignment="1">
      <alignment horizontal="centerContinuous"/>
    </xf>
    <xf numFmtId="0" fontId="73" fillId="14" borderId="68" xfId="18" applyFont="1" applyFill="1" applyBorder="1" applyAlignment="1">
      <alignment horizontal="center" vertical="center" wrapText="1"/>
    </xf>
    <xf numFmtId="0" fontId="73" fillId="14" borderId="69" xfId="18" applyFont="1" applyFill="1" applyBorder="1" applyAlignment="1">
      <alignment horizontal="center" vertical="center" wrapText="1"/>
    </xf>
    <xf numFmtId="0" fontId="73" fillId="14" borderId="69" xfId="18" applyFont="1" applyFill="1" applyBorder="1" applyAlignment="1">
      <alignment horizontal="center" vertical="center"/>
    </xf>
    <xf numFmtId="0" fontId="62" fillId="14" borderId="47" xfId="18" applyFont="1" applyFill="1" applyBorder="1" applyAlignment="1"/>
    <xf numFmtId="0" fontId="58" fillId="14" borderId="47" xfId="18" applyFont="1" applyFill="1" applyBorder="1" applyAlignment="1"/>
    <xf numFmtId="0" fontId="64" fillId="14" borderId="72" xfId="18" applyFont="1" applyFill="1" applyBorder="1" applyAlignment="1">
      <alignment horizontal="left"/>
    </xf>
    <xf numFmtId="0" fontId="53" fillId="14" borderId="60" xfId="18" applyFont="1" applyFill="1" applyBorder="1"/>
    <xf numFmtId="0" fontId="53" fillId="14" borderId="60" xfId="18" applyFont="1" applyFill="1" applyBorder="1" applyAlignment="1">
      <alignment horizontal="center"/>
    </xf>
    <xf numFmtId="0" fontId="53" fillId="14" borderId="60" xfId="18" applyFont="1" applyFill="1" applyBorder="1" applyAlignment="1">
      <alignment horizontal="right"/>
    </xf>
    <xf numFmtId="0" fontId="55" fillId="14" borderId="47" xfId="18" applyFont="1" applyFill="1" applyBorder="1" applyAlignment="1">
      <alignment horizontal="left"/>
    </xf>
    <xf numFmtId="0" fontId="53" fillId="14" borderId="47" xfId="18" applyFont="1" applyFill="1" applyBorder="1" applyAlignment="1">
      <alignment horizontal="center"/>
    </xf>
    <xf numFmtId="0" fontId="64" fillId="14" borderId="5" xfId="18" applyFont="1" applyFill="1" applyBorder="1" applyAlignment="1">
      <alignment horizontal="left"/>
    </xf>
    <xf numFmtId="0" fontId="65" fillId="14" borderId="5" xfId="18" applyFont="1" applyFill="1" applyBorder="1" applyAlignment="1">
      <alignment horizontal="left"/>
    </xf>
    <xf numFmtId="0" fontId="53" fillId="14" borderId="5" xfId="18" applyFont="1" applyFill="1" applyBorder="1" applyAlignment="1">
      <alignment horizontal="center"/>
    </xf>
    <xf numFmtId="0" fontId="62" fillId="14" borderId="48" xfId="18" applyFont="1" applyFill="1" applyBorder="1" applyAlignment="1">
      <alignment horizontal="left"/>
    </xf>
    <xf numFmtId="0" fontId="53" fillId="13" borderId="57" xfId="18" applyFont="1" applyFill="1" applyBorder="1" applyAlignment="1">
      <alignment horizontal="right"/>
    </xf>
    <xf numFmtId="0" fontId="73" fillId="13" borderId="59" xfId="18" applyFont="1" applyFill="1" applyBorder="1" applyAlignment="1">
      <alignment horizontal="center" vertical="center"/>
    </xf>
    <xf numFmtId="0" fontId="53" fillId="13" borderId="73" xfId="18" applyFont="1" applyFill="1" applyBorder="1" applyAlignment="1">
      <alignment horizontal="right"/>
    </xf>
    <xf numFmtId="0" fontId="73" fillId="13" borderId="57" xfId="18" applyFont="1" applyFill="1" applyBorder="1" applyAlignment="1">
      <alignment horizontal="center" vertical="center" wrapText="1"/>
    </xf>
    <xf numFmtId="0" fontId="82" fillId="0" borderId="47" xfId="17" applyFont="1" applyFill="1" applyBorder="1" applyAlignment="1">
      <alignment vertical="center"/>
    </xf>
    <xf numFmtId="0" fontId="82" fillId="14" borderId="47" xfId="17" applyFont="1" applyFill="1" applyBorder="1" applyAlignment="1">
      <alignment vertical="center"/>
    </xf>
    <xf numFmtId="0" fontId="20" fillId="14" borderId="48" xfId="17" applyFont="1" applyFill="1" applyBorder="1" applyAlignment="1">
      <alignment horizontal="left" vertical="center" indent="4"/>
    </xf>
    <xf numFmtId="0" fontId="43" fillId="2" borderId="3" xfId="0" applyFont="1" applyFill="1" applyBorder="1" applyAlignment="1">
      <alignment horizontal="center" vertical="center" wrapText="1"/>
    </xf>
    <xf numFmtId="0" fontId="43" fillId="2" borderId="0" xfId="0" applyFont="1" applyFill="1" applyBorder="1" applyAlignment="1">
      <alignment horizontal="center" vertical="center" wrapText="1"/>
    </xf>
    <xf numFmtId="44" fontId="43" fillId="2" borderId="3" xfId="1" applyNumberFormat="1" applyFont="1" applyFill="1" applyBorder="1" applyAlignment="1">
      <alignment horizontal="center" vertical="center" wrapText="1"/>
    </xf>
    <xf numFmtId="0" fontId="83" fillId="0" borderId="0" xfId="0" applyFont="1"/>
    <xf numFmtId="0" fontId="2" fillId="11" borderId="0" xfId="13" applyFont="1" applyFill="1" applyAlignment="1">
      <alignment horizontal="center"/>
    </xf>
    <xf numFmtId="14" fontId="4" fillId="7" borderId="27" xfId="13" applyNumberFormat="1" applyFill="1" applyBorder="1"/>
    <xf numFmtId="0" fontId="2" fillId="7" borderId="27" xfId="13" applyFont="1" applyFill="1" applyBorder="1"/>
    <xf numFmtId="14" fontId="2" fillId="7" borderId="27" xfId="13" applyNumberFormat="1" applyFont="1" applyFill="1" applyBorder="1"/>
    <xf numFmtId="0" fontId="53" fillId="14" borderId="0" xfId="17" applyFont="1" applyFill="1" applyBorder="1" applyAlignment="1">
      <alignment horizontal="left" vertical="center" indent="1"/>
    </xf>
    <xf numFmtId="8" fontId="58" fillId="14" borderId="46" xfId="11" applyNumberFormat="1" applyFont="1" applyFill="1" applyBorder="1" applyAlignment="1">
      <alignment horizontal="center"/>
    </xf>
    <xf numFmtId="8" fontId="58" fillId="14" borderId="44" xfId="11" applyNumberFormat="1" applyFont="1" applyFill="1" applyBorder="1" applyAlignment="1">
      <alignment horizontal="center"/>
    </xf>
    <xf numFmtId="8" fontId="58" fillId="14" borderId="45" xfId="11" applyNumberFormat="1" applyFont="1" applyFill="1" applyBorder="1" applyAlignment="1">
      <alignment horizontal="center"/>
    </xf>
    <xf numFmtId="0" fontId="64" fillId="14" borderId="46" xfId="18" applyFont="1" applyFill="1" applyBorder="1" applyAlignment="1">
      <alignment horizontal="center"/>
    </xf>
    <xf numFmtId="8" fontId="58" fillId="14" borderId="0" xfId="11" applyNumberFormat="1" applyFont="1" applyFill="1" applyBorder="1" applyAlignment="1">
      <alignment horizontal="center"/>
    </xf>
    <xf numFmtId="0" fontId="62" fillId="14" borderId="0" xfId="17" applyFont="1" applyFill="1" applyBorder="1" applyAlignment="1">
      <alignment vertical="top" wrapText="1"/>
    </xf>
    <xf numFmtId="0" fontId="20" fillId="14" borderId="51" xfId="17" applyFill="1" applyBorder="1" applyAlignment="1">
      <alignment horizontal="centerContinuous"/>
    </xf>
    <xf numFmtId="0" fontId="20" fillId="14" borderId="44" xfId="17" applyFill="1" applyBorder="1" applyAlignment="1">
      <alignment horizontal="centerContinuous"/>
    </xf>
    <xf numFmtId="0" fontId="20" fillId="14" borderId="45" xfId="17" applyFill="1" applyBorder="1" applyAlignment="1">
      <alignment horizontal="centerContinuous"/>
    </xf>
    <xf numFmtId="0" fontId="58" fillId="14" borderId="48" xfId="17" applyFont="1" applyFill="1" applyBorder="1" applyAlignment="1">
      <alignment horizontal="left" vertical="center" indent="1"/>
    </xf>
    <xf numFmtId="0" fontId="84" fillId="14" borderId="0" xfId="17" applyFont="1" applyFill="1"/>
    <xf numFmtId="0" fontId="85" fillId="14" borderId="0" xfId="17" applyFont="1" applyFill="1"/>
    <xf numFmtId="0" fontId="68" fillId="14" borderId="28" xfId="17" applyFont="1" applyFill="1" applyBorder="1" applyAlignment="1">
      <alignment horizontal="center" vertical="center" wrapText="1"/>
    </xf>
    <xf numFmtId="0" fontId="1" fillId="0" borderId="0" xfId="13" applyFont="1"/>
    <xf numFmtId="0" fontId="86" fillId="0" borderId="0" xfId="0" applyFont="1"/>
    <xf numFmtId="0" fontId="70" fillId="14" borderId="0" xfId="17" applyFont="1" applyFill="1" applyAlignment="1">
      <alignment horizontal="left" vertical="center" wrapText="1"/>
    </xf>
    <xf numFmtId="0" fontId="75" fillId="14" borderId="0" xfId="12" applyFont="1" applyFill="1" applyBorder="1" applyAlignment="1">
      <alignment horizontal="left" wrapText="1"/>
    </xf>
    <xf numFmtId="0" fontId="22" fillId="0" borderId="0" xfId="4" applyFont="1" applyAlignment="1">
      <alignment horizontal="left" vertical="center"/>
    </xf>
    <xf numFmtId="0" fontId="21" fillId="7" borderId="43" xfId="22" applyFont="1" applyFill="1" applyBorder="1" applyAlignment="1">
      <alignment horizontal="left" vertical="center" wrapText="1"/>
    </xf>
    <xf numFmtId="0" fontId="21" fillId="7" borderId="47" xfId="22" applyFont="1" applyFill="1" applyBorder="1" applyAlignment="1">
      <alignment horizontal="left" vertical="center" wrapText="1"/>
    </xf>
    <xf numFmtId="0" fontId="21" fillId="7" borderId="51" xfId="22" applyFont="1" applyFill="1" applyBorder="1" applyAlignment="1">
      <alignment horizontal="left" vertical="center" wrapText="1"/>
    </xf>
    <xf numFmtId="0" fontId="3" fillId="14" borderId="50" xfId="22" applyFont="1" applyFill="1" applyBorder="1" applyAlignment="1">
      <alignment horizontal="left" vertical="top" wrapText="1"/>
    </xf>
    <xf numFmtId="0" fontId="3" fillId="14" borderId="5" xfId="22" applyFont="1" applyFill="1" applyBorder="1" applyAlignment="1">
      <alignment horizontal="left" vertical="top" wrapText="1"/>
    </xf>
    <xf numFmtId="0" fontId="3" fillId="14" borderId="49" xfId="22" applyFont="1" applyFill="1" applyBorder="1" applyAlignment="1">
      <alignment horizontal="left" vertical="top" wrapText="1"/>
    </xf>
    <xf numFmtId="0" fontId="52" fillId="14" borderId="0" xfId="12" applyFont="1" applyFill="1" applyBorder="1" applyAlignment="1">
      <alignment horizontal="center"/>
    </xf>
    <xf numFmtId="0" fontId="51" fillId="14" borderId="43" xfId="17" applyFont="1" applyFill="1" applyBorder="1" applyAlignment="1">
      <alignment horizontal="left" vertical="top"/>
    </xf>
    <xf numFmtId="0" fontId="51" fillId="14" borderId="47" xfId="17" applyFont="1" applyFill="1" applyBorder="1" applyAlignment="1">
      <alignment horizontal="left" vertical="top"/>
    </xf>
    <xf numFmtId="0" fontId="51" fillId="14" borderId="51" xfId="17" applyFont="1" applyFill="1" applyBorder="1" applyAlignment="1">
      <alignment horizontal="left" vertical="top"/>
    </xf>
    <xf numFmtId="0" fontId="73" fillId="14" borderId="70" xfId="18" applyFont="1" applyFill="1" applyBorder="1" applyAlignment="1">
      <alignment horizontal="center" vertical="center" wrapText="1"/>
    </xf>
    <xf numFmtId="0" fontId="73" fillId="14" borderId="71" xfId="18" applyFont="1" applyFill="1" applyBorder="1" applyAlignment="1">
      <alignment horizontal="center" vertical="center" wrapText="1"/>
    </xf>
    <xf numFmtId="0" fontId="53" fillId="14" borderId="63" xfId="18" applyFont="1" applyFill="1" applyBorder="1" applyAlignment="1">
      <alignment horizontal="center"/>
    </xf>
    <xf numFmtId="0" fontId="53" fillId="14" borderId="65" xfId="18" applyFont="1" applyFill="1" applyBorder="1" applyAlignment="1">
      <alignment horizontal="center"/>
    </xf>
    <xf numFmtId="0" fontId="53" fillId="14" borderId="64" xfId="18" applyFont="1" applyFill="1" applyBorder="1" applyAlignment="1">
      <alignment horizontal="center"/>
    </xf>
    <xf numFmtId="0" fontId="53" fillId="14" borderId="66" xfId="18" applyFont="1" applyFill="1" applyBorder="1" applyAlignment="1">
      <alignment horizontal="center"/>
    </xf>
    <xf numFmtId="0" fontId="65" fillId="14" borderId="61" xfId="18" applyFont="1" applyFill="1" applyBorder="1" applyAlignment="1">
      <alignment horizontal="center" vertical="center" wrapText="1"/>
    </xf>
    <xf numFmtId="0" fontId="65" fillId="14" borderId="67" xfId="18" applyFont="1" applyFill="1" applyBorder="1" applyAlignment="1">
      <alignment horizontal="center" vertical="center" wrapText="1"/>
    </xf>
    <xf numFmtId="0" fontId="65" fillId="14" borderId="62" xfId="18" applyFont="1" applyFill="1" applyBorder="1" applyAlignment="1">
      <alignment horizontal="center" vertical="center" wrapText="1"/>
    </xf>
    <xf numFmtId="0" fontId="72" fillId="14" borderId="0" xfId="17" applyFont="1" applyFill="1" applyAlignment="1">
      <alignment horizontal="center"/>
    </xf>
    <xf numFmtId="0" fontId="53" fillId="14" borderId="0" xfId="17" applyFont="1" applyFill="1" applyBorder="1" applyAlignment="1">
      <alignment horizontal="left" vertical="center" indent="1"/>
    </xf>
    <xf numFmtId="0" fontId="53" fillId="14" borderId="52" xfId="17" applyFont="1" applyFill="1" applyBorder="1" applyAlignment="1">
      <alignment horizontal="left" vertical="center" indent="1"/>
    </xf>
    <xf numFmtId="0" fontId="53" fillId="14" borderId="46" xfId="17" applyFont="1" applyFill="1" applyBorder="1" applyAlignment="1">
      <alignment horizontal="center" vertical="center"/>
    </xf>
    <xf numFmtId="0" fontId="53" fillId="14" borderId="45" xfId="17" applyFont="1" applyFill="1" applyBorder="1" applyAlignment="1">
      <alignment horizontal="center" vertical="center"/>
    </xf>
    <xf numFmtId="0" fontId="53" fillId="14" borderId="46" xfId="17" applyFont="1" applyFill="1" applyBorder="1" applyAlignment="1">
      <alignment horizontal="center" vertical="center" wrapText="1"/>
    </xf>
    <xf numFmtId="0" fontId="53" fillId="14" borderId="45" xfId="17" applyFont="1" applyFill="1" applyBorder="1" applyAlignment="1">
      <alignment horizontal="center" vertical="center" wrapText="1"/>
    </xf>
    <xf numFmtId="0" fontId="51" fillId="14" borderId="46" xfId="17" applyFont="1" applyFill="1" applyBorder="1" applyAlignment="1">
      <alignment horizontal="left" vertical="top" wrapText="1"/>
    </xf>
    <xf numFmtId="0" fontId="51" fillId="14" borderId="44" xfId="17" applyFont="1" applyFill="1" applyBorder="1" applyAlignment="1">
      <alignment horizontal="left" vertical="top" wrapText="1"/>
    </xf>
    <xf numFmtId="0" fontId="51" fillId="14" borderId="45" xfId="17" applyFont="1" applyFill="1" applyBorder="1" applyAlignment="1">
      <alignment horizontal="left" vertical="top" wrapText="1"/>
    </xf>
    <xf numFmtId="0" fontId="21" fillId="13" borderId="43" xfId="0" applyFont="1" applyFill="1" applyBorder="1" applyAlignment="1">
      <alignment horizontal="left" wrapText="1"/>
    </xf>
    <xf numFmtId="0" fontId="21" fillId="13" borderId="47" xfId="0" applyFont="1" applyFill="1" applyBorder="1" applyAlignment="1">
      <alignment horizontal="left" wrapText="1"/>
    </xf>
    <xf numFmtId="0" fontId="21" fillId="13" borderId="51" xfId="0" applyFont="1" applyFill="1" applyBorder="1" applyAlignment="1">
      <alignment horizontal="left" wrapText="1"/>
    </xf>
    <xf numFmtId="0" fontId="21" fillId="13" borderId="48" xfId="0" applyFont="1" applyFill="1" applyBorder="1" applyAlignment="1">
      <alignment horizontal="left" wrapText="1"/>
    </xf>
    <xf numFmtId="0" fontId="21" fillId="13" borderId="0" xfId="0" applyFont="1" applyFill="1" applyBorder="1" applyAlignment="1">
      <alignment horizontal="left" wrapText="1"/>
    </xf>
    <xf numFmtId="0" fontId="21" fillId="13" borderId="52" xfId="0" applyFont="1" applyFill="1" applyBorder="1" applyAlignment="1">
      <alignment horizontal="left" wrapText="1"/>
    </xf>
    <xf numFmtId="0" fontId="0" fillId="14" borderId="48" xfId="0" applyFont="1" applyFill="1" applyBorder="1" applyAlignment="1">
      <alignment horizontal="left" vertical="top" wrapText="1"/>
    </xf>
    <xf numFmtId="0" fontId="0" fillId="14" borderId="0" xfId="0" applyFont="1" applyFill="1" applyBorder="1" applyAlignment="1">
      <alignment horizontal="left" vertical="top" wrapText="1"/>
    </xf>
    <xf numFmtId="0" fontId="0" fillId="14" borderId="52" xfId="0" applyFont="1" applyFill="1" applyBorder="1" applyAlignment="1">
      <alignment horizontal="left" vertical="top" wrapText="1"/>
    </xf>
    <xf numFmtId="0" fontId="20" fillId="14" borderId="48" xfId="17" applyFont="1" applyFill="1" applyBorder="1" applyAlignment="1">
      <alignment horizontal="left" vertical="center" wrapText="1" indent="4"/>
    </xf>
    <xf numFmtId="0" fontId="20" fillId="14" borderId="0" xfId="17" applyFont="1" applyFill="1" applyBorder="1" applyAlignment="1">
      <alignment horizontal="left" vertical="center" wrapText="1" indent="4"/>
    </xf>
    <xf numFmtId="0" fontId="20" fillId="14" borderId="52" xfId="17" applyFont="1" applyFill="1" applyBorder="1" applyAlignment="1">
      <alignment horizontal="left" vertical="center" wrapText="1" indent="4"/>
    </xf>
    <xf numFmtId="0" fontId="58" fillId="14" borderId="53" xfId="17" applyFont="1" applyFill="1" applyBorder="1" applyAlignment="1">
      <alignment vertical="top"/>
    </xf>
    <xf numFmtId="0" fontId="58" fillId="14" borderId="54" xfId="17" applyFont="1" applyFill="1" applyBorder="1" applyAlignment="1">
      <alignment vertical="top"/>
    </xf>
    <xf numFmtId="0" fontId="58" fillId="14" borderId="55" xfId="17" applyFont="1" applyFill="1" applyBorder="1" applyAlignment="1">
      <alignment vertical="top"/>
    </xf>
    <xf numFmtId="0" fontId="20" fillId="14" borderId="48" xfId="17" applyFont="1" applyFill="1" applyBorder="1" applyAlignment="1">
      <alignment horizontal="left" vertical="center" wrapText="1" indent="1"/>
    </xf>
    <xf numFmtId="0" fontId="20" fillId="14" borderId="0" xfId="17" applyFont="1" applyFill="1" applyBorder="1" applyAlignment="1">
      <alignment horizontal="left" vertical="center" wrapText="1" indent="1"/>
    </xf>
    <xf numFmtId="0" fontId="53" fillId="14" borderId="43" xfId="17" applyFont="1" applyFill="1" applyBorder="1" applyAlignment="1">
      <alignment horizontal="center" vertical="center" wrapText="1"/>
    </xf>
    <xf numFmtId="0" fontId="53" fillId="14" borderId="51" xfId="17" applyFont="1" applyFill="1" applyBorder="1" applyAlignment="1">
      <alignment horizontal="center" vertical="center" wrapText="1"/>
    </xf>
    <xf numFmtId="0" fontId="53" fillId="14" borderId="50" xfId="17" applyFont="1" applyFill="1" applyBorder="1" applyAlignment="1">
      <alignment horizontal="center" vertical="center" wrapText="1"/>
    </xf>
    <xf numFmtId="0" fontId="53" fillId="14" borderId="49" xfId="17" applyFont="1" applyFill="1" applyBorder="1" applyAlignment="1">
      <alignment horizontal="center" vertical="center" wrapText="1"/>
    </xf>
    <xf numFmtId="8" fontId="58" fillId="14" borderId="46" xfId="11" applyNumberFormat="1" applyFont="1" applyFill="1" applyBorder="1" applyAlignment="1">
      <alignment horizontal="center"/>
    </xf>
    <xf numFmtId="8" fontId="58" fillId="14" borderId="44" xfId="11" applyNumberFormat="1" applyFont="1" applyFill="1" applyBorder="1" applyAlignment="1">
      <alignment horizontal="center"/>
    </xf>
    <xf numFmtId="8" fontId="58" fillId="14" borderId="45" xfId="11" applyNumberFormat="1" applyFont="1" applyFill="1" applyBorder="1" applyAlignment="1">
      <alignment horizontal="center"/>
    </xf>
    <xf numFmtId="0" fontId="64" fillId="14" borderId="5" xfId="18" applyFont="1" applyFill="1" applyBorder="1" applyAlignment="1">
      <alignment horizontal="center" wrapText="1"/>
    </xf>
    <xf numFmtId="0" fontId="64" fillId="14" borderId="49" xfId="18" applyFont="1" applyFill="1" applyBorder="1" applyAlignment="1">
      <alignment horizontal="center" wrapText="1"/>
    </xf>
    <xf numFmtId="0" fontId="64" fillId="14" borderId="46" xfId="18" applyFont="1" applyFill="1" applyBorder="1" applyAlignment="1">
      <alignment horizontal="center"/>
    </xf>
    <xf numFmtId="0" fontId="64" fillId="14" borderId="44" xfId="18" applyFont="1" applyFill="1" applyBorder="1" applyAlignment="1">
      <alignment horizontal="center"/>
    </xf>
    <xf numFmtId="0" fontId="64" fillId="14" borderId="45" xfId="18" applyFont="1" applyFill="1" applyBorder="1" applyAlignment="1">
      <alignment horizontal="center"/>
    </xf>
    <xf numFmtId="0" fontId="63" fillId="14" borderId="46" xfId="18" applyFont="1" applyFill="1" applyBorder="1" applyAlignment="1">
      <alignment horizontal="center"/>
    </xf>
    <xf numFmtId="0" fontId="63" fillId="14" borderId="44" xfId="18" applyFont="1" applyFill="1" applyBorder="1" applyAlignment="1">
      <alignment horizontal="center"/>
    </xf>
    <xf numFmtId="0" fontId="63" fillId="14" borderId="45" xfId="18" applyFont="1" applyFill="1" applyBorder="1" applyAlignment="1">
      <alignment horizontal="center"/>
    </xf>
    <xf numFmtId="0" fontId="73" fillId="14" borderId="46" xfId="17" applyFont="1" applyFill="1" applyBorder="1" applyAlignment="1">
      <alignment horizontal="center" vertical="center" wrapText="1"/>
    </xf>
    <xf numFmtId="0" fontId="73" fillId="14" borderId="45" xfId="17" applyFont="1" applyFill="1" applyBorder="1" applyAlignment="1">
      <alignment horizontal="center" vertical="center" wrapText="1"/>
    </xf>
    <xf numFmtId="0" fontId="73" fillId="14" borderId="43" xfId="17" applyFont="1" applyFill="1" applyBorder="1" applyAlignment="1">
      <alignment horizontal="center" vertical="center" wrapText="1"/>
    </xf>
    <xf numFmtId="0" fontId="73" fillId="14" borderId="51" xfId="17" applyFont="1" applyFill="1" applyBorder="1" applyAlignment="1">
      <alignment horizontal="center" vertical="center" wrapText="1"/>
    </xf>
    <xf numFmtId="0" fontId="73" fillId="14" borderId="50" xfId="17" applyFont="1" applyFill="1" applyBorder="1" applyAlignment="1">
      <alignment horizontal="center" vertical="center" wrapText="1"/>
    </xf>
    <xf numFmtId="0" fontId="73" fillId="14" borderId="49" xfId="17" applyFont="1" applyFill="1" applyBorder="1" applyAlignment="1">
      <alignment horizontal="center" vertical="center" wrapText="1"/>
    </xf>
    <xf numFmtId="0" fontId="58" fillId="14" borderId="48" xfId="17" applyFont="1" applyFill="1" applyBorder="1" applyAlignment="1">
      <alignment horizontal="left" vertical="center" wrapText="1" indent="1"/>
    </xf>
    <xf numFmtId="0" fontId="58" fillId="14" borderId="0" xfId="17" applyFont="1" applyFill="1" applyBorder="1" applyAlignment="1">
      <alignment horizontal="left" vertical="center" wrapText="1" indent="1"/>
    </xf>
    <xf numFmtId="0" fontId="68" fillId="14" borderId="46" xfId="17" applyFont="1" applyFill="1" applyBorder="1" applyAlignment="1">
      <alignment horizontal="center" vertical="center" wrapText="1"/>
    </xf>
    <xf numFmtId="0" fontId="68" fillId="14" borderId="45" xfId="17" applyFont="1" applyFill="1" applyBorder="1" applyAlignment="1">
      <alignment horizontal="center" vertical="center" wrapText="1"/>
    </xf>
    <xf numFmtId="0" fontId="0" fillId="14" borderId="50" xfId="0" applyFont="1" applyFill="1" applyBorder="1" applyAlignment="1">
      <alignment horizontal="left" vertical="top" wrapText="1"/>
    </xf>
    <xf numFmtId="0" fontId="0" fillId="14" borderId="5" xfId="0" applyFont="1" applyFill="1" applyBorder="1" applyAlignment="1">
      <alignment horizontal="left" vertical="top" wrapText="1"/>
    </xf>
    <xf numFmtId="0" fontId="0" fillId="14" borderId="49" xfId="0" applyFont="1" applyFill="1" applyBorder="1" applyAlignment="1">
      <alignment horizontal="left" vertical="top" wrapText="1"/>
    </xf>
    <xf numFmtId="0" fontId="51" fillId="14" borderId="46" xfId="17" applyFont="1" applyFill="1" applyBorder="1" applyAlignment="1">
      <alignment horizontal="left" vertical="top"/>
    </xf>
    <xf numFmtId="0" fontId="51" fillId="14" borderId="44" xfId="17" applyFont="1" applyFill="1" applyBorder="1" applyAlignment="1">
      <alignment horizontal="left" vertical="top"/>
    </xf>
    <xf numFmtId="0" fontId="51" fillId="14" borderId="45" xfId="17" applyFont="1" applyFill="1" applyBorder="1" applyAlignment="1">
      <alignment horizontal="left" vertical="top"/>
    </xf>
    <xf numFmtId="0" fontId="21" fillId="13" borderId="43" xfId="0" applyFont="1" applyFill="1" applyBorder="1" applyAlignment="1">
      <alignment horizontal="left" vertical="center" wrapText="1"/>
    </xf>
    <xf numFmtId="0" fontId="21" fillId="13" borderId="47" xfId="0" applyFont="1" applyFill="1" applyBorder="1" applyAlignment="1">
      <alignment horizontal="left" vertical="center" wrapText="1"/>
    </xf>
    <xf numFmtId="0" fontId="21" fillId="13" borderId="51" xfId="0" applyFont="1" applyFill="1" applyBorder="1" applyAlignment="1">
      <alignment horizontal="left" vertical="center" wrapText="1"/>
    </xf>
    <xf numFmtId="0" fontId="58" fillId="14" borderId="53" xfId="17" applyFont="1" applyFill="1" applyBorder="1" applyAlignment="1">
      <alignment horizontal="center" vertical="top" wrapText="1"/>
    </xf>
    <xf numFmtId="0" fontId="58" fillId="14" borderId="54" xfId="17" applyFont="1" applyFill="1" applyBorder="1" applyAlignment="1">
      <alignment horizontal="center" vertical="top" wrapText="1"/>
    </xf>
    <xf numFmtId="0" fontId="58" fillId="14" borderId="55" xfId="17" applyFont="1" applyFill="1" applyBorder="1" applyAlignment="1">
      <alignment horizontal="center" vertical="top" wrapText="1"/>
    </xf>
    <xf numFmtId="0" fontId="73" fillId="14" borderId="56" xfId="17" applyFont="1" applyFill="1" applyBorder="1" applyAlignment="1">
      <alignment horizontal="center" vertical="center" wrapText="1"/>
    </xf>
    <xf numFmtId="0" fontId="73" fillId="14" borderId="74" xfId="17" applyFont="1" applyFill="1" applyBorder="1" applyAlignment="1">
      <alignment horizontal="center" vertical="center" wrapText="1"/>
    </xf>
    <xf numFmtId="0" fontId="23" fillId="7" borderId="21" xfId="9" applyFont="1" applyFill="1" applyBorder="1" applyAlignment="1" applyProtection="1">
      <alignment horizontal="left" vertical="center"/>
    </xf>
    <xf numFmtId="0" fontId="23" fillId="7" borderId="0" xfId="9" applyFont="1" applyFill="1" applyAlignment="1" applyProtection="1">
      <alignment horizontal="left" vertical="center"/>
    </xf>
    <xf numFmtId="0" fontId="5" fillId="0" borderId="0" xfId="9" applyAlignment="1" applyProtection="1">
      <alignment vertical="center"/>
    </xf>
    <xf numFmtId="0" fontId="29" fillId="0" borderId="0" xfId="9" applyFont="1" applyFill="1" applyBorder="1" applyAlignment="1" applyProtection="1">
      <alignment horizontal="left" vertical="center"/>
    </xf>
    <xf numFmtId="0" fontId="30" fillId="0" borderId="0" xfId="9" applyFont="1" applyFill="1" applyBorder="1" applyAlignment="1" applyProtection="1">
      <alignment horizontal="center" vertical="center" wrapText="1"/>
    </xf>
    <xf numFmtId="0" fontId="9" fillId="0" borderId="8" xfId="9" applyFont="1" applyBorder="1" applyAlignment="1" applyProtection="1">
      <alignment horizontal="center" vertical="center"/>
    </xf>
    <xf numFmtId="0" fontId="30" fillId="8" borderId="7" xfId="9" applyFont="1" applyFill="1" applyBorder="1" applyAlignment="1" applyProtection="1">
      <alignment horizontal="center" vertical="center" wrapText="1"/>
      <protection locked="0"/>
    </xf>
    <xf numFmtId="0" fontId="30" fillId="8" borderId="19" xfId="9" applyFont="1" applyFill="1" applyBorder="1" applyAlignment="1" applyProtection="1">
      <alignment horizontal="center" vertical="center" wrapText="1"/>
      <protection locked="0"/>
    </xf>
    <xf numFmtId="0" fontId="30" fillId="8" borderId="0" xfId="9" applyFont="1" applyFill="1" applyBorder="1" applyAlignment="1" applyProtection="1">
      <alignment horizontal="center" vertical="center" wrapText="1"/>
      <protection locked="0"/>
    </xf>
    <xf numFmtId="0" fontId="30" fillId="8" borderId="25" xfId="9" applyFont="1" applyFill="1" applyBorder="1" applyAlignment="1" applyProtection="1">
      <alignment horizontal="center" vertical="center" wrapText="1"/>
      <protection locked="0"/>
    </xf>
    <xf numFmtId="0" fontId="30" fillId="8" borderId="6" xfId="9" applyFont="1" applyFill="1" applyBorder="1" applyAlignment="1" applyProtection="1">
      <alignment horizontal="center" vertical="center" wrapText="1"/>
      <protection locked="0"/>
    </xf>
    <xf numFmtId="0" fontId="30" fillId="8" borderId="23" xfId="9" applyFont="1" applyFill="1" applyBorder="1" applyAlignment="1" applyProtection="1">
      <alignment horizontal="center" vertical="center" wrapText="1"/>
      <protection locked="0"/>
    </xf>
    <xf numFmtId="0" fontId="33" fillId="5" borderId="20" xfId="9" applyFont="1" applyFill="1" applyBorder="1" applyAlignment="1" applyProtection="1">
      <alignment horizontal="center" vertical="center" wrapText="1"/>
    </xf>
    <xf numFmtId="0" fontId="33" fillId="5" borderId="7" xfId="9" applyFont="1" applyFill="1" applyBorder="1" applyAlignment="1" applyProtection="1">
      <alignment horizontal="center" vertical="center" wrapText="1"/>
    </xf>
    <xf numFmtId="0" fontId="33" fillId="5" borderId="12" xfId="9" applyFont="1" applyFill="1" applyBorder="1" applyAlignment="1" applyProtection="1">
      <alignment horizontal="center" vertical="center" wrapText="1"/>
    </xf>
    <xf numFmtId="0" fontId="33" fillId="5" borderId="0" xfId="9" applyFont="1" applyFill="1" applyBorder="1" applyAlignment="1" applyProtection="1">
      <alignment horizontal="center" vertical="center" wrapText="1"/>
    </xf>
    <xf numFmtId="0" fontId="33" fillId="5" borderId="24" xfId="9" applyFont="1" applyFill="1" applyBorder="1" applyAlignment="1" applyProtection="1">
      <alignment horizontal="center" vertical="center" wrapText="1"/>
    </xf>
    <xf numFmtId="0" fontId="33" fillId="5" borderId="6" xfId="9" applyFont="1" applyFill="1" applyBorder="1" applyAlignment="1" applyProtection="1">
      <alignment horizontal="center" vertical="center" wrapText="1"/>
    </xf>
    <xf numFmtId="0" fontId="5" fillId="0" borderId="0" xfId="9" applyAlignment="1" applyProtection="1">
      <alignment vertical="center" wrapText="1"/>
    </xf>
    <xf numFmtId="0" fontId="21" fillId="0" borderId="0" xfId="9" applyFont="1" applyAlignment="1" applyProtection="1">
      <alignment horizontal="left" vertical="center"/>
    </xf>
    <xf numFmtId="0" fontId="23" fillId="7" borderId="15" xfId="9" applyFont="1" applyFill="1" applyBorder="1" applyAlignment="1" applyProtection="1">
      <alignment horizontal="left" vertical="center"/>
    </xf>
    <xf numFmtId="0" fontId="25" fillId="0" borderId="0" xfId="9" applyFont="1" applyAlignment="1" applyProtection="1">
      <alignment horizontal="center" vertical="center"/>
    </xf>
    <xf numFmtId="164" fontId="26" fillId="0" borderId="0" xfId="9" applyNumberFormat="1" applyFont="1" applyBorder="1" applyAlignment="1" applyProtection="1">
      <alignment horizontal="center" vertical="center"/>
    </xf>
    <xf numFmtId="164" fontId="26" fillId="0" borderId="6" xfId="9" applyNumberFormat="1" applyFont="1" applyBorder="1" applyAlignment="1" applyProtection="1">
      <alignment horizontal="center" vertical="center"/>
    </xf>
    <xf numFmtId="0" fontId="21" fillId="0" borderId="7" xfId="9" applyFont="1" applyBorder="1" applyAlignment="1" applyProtection="1">
      <alignment horizontal="center" vertical="center" wrapText="1"/>
    </xf>
    <xf numFmtId="0" fontId="21" fillId="0" borderId="6" xfId="9" applyFont="1" applyBorder="1" applyAlignment="1" applyProtection="1">
      <alignment horizontal="center" vertical="center" wrapText="1"/>
    </xf>
    <xf numFmtId="0" fontId="21" fillId="0" borderId="8" xfId="9" applyFont="1" applyBorder="1" applyAlignment="1" applyProtection="1">
      <alignment horizontal="center" vertical="center" wrapText="1"/>
    </xf>
    <xf numFmtId="0" fontId="23" fillId="8" borderId="8" xfId="9" applyFont="1" applyFill="1" applyBorder="1" applyAlignment="1" applyProtection="1">
      <alignment horizontal="center" vertical="center" wrapText="1"/>
      <protection locked="0"/>
    </xf>
    <xf numFmtId="0" fontId="23" fillId="8" borderId="9" xfId="9" applyFont="1" applyFill="1" applyBorder="1" applyAlignment="1" applyProtection="1">
      <alignment horizontal="center" vertical="center" wrapText="1"/>
      <protection locked="0"/>
    </xf>
    <xf numFmtId="0" fontId="21" fillId="0" borderId="0" xfId="9" applyFont="1" applyAlignment="1" applyProtection="1">
      <alignment horizontal="center" vertical="center"/>
    </xf>
    <xf numFmtId="0" fontId="21" fillId="0" borderId="12" xfId="9" applyFont="1" applyBorder="1" applyAlignment="1" applyProtection="1">
      <alignment horizontal="center" vertical="center"/>
    </xf>
    <xf numFmtId="10" fontId="23" fillId="5" borderId="19" xfId="9" applyNumberFormat="1" applyFont="1" applyFill="1" applyBorder="1" applyAlignment="1" applyProtection="1">
      <alignment horizontal="center" vertical="center"/>
    </xf>
    <xf numFmtId="10" fontId="23" fillId="5" borderId="23" xfId="9" applyNumberFormat="1" applyFont="1" applyFill="1" applyBorder="1" applyAlignment="1" applyProtection="1">
      <alignment horizontal="center" vertical="center"/>
    </xf>
    <xf numFmtId="10" fontId="23" fillId="5" borderId="20" xfId="9" applyNumberFormat="1" applyFont="1" applyFill="1" applyBorder="1" applyAlignment="1" applyProtection="1">
      <alignment horizontal="center" vertical="center"/>
    </xf>
    <xf numFmtId="10" fontId="23" fillId="5" borderId="24" xfId="9" applyNumberFormat="1" applyFont="1" applyFill="1" applyBorder="1" applyAlignment="1" applyProtection="1">
      <alignment horizontal="center" vertical="center"/>
    </xf>
    <xf numFmtId="0" fontId="0" fillId="11" borderId="28" xfId="0" applyFill="1" applyBorder="1" applyAlignment="1">
      <alignment horizontal="center"/>
    </xf>
    <xf numFmtId="17" fontId="41" fillId="0" borderId="29" xfId="14" applyNumberFormat="1" applyFont="1" applyFill="1" applyBorder="1" applyAlignment="1">
      <alignment horizontal="center" vertical="center" wrapText="1"/>
    </xf>
    <xf numFmtId="49" fontId="41" fillId="0" borderId="29" xfId="14" applyNumberFormat="1" applyFont="1" applyFill="1" applyBorder="1" applyAlignment="1">
      <alignment horizontal="center" vertical="center" wrapText="1"/>
    </xf>
    <xf numFmtId="0" fontId="42" fillId="10" borderId="30" xfId="14" applyFont="1" applyFill="1" applyBorder="1" applyAlignment="1">
      <alignment horizontal="center" vertical="center" wrapText="1"/>
    </xf>
    <xf numFmtId="0" fontId="42" fillId="10" borderId="33" xfId="14" applyFont="1" applyFill="1" applyBorder="1" applyAlignment="1">
      <alignment horizontal="center" vertical="center" wrapText="1"/>
    </xf>
    <xf numFmtId="0" fontId="41" fillId="11" borderId="31" xfId="14" applyFont="1" applyFill="1" applyBorder="1" applyAlignment="1">
      <alignment horizontal="center" vertical="center"/>
    </xf>
    <xf numFmtId="0" fontId="41" fillId="7" borderId="29" xfId="14" applyFont="1" applyFill="1" applyBorder="1" applyAlignment="1">
      <alignment horizontal="center" vertical="center"/>
    </xf>
    <xf numFmtId="0" fontId="42" fillId="10" borderId="31" xfId="14" applyFont="1" applyFill="1" applyBorder="1" applyAlignment="1">
      <alignment horizontal="center" vertical="center" wrapText="1"/>
    </xf>
    <xf numFmtId="0" fontId="42" fillId="10" borderId="36" xfId="14" applyFont="1" applyFill="1" applyBorder="1" applyAlignment="1">
      <alignment horizontal="center" vertical="center" wrapText="1"/>
    </xf>
    <xf numFmtId="0" fontId="44" fillId="11" borderId="30" xfId="14" applyFont="1" applyFill="1" applyBorder="1" applyAlignment="1">
      <alignment horizontal="center" vertical="center" wrapText="1"/>
    </xf>
    <xf numFmtId="0" fontId="45" fillId="0" borderId="33" xfId="0" applyFont="1" applyBorder="1" applyAlignment="1">
      <alignment horizontal="center" vertical="center" wrapText="1"/>
    </xf>
    <xf numFmtId="0" fontId="41" fillId="7" borderId="35" xfId="14" applyFont="1" applyFill="1" applyBorder="1" applyAlignment="1">
      <alignment horizontal="center" vertical="center"/>
    </xf>
    <xf numFmtId="0" fontId="41" fillId="7" borderId="34" xfId="14" applyFont="1" applyFill="1" applyBorder="1" applyAlignment="1">
      <alignment horizontal="center" vertical="center"/>
    </xf>
    <xf numFmtId="0" fontId="44" fillId="7" borderId="32" xfId="14" applyFont="1" applyFill="1" applyBorder="1" applyAlignment="1">
      <alignment horizontal="center" vertical="center" wrapText="1"/>
    </xf>
    <xf numFmtId="0" fontId="45" fillId="0" borderId="39" xfId="0" applyFont="1" applyBorder="1" applyAlignment="1">
      <alignment horizontal="center" vertical="center" wrapText="1"/>
    </xf>
    <xf numFmtId="0" fontId="41" fillId="11" borderId="29" xfId="14" applyFont="1" applyFill="1" applyBorder="1" applyAlignment="1">
      <alignment horizontal="center" vertical="center"/>
    </xf>
    <xf numFmtId="0" fontId="41" fillId="11" borderId="34" xfId="14" applyFont="1" applyFill="1" applyBorder="1" applyAlignment="1">
      <alignment horizontal="center" vertical="center"/>
    </xf>
    <xf numFmtId="0" fontId="43" fillId="7" borderId="32" xfId="15" applyFont="1" applyFill="1" applyBorder="1" applyAlignment="1">
      <alignment horizontal="center" vertical="center" wrapText="1"/>
    </xf>
    <xf numFmtId="0" fontId="43" fillId="7" borderId="37" xfId="15" applyFont="1" applyFill="1" applyBorder="1" applyAlignment="1">
      <alignment horizontal="center" vertical="center" wrapText="1"/>
    </xf>
    <xf numFmtId="0" fontId="43" fillId="7" borderId="40" xfId="15" applyFont="1" applyFill="1" applyBorder="1" applyAlignment="1">
      <alignment horizontal="center" vertical="center" wrapText="1"/>
    </xf>
    <xf numFmtId="0" fontId="21" fillId="0" borderId="0" xfId="13" applyFont="1" applyAlignment="1">
      <alignment horizontal="center"/>
    </xf>
    <xf numFmtId="0" fontId="23" fillId="0" borderId="0" xfId="0" applyFont="1" applyAlignment="1">
      <alignment horizontal="center"/>
    </xf>
  </cellXfs>
  <cellStyles count="26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 xr:uid="{00000000-0005-0000-0000-000005000000}"/>
    <cellStyle name="Normal" xfId="0" builtinId="0"/>
    <cellStyle name="Normal 2" xfId="4" xr:uid="{00000000-0005-0000-0000-000007000000}"/>
    <cellStyle name="Normal 2 2" xfId="15" xr:uid="{00000000-0005-0000-0000-000008000000}"/>
    <cellStyle name="Normal 2 3" xfId="18" xr:uid="{00000000-0005-0000-0000-000009000000}"/>
    <cellStyle name="Normal 2_Folha1" xfId="25" xr:uid="{C61CA4F3-46D9-460F-A255-0917E22CECBB}"/>
    <cellStyle name="Normal 3" xfId="5" xr:uid="{00000000-0005-0000-0000-00000A000000}"/>
    <cellStyle name="Normal 3 3" xfId="14" xr:uid="{00000000-0005-0000-0000-00000B000000}"/>
    <cellStyle name="Normal 4" xfId="6" xr:uid="{00000000-0005-0000-0000-00000C000000}"/>
    <cellStyle name="Normal 4 2" xfId="20" xr:uid="{00000000-0005-0000-0000-00000D000000}"/>
    <cellStyle name="Normal 4_Folha1" xfId="24" xr:uid="{A4D0B2DC-9E8E-49E2-A926-50FEA845BBF2}"/>
    <cellStyle name="Normal 5" xfId="13" xr:uid="{00000000-0005-0000-0000-00000E000000}"/>
    <cellStyle name="Normal 6" xfId="16" xr:uid="{00000000-0005-0000-0000-00000F000000}"/>
    <cellStyle name="Normal 7" xfId="22" xr:uid="{00000000-0005-0000-0000-000042000000}"/>
    <cellStyle name="Normal 8" xfId="9" xr:uid="{00000000-0005-0000-0000-000010000000}"/>
    <cellStyle name="Normal 9" xfId="23" xr:uid="{00000000-0005-0000-0000-000043000000}"/>
    <cellStyle name="Normal_Xl0000003" xfId="17" xr:uid="{00000000-0005-0000-0000-000011000000}"/>
    <cellStyle name="Percentagem 2" xfId="7" xr:uid="{00000000-0005-0000-0000-000012000000}"/>
    <cellStyle name="Vírgula" xfId="11" builtinId="3"/>
    <cellStyle name="Vírgula 2" xfId="19" xr:uid="{00000000-0005-0000-0000-000014000000}"/>
    <cellStyle name="Vírgula 3" xfId="8" xr:uid="{00000000-0005-0000-0000-000015000000}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lcefaria/AppData/Local/Microsoft/Windows/INetCache/Content.Outlook/J6QVABFN/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.garrido/AppData/Local/Microsoft/Windows/Temporary%20Internet%20Files/Content.Outlook/52PJ9K3N/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0_OR&#199;-2015_COMPROMISSOS\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vers&#245;es%20antigas/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casaca/Defini&#231;&#245;es%20locais/Temporary%20Internet%20Files/Content.Outlook/U4MTPVAM/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ladl14/Defini&#231;&#245;es%20locais/Temporary%20Internet%20Files/Content.Outlook/5TFAQN23/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dlopes/Defini&#231;&#245;es%20locais/Temporary%20Internet%20Files/Content.Outlook/KK7J3L87/vers&#245;es%20antigas/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esloca&#231;&#245;es/2007/11del/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/>
          <cell r="C3"/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/>
          <cell r="C4"/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/>
          <cell r="C5"/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/>
          <cell r="C6"/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/>
          <cell r="C7"/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/>
          <cell r="C8"/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/>
          <cell r="C9"/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/>
          <cell r="C10"/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/>
          <cell r="C11"/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/>
          <cell r="C12"/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/>
          <cell r="C13"/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/>
          <cell r="C14"/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/>
          <cell r="C15"/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/>
          <cell r="C16"/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/>
          <cell r="C17"/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/>
          <cell r="C18"/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/>
          <cell r="C19"/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/>
          <cell r="C20"/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/>
          <cell r="C21"/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/>
          <cell r="C22"/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/>
          <cell r="C23"/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/>
          <cell r="C24"/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/>
          <cell r="C25"/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/>
          <cell r="C26"/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/>
          <cell r="C28"/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/>
          <cell r="C29"/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/>
          <cell r="C30"/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/>
          <cell r="C31"/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/>
          <cell r="C32"/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/>
          <cell r="C36"/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/>
          <cell r="C38"/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/>
          <cell r="C39"/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/>
          <cell r="C40"/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/>
          <cell r="C42"/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/>
          <cell r="C43"/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/>
          <cell r="C45"/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/>
          <cell r="C46"/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/>
          <cell r="C47"/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/>
          <cell r="C48"/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/>
          <cell r="C49"/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/>
          <cell r="C50"/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/>
          <cell r="C51"/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/>
          <cell r="C52"/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/>
          <cell r="C53"/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/>
          <cell r="C54"/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/>
          <cell r="C55"/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/>
          <cell r="C56"/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/>
          <cell r="C57"/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/>
          <cell r="C58"/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/>
          <cell r="C59"/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/>
          <cell r="C60"/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/>
          <cell r="C61"/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/>
          <cell r="C63"/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/>
          <cell r="C66"/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/>
          <cell r="C67"/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/>
          <cell r="C68"/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/>
          <cell r="C69"/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/>
          <cell r="C70"/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/>
          <cell r="C71"/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/>
          <cell r="C72"/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/>
          <cell r="C73"/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/>
          <cell r="C74"/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/>
          <cell r="C75"/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/>
          <cell r="C76"/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/>
          <cell r="C79"/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/>
          <cell r="C80"/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/>
          <cell r="C81"/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/>
          <cell r="C82"/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/>
          <cell r="C83"/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/>
          <cell r="C84"/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/>
          <cell r="C85"/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/>
          <cell r="C86"/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/>
          <cell r="C88"/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/>
          <cell r="C89"/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/>
          <cell r="C90"/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/>
          <cell r="C91"/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/>
          <cell r="C92"/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/>
          <cell r="C93"/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/>
          <cell r="C94"/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/>
          <cell r="C95"/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/>
          <cell r="C96"/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/>
          <cell r="C97"/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/>
          <cell r="C98"/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/>
          <cell r="C99"/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/>
          <cell r="C100"/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/>
          <cell r="C101"/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/>
          <cell r="C102"/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/>
          <cell r="C103"/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/>
          <cell r="C108"/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/>
          <cell r="C109"/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/>
          <cell r="C132"/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/>
          <cell r="C133"/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/>
          <cell r="C153"/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/>
          <cell r="C252"/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/>
          <cell r="C253"/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/>
          <cell r="C254"/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/>
          <cell r="C255"/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/>
          <cell r="C256"/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/>
          <cell r="C257"/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/>
          <cell r="C258"/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/>
          <cell r="C260"/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/>
          <cell r="C261"/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/>
          <cell r="C262"/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/>
          <cell r="C269"/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/>
          <cell r="C270"/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/>
          <cell r="C271"/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/>
          <cell r="C330"/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/>
          <cell r="C331"/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/>
          <cell r="C332"/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/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/>
          <cell r="C394"/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/>
          <cell r="C395"/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/>
          <cell r="C396"/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/>
          <cell r="C397"/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/>
          <cell r="C398"/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/>
          <cell r="C399"/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/>
          <cell r="C400"/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/>
          <cell r="C401"/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/>
          <cell r="C402"/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/>
          <cell r="C404"/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/>
          <cell r="C405"/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/>
          <cell r="C406"/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/>
          <cell r="C408"/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/>
          <cell r="C409"/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/>
          <cell r="C410"/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/>
          <cell r="C411"/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/>
          <cell r="C414"/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/>
          <cell r="C415"/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/>
          <cell r="C416"/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/>
          <cell r="C417"/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/>
          <cell r="C418"/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/>
          <cell r="C422"/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/>
          <cell r="C423"/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/>
          <cell r="C424"/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/>
          <cell r="C432"/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/>
          <cell r="C433"/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/>
          <cell r="C434"/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/>
          <cell r="C435"/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/>
          <cell r="C437"/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/>
          <cell r="C438"/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/>
          <cell r="C439"/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/>
          <cell r="C445"/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/>
          <cell r="C446"/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/>
          <cell r="C447"/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/>
          <cell r="C448"/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/>
          <cell r="C451"/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/>
          <cell r="C452"/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/>
          <cell r="C453"/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/>
          <cell r="C454"/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/>
          <cell r="C455"/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/>
          <cell r="C456"/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/>
          <cell r="C457"/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/>
          <cell r="C458"/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/>
          <cell r="C459"/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/>
          <cell r="C461"/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/>
          <cell r="C462"/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/>
          <cell r="C463"/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/>
          <cell r="C464"/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/>
          <cell r="C465"/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/>
          <cell r="C466"/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/>
          <cell r="C467"/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/>
          <cell r="C469"/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/>
          <cell r="C470"/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/>
          <cell r="C471"/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/>
          <cell r="C472"/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/>
          <cell r="C473"/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/>
          <cell r="C479"/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/>
          <cell r="C483"/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/>
          <cell r="C484"/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/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/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/>
          <cell r="C494"/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/>
          <cell r="C496"/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/>
          <cell r="C497"/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/>
          <cell r="C498"/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/>
          <cell r="C499"/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/>
          <cell r="C500"/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/>
          <cell r="C501"/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/>
          <cell r="C502"/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/>
          <cell r="C503"/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/>
          <cell r="C504"/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/>
          <cell r="C505"/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/>
          <cell r="C506"/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/>
          <cell r="C507"/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/>
          <cell r="C508"/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/>
          <cell r="C509"/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/>
          <cell r="C510"/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/>
          <cell r="C511"/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/>
          <cell r="C512"/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/>
          <cell r="C513"/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/>
          <cell r="C514"/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/>
          <cell r="C515"/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/>
          <cell r="C516"/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/>
          <cell r="C517"/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/>
          <cell r="C518"/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/>
          <cell r="C519"/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/>
          <cell r="C520"/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/>
          <cell r="C521"/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/>
          <cell r="C522"/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/>
          <cell r="C523"/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/>
          <cell r="C524"/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/>
          <cell r="C525"/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/>
          <cell r="C526"/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/>
          <cell r="C527"/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/>
          <cell r="C528"/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/>
          <cell r="C529"/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/>
          <cell r="C530"/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/>
          <cell r="C531"/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/>
          <cell r="C532"/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/>
          <cell r="C533"/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/>
          <cell r="C534"/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/>
          <cell r="C535"/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/>
          <cell r="C536"/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/>
          <cell r="C537"/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/>
          <cell r="C538"/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/>
          <cell r="C539"/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/>
          <cell r="C540"/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/>
          <cell r="C541"/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/>
          <cell r="C542"/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/>
          <cell r="C543"/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/>
          <cell r="C544"/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/>
          <cell r="C545"/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/>
          <cell r="C546"/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/>
          <cell r="C547"/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/>
          <cell r="C548"/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/>
          <cell r="C551"/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/>
          <cell r="C552"/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/>
          <cell r="C555"/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/>
          <cell r="C556"/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/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/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/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/>
          <cell r="C584"/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/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/>
          <cell r="C588"/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/>
          <cell r="C589"/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/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/>
          <cell r="C599"/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/>
          <cell r="C600"/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/>
          <cell r="C601"/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/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/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/>
          <cell r="C610"/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/>
          <cell r="C611"/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/>
          <cell r="C612"/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/>
          <cell r="C613"/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/>
          <cell r="C614"/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/>
          <cell r="C615"/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/>
          <cell r="C616"/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/>
          <cell r="C617"/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/>
          <cell r="C618"/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/>
          <cell r="C619"/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/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/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/>
          <cell r="C635"/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/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/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/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/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/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/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/>
          <cell r="C653"/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/>
          <cell r="C654"/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/>
          <cell r="C655"/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/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/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/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/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/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/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/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/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/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/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/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/>
          <cell r="C687"/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/>
          <cell r="C688"/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/>
          <cell r="C692"/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/>
          <cell r="C694"/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/>
          <cell r="C695"/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/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/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/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/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/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/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/>
          <cell r="C720"/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/>
          <cell r="C721"/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/>
          <cell r="C722"/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/>
          <cell r="C723"/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/>
          <cell r="C724"/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/>
          <cell r="C725"/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/>
          <cell r="C726"/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/>
          <cell r="C727"/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/>
          <cell r="C728"/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/>
          <cell r="C729"/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/>
          <cell r="C730"/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/>
          <cell r="C732"/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/>
          <cell r="C733"/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/>
          <cell r="C734"/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/>
          <cell r="C735"/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/>
          <cell r="C736"/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/>
          <cell r="C737"/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/>
          <cell r="C738"/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/>
          <cell r="C739"/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/>
          <cell r="C740"/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/>
          <cell r="C741"/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/>
          <cell r="C742"/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/>
          <cell r="C743"/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/>
          <cell r="C744"/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/>
          <cell r="C745"/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/>
          <cell r="C746"/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/>
          <cell r="C747"/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/>
          <cell r="C748"/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/>
          <cell r="C749"/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/>
          <cell r="C750"/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/>
          <cell r="C751"/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/>
          <cell r="C752"/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/>
          <cell r="C753"/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/>
          <cell r="C754"/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/>
          <cell r="C755"/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/>
          <cell r="C756"/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/>
          <cell r="C760"/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/>
          <cell r="C761"/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/>
          <cell r="C763"/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/>
          <cell r="C764"/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/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/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/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/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/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/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/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/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/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/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/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/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/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/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/>
          <cell r="C787"/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/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/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/>
          <cell r="C793"/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/>
          <cell r="C794"/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/>
          <cell r="C801"/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/>
          <cell r="C802"/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/>
          <cell r="C803"/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/>
          <cell r="C804"/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/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/>
          <cell r="C818"/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/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/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/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/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/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/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/>
          <cell r="C825"/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/>
          <cell r="C826"/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/>
          <cell r="C827"/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/>
          <cell r="C828"/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/>
          <cell r="C836"/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/>
          <cell r="C837"/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/>
          <cell r="C838"/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/>
          <cell r="C840"/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/>
          <cell r="C842"/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/>
          <cell r="C843"/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/>
          <cell r="C844"/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/>
          <cell r="C845"/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/>
          <cell r="C846"/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/>
          <cell r="C847"/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/>
          <cell r="C848"/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/>
          <cell r="C869"/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/>
          <cell r="C870"/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/>
          <cell r="C871"/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/>
          <cell r="C872"/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/>
          <cell r="C878"/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/>
          <cell r="C881"/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/>
          <cell r="C883"/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/>
          <cell r="C884"/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/>
          <cell r="C885"/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/>
          <cell r="C886"/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/>
          <cell r="C887"/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/>
          <cell r="C891"/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/>
          <cell r="C893"/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/>
          <cell r="C894"/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/>
          <cell r="C895"/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/>
          <cell r="C897"/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/>
          <cell r="C898"/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/>
          <cell r="C899"/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/>
          <cell r="C900"/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/>
          <cell r="C901"/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/>
          <cell r="C902"/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/>
          <cell r="C903"/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/>
          <cell r="C904"/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/>
          <cell r="C906"/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/>
          <cell r="C907"/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/>
          <cell r="C909"/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/>
          <cell r="C910"/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/>
          <cell r="C911"/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/>
          <cell r="C912"/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/>
          <cell r="C913"/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/>
          <cell r="C914"/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/>
          <cell r="C915"/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/>
          <cell r="C917"/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/>
          <cell r="C919"/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/>
          <cell r="C920"/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/>
          <cell r="C921"/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/>
          <cell r="C926"/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/>
          <cell r="C931"/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/>
          <cell r="C932"/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/>
          <cell r="C933"/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/>
          <cell r="C934"/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/>
          <cell r="C940"/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/>
          <cell r="C941"/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/>
          <cell r="C942"/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/>
          <cell r="C943"/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/>
          <cell r="C944"/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/>
          <cell r="C945"/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/>
          <cell r="C948"/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/>
          <cell r="C949"/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/>
          <cell r="C950"/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/>
          <cell r="C952"/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/>
          <cell r="C953"/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/>
          <cell r="C957"/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/>
          <cell r="C958"/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/>
          <cell r="C959"/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/>
          <cell r="C960"/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/>
          <cell r="C961"/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/>
          <cell r="C962"/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/>
          <cell r="C965"/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/>
          <cell r="C966"/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/>
          <cell r="C967"/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/>
          <cell r="C972"/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/>
          <cell r="C973"/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/>
          <cell r="C975"/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/>
          <cell r="C977"/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/>
          <cell r="C978"/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/>
          <cell r="C979"/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/>
          <cell r="C980"/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/>
          <cell r="C981"/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/>
          <cell r="C982"/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/>
          <cell r="C983"/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/>
          <cell r="C985"/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/>
          <cell r="C986"/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/>
          <cell r="C987"/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/>
          <cell r="C988"/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/>
          <cell r="C989"/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/>
          <cell r="C990"/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/>
          <cell r="C991"/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/>
          <cell r="C992"/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/>
          <cell r="C993"/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/>
          <cell r="C994"/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/>
          <cell r="C995"/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/>
          <cell r="C996"/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/>
          <cell r="C998"/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/>
          <cell r="C999"/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/>
          <cell r="C1000"/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/>
          <cell r="C1001"/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/>
          <cell r="C1002"/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/>
          <cell r="C1003"/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/>
          <cell r="C1004"/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/>
          <cell r="C1006"/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/>
          <cell r="C1007"/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/>
          <cell r="C1008"/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/>
          <cell r="C1009"/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/>
          <cell r="C1010"/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/>
          <cell r="C1011"/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/>
          <cell r="C1013"/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/>
          <cell r="C1014"/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/>
          <cell r="C1018"/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/>
          <cell r="C1019"/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/>
          <cell r="C1020"/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/>
          <cell r="C1021"/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/>
          <cell r="C1023"/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/>
          <cell r="C1024"/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/>
          <cell r="C1025"/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/>
          <cell r="C1026"/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/>
          <cell r="C1027"/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/>
          <cell r="C1028"/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/>
          <cell r="C1029"/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/>
          <cell r="C1030"/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/>
          <cell r="C1031"/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/>
          <cell r="C1033"/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/>
          <cell r="C1034"/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/>
          <cell r="C1035"/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/>
          <cell r="C1036"/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/>
          <cell r="C1037"/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/>
          <cell r="C1038"/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/>
          <cell r="C1039"/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/>
          <cell r="C1040"/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/>
          <cell r="C1041"/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/>
          <cell r="C1042"/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/>
          <cell r="C1043"/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/>
          <cell r="C1044"/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/>
          <cell r="C1045"/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/>
          <cell r="C1046"/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/>
          <cell r="C1047"/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/>
          <cell r="C1048"/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/>
          <cell r="C1053"/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/>
          <cell r="C1054"/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/>
          <cell r="C1055"/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/>
          <cell r="C1056"/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/>
          <cell r="C1058"/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/>
          <cell r="C1059"/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/>
          <cell r="C1061"/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/>
          <cell r="C1062"/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/>
          <cell r="C1063"/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/>
          <cell r="C1064"/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/>
          <cell r="C1065"/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/>
          <cell r="C1066"/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/>
          <cell r="C1067"/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/>
          <cell r="C1068"/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/>
          <cell r="C1069"/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/>
          <cell r="C1070"/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/>
          <cell r="C1071"/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/>
          <cell r="C1072"/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/>
          <cell r="C1074"/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/>
          <cell r="C1075"/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/>
          <cell r="C1076"/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/>
          <cell r="C1077"/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/>
          <cell r="C1078"/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/>
          <cell r="C1079"/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/>
          <cell r="C1080"/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/>
          <cell r="C1081"/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/>
          <cell r="C1082"/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/>
          <cell r="C1083"/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/>
          <cell r="C1084"/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/>
          <cell r="C1085"/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/>
          <cell r="C1086"/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/>
          <cell r="C1087"/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/>
          <cell r="C1088"/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/>
          <cell r="C1089"/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/>
          <cell r="C1090"/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/>
          <cell r="C1091"/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/>
          <cell r="C1092"/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/>
          <cell r="C1094"/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/>
          <cell r="C1103"/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/>
          <cell r="C1104"/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/>
          <cell r="C1108"/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/>
          <cell r="C1109"/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/>
          <cell r="C1110"/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/>
          <cell r="C1111"/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/>
          <cell r="C1116"/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/>
          <cell r="C1117"/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/>
          <cell r="C1118"/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/>
          <cell r="C1119"/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/>
          <cell r="C1120"/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/>
          <cell r="C1121"/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/>
          <cell r="C1122"/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/>
          <cell r="C1123"/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/>
          <cell r="C1124"/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/>
          <cell r="C1125"/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/>
          <cell r="C1126"/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/>
          <cell r="C1127"/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/>
          <cell r="C1128"/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/>
          <cell r="C1129"/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/>
          <cell r="C1130"/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/>
          <cell r="C1131"/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/>
          <cell r="C1132"/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/>
          <cell r="C1135"/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/>
          <cell r="C1136"/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/>
          <cell r="C1146"/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/>
          <cell r="C1150"/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/>
          <cell r="C1151"/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/>
          <cell r="C1152"/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/>
          <cell r="C1159"/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/>
          <cell r="C1161"/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/>
          <cell r="C1162"/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/>
          <cell r="C1163"/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/>
          <cell r="C1177"/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/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/>
          <cell r="C1180"/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/>
          <cell r="C1181"/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/>
          <cell r="C1182"/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/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/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/>
          <cell r="C1186"/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/>
          <cell r="C1187"/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/>
          <cell r="C1188"/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/>
          <cell r="C1189"/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/>
          <cell r="C1190"/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/>
          <cell r="C1191"/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/>
          <cell r="C1192"/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/>
          <cell r="C1193"/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/>
          <cell r="C1194"/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/>
          <cell r="C1195"/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/>
          <cell r="C1196"/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/>
          <cell r="C1197"/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/>
          <cell r="C1198"/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/>
          <cell r="C1199"/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/>
          <cell r="C1200"/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/>
          <cell r="C1201"/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/>
          <cell r="C1202"/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/>
          <cell r="C1203"/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/>
          <cell r="C1204"/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/>
          <cell r="C1205"/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/>
          <cell r="C1206"/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/>
          <cell r="C1207"/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/>
          <cell r="C1208"/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/>
          <cell r="C1209"/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/>
          <cell r="C1210"/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/>
          <cell r="C1211"/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/>
          <cell r="C1212"/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/>
          <cell r="C1213"/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/>
          <cell r="C1214"/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/>
          <cell r="C1215"/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/>
          <cell r="C1216"/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/>
          <cell r="C1217"/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/>
          <cell r="C1218"/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/>
          <cell r="C1219"/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/>
          <cell r="C1220"/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/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/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/>
          <cell r="C1227"/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/>
          <cell r="C1228"/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/>
          <cell r="C1229"/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/>
          <cell r="C1230"/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/>
          <cell r="C1231"/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/>
          <cell r="C1232"/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/>
          <cell r="C1233"/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/>
          <cell r="C1234"/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/>
          <cell r="C1235"/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/>
          <cell r="C1236"/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/>
          <cell r="C1237"/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/>
          <cell r="C1238"/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/>
          <cell r="C1239"/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/>
          <cell r="C1240"/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/>
          <cell r="C1241"/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/>
          <cell r="C1242"/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/>
          <cell r="C1243"/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/>
          <cell r="C1244"/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/>
          <cell r="C1245"/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/>
          <cell r="C1246"/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/>
          <cell r="C1247"/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/>
          <cell r="C1248"/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/>
          <cell r="C1249"/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/>
          <cell r="C1250"/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/>
          <cell r="C1251"/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/>
          <cell r="C1252"/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/>
          <cell r="C1253"/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/>
          <cell r="C1254"/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/>
          <cell r="C1255"/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/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/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/>
          <cell r="C1259"/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/>
          <cell r="C1260"/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/>
          <cell r="C1262"/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/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/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/>
          <cell r="C1266"/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/>
          <cell r="C1267"/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/>
          <cell r="C1268"/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/>
          <cell r="C1269"/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/>
          <cell r="C1270"/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/>
          <cell r="C1271"/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/>
          <cell r="C1272"/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/>
          <cell r="C1273"/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/>
          <cell r="C1274"/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/>
          <cell r="C1275"/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/>
          <cell r="C1276"/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/>
          <cell r="C1277"/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/>
          <cell r="C1278"/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/>
          <cell r="C1279"/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/>
          <cell r="C1280"/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/>
          <cell r="C1281"/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/>
          <cell r="C1282"/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/>
          <cell r="C1283"/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/>
          <cell r="C1284"/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/>
          <cell r="C1285"/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/>
          <cell r="C1286"/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/>
          <cell r="C1287"/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/>
          <cell r="C1288"/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/>
          <cell r="C1289"/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/>
          <cell r="C1290"/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/>
          <cell r="C1291"/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/>
          <cell r="C1292"/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/>
          <cell r="C1294"/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/>
          <cell r="C1298"/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/>
          <cell r="C1299"/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/>
          <cell r="C1300"/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/>
          <cell r="C1301"/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/>
          <cell r="C1302"/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/>
          <cell r="C1303"/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/>
          <cell r="C1304"/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/>
          <cell r="C1305"/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/>
          <cell r="C1306"/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/>
          <cell r="C1307"/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/>
          <cell r="C1308"/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/>
          <cell r="C1309"/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/>
          <cell r="C1310"/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/>
          <cell r="C1311"/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/>
          <cell r="C1312"/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/>
          <cell r="C1313"/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/>
          <cell r="C1314"/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/>
          <cell r="C1315"/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/>
          <cell r="C1316"/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/>
          <cell r="C1318"/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/>
          <cell r="C1319"/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/>
          <cell r="C1320"/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/>
          <cell r="C1321"/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/>
          <cell r="C1322"/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/>
          <cell r="C1323"/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/>
          <cell r="C1324"/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/>
          <cell r="C1325"/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/>
          <cell r="C1326"/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/>
          <cell r="C1327"/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/>
          <cell r="C1328"/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/>
          <cell r="C1329"/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/>
          <cell r="C1330"/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/>
          <cell r="C1333"/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/>
          <cell r="C1334"/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/>
          <cell r="C1335"/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/>
          <cell r="C1336"/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/>
          <cell r="C1337"/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/>
          <cell r="C1338"/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/>
          <cell r="C1339"/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/>
          <cell r="C1341"/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/>
          <cell r="C1345"/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/>
          <cell r="C1346"/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/>
          <cell r="C1347"/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/>
          <cell r="C1348"/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/>
          <cell r="C1349"/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/>
          <cell r="C1350"/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/>
          <cell r="C1351"/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/>
          <cell r="C1352"/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/>
          <cell r="C1353"/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/>
          <cell r="C1354"/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/>
          <cell r="C1355"/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/>
          <cell r="C1359"/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/>
          <cell r="C1360"/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/>
          <cell r="C1379"/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/>
          <cell r="C1497"/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/>
          <cell r="C1498"/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/>
          <cell r="C1499"/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/>
          <cell r="C1500"/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/>
          <cell r="C1501"/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/>
          <cell r="C1502"/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/>
          <cell r="C1503"/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/>
          <cell r="C1507"/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/>
          <cell r="C1508"/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/>
          <cell r="C1509"/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/>
          <cell r="C1510"/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/>
          <cell r="C1615"/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/>
          <cell r="C1616"/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/>
          <cell r="C1632"/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/>
          <cell r="C1633"/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/>
          <cell r="C1634"/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/>
          <cell r="C1635"/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/>
          <cell r="C1636"/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/>
          <cell r="C1637"/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/>
          <cell r="C1638"/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/>
          <cell r="C1639"/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/>
          <cell r="C1640"/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/>
          <cell r="C1641"/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/>
          <cell r="C1642"/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/>
          <cell r="C1643"/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/>
          <cell r="C1644"/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/>
          <cell r="C1645"/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/>
          <cell r="C1646"/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/>
          <cell r="C1647"/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/>
          <cell r="C1648"/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/>
          <cell r="C1649"/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/>
          <cell r="C1650"/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/>
          <cell r="C1651"/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/>
          <cell r="C1652"/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/>
          <cell r="C1654"/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/>
          <cell r="C1655"/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/>
          <cell r="C1656"/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/>
          <cell r="C1658"/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/>
          <cell r="C1659"/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/>
          <cell r="C1660"/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/>
          <cell r="C1661"/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/>
          <cell r="C1663"/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/>
          <cell r="C1670"/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/>
          <cell r="C1671"/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/>
          <cell r="C1673"/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/>
          <cell r="C1674"/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/>
          <cell r="C1675"/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/>
          <cell r="C1678"/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/>
          <cell r="C1682"/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/>
          <cell r="C1683"/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/>
          <cell r="C1684"/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/>
          <cell r="C1685"/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/>
          <cell r="C1686"/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/>
          <cell r="C1691"/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/>
          <cell r="C1692"/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/>
          <cell r="C1694"/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/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/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/>
          <cell r="C1704"/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/>
          <cell r="C1705"/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/>
          <cell r="C1706"/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/>
          <cell r="C1707"/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/>
          <cell r="C1708"/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/>
          <cell r="C1709"/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/>
          <cell r="C1710"/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/>
          <cell r="C1711"/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/>
          <cell r="C1712"/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/>
          <cell r="C1713"/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/>
          <cell r="C1714"/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/>
          <cell r="C1715"/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/>
          <cell r="C1716"/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/>
          <cell r="C1717"/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/>
          <cell r="C1718"/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/>
          <cell r="C1719"/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/>
          <cell r="C1720"/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/>
          <cell r="C1721"/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/>
          <cell r="C1722"/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/>
          <cell r="C1723"/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/>
          <cell r="C1724"/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/>
          <cell r="C1725"/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/>
          <cell r="C1726"/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/>
          <cell r="C1727"/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/>
          <cell r="C1728"/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/>
          <cell r="C1729"/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/>
          <cell r="C1730"/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/>
          <cell r="C1731"/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/>
          <cell r="C1732"/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/>
          <cell r="C1733"/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/>
          <cell r="C1734"/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/>
          <cell r="C1735"/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/>
          <cell r="C1736"/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/>
          <cell r="C1737"/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/>
          <cell r="C1738"/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/>
          <cell r="C1739"/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/>
          <cell r="C1740"/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/>
          <cell r="C1741"/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/>
          <cell r="C1742"/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/>
          <cell r="C1743"/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/>
          <cell r="C1744"/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/>
          <cell r="C1745"/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/>
          <cell r="C1746"/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/>
          <cell r="C1747"/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/>
          <cell r="C1748"/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/>
          <cell r="C1749"/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/>
          <cell r="C1750"/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/>
          <cell r="C1751"/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/>
          <cell r="C1752"/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/>
          <cell r="C1753"/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/>
          <cell r="C1754"/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/>
          <cell r="C1755"/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/>
          <cell r="C1756"/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/>
          <cell r="C1757"/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/>
          <cell r="C1758"/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/>
          <cell r="C1759"/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/>
          <cell r="C1764"/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/>
          <cell r="C1766"/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/>
          <cell r="C1767"/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/>
          <cell r="C1769"/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/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/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/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/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/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/>
          <cell r="C1794"/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/>
          <cell r="C1798"/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/>
          <cell r="C1800"/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/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/>
          <cell r="C1806"/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/>
          <cell r="C1807"/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/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/>
          <cell r="C1813"/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/>
          <cell r="C1814"/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/>
          <cell r="C1815"/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/>
          <cell r="C1816"/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/>
          <cell r="C1817"/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/>
          <cell r="C1818"/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/>
          <cell r="C1819"/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/>
          <cell r="C1820"/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/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/>
          <cell r="C1836"/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/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/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/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/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/>
          <cell r="C1859"/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/>
          <cell r="C1860"/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/>
          <cell r="C1861"/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/>
          <cell r="C1862"/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/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/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/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/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/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/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/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/>
          <cell r="C1888"/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/>
          <cell r="C1889"/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/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/>
          <cell r="C1893"/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/>
          <cell r="C1894"/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/>
          <cell r="C1895"/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/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/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/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/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/>
          <cell r="C1908"/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/>
          <cell r="C1909"/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/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/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/>
          <cell r="C1923"/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/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/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/>
          <cell r="C1931"/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/>
          <cell r="C1932"/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/>
          <cell r="C1933"/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/>
          <cell r="C1935"/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/>
          <cell r="C1936"/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/>
          <cell r="C1937"/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/>
          <cell r="C1938"/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/>
          <cell r="C1939"/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/>
          <cell r="C1940"/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/>
          <cell r="C1941"/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/>
          <cell r="C1942"/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/>
          <cell r="C1944"/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/>
          <cell r="C1945"/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/>
          <cell r="C1946"/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/>
          <cell r="C1947"/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/>
          <cell r="C1948"/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/>
          <cell r="C1949"/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/>
          <cell r="C1950"/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/>
          <cell r="C1951"/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/>
          <cell r="C1952"/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/>
          <cell r="C1953"/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/>
          <cell r="C1954"/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/>
          <cell r="C1955"/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/>
          <cell r="C1956"/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/>
          <cell r="C1957"/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/>
          <cell r="C1958"/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/>
          <cell r="C1959"/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/>
          <cell r="C1960"/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/>
          <cell r="C1961"/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/>
          <cell r="C1962"/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/>
          <cell r="C1963"/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/>
          <cell r="C1967"/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/>
          <cell r="C1969"/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/>
          <cell r="C1970"/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/>
          <cell r="C1971"/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/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/>
          <cell r="C1978"/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/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/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/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/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/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/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/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/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/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/>
          <cell r="C2000"/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/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/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/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/>
          <cell r="C2022"/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/>
          <cell r="C2023"/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/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/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/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/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/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/>
          <cell r="C2029"/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/>
          <cell r="C2030"/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/>
          <cell r="C2031"/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/>
          <cell r="C2032"/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/>
          <cell r="C2035"/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/>
          <cell r="C2036"/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/>
          <cell r="C2038"/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/>
          <cell r="C2039"/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/>
          <cell r="C2040"/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/>
          <cell r="C2041"/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/>
          <cell r="C2042"/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/>
          <cell r="C2043"/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/>
          <cell r="C2052"/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/>
          <cell r="C2053"/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/>
          <cell r="C2054"/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/>
          <cell r="C2072"/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/>
          <cell r="C2078"/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/>
          <cell r="C2079"/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/>
          <cell r="C2085"/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/>
          <cell r="C2086"/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/>
          <cell r="C2090"/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/>
          <cell r="C2091"/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/>
          <cell r="C2092"/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/>
          <cell r="C2093"/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/>
          <cell r="C2094"/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/>
          <cell r="C2095"/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/>
          <cell r="C2099"/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/>
          <cell r="C2100"/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/>
          <cell r="C2102"/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/>
          <cell r="C2103"/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/>
          <cell r="C2104"/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/>
          <cell r="C2105"/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/>
          <cell r="C2106"/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/>
          <cell r="C2107"/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/>
          <cell r="C2108"/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/>
          <cell r="C2111"/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/>
          <cell r="C2112"/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/>
          <cell r="C2113"/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/>
          <cell r="C2117"/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/>
          <cell r="C2118"/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/>
          <cell r="C2128"/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/>
          <cell r="C2129"/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/>
          <cell r="C2130"/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/>
          <cell r="C2134"/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/>
          <cell r="C2136"/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/>
          <cell r="C2142"/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/>
          <cell r="C2143"/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/>
          <cell r="C2144"/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/>
          <cell r="C2145"/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/>
          <cell r="C2146"/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/>
          <cell r="C2147"/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/>
          <cell r="C2148"/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/>
          <cell r="C2149"/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/>
          <cell r="C2152"/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/>
          <cell r="C2158"/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/>
          <cell r="C2159"/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/>
          <cell r="C2161"/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/>
          <cell r="C2162"/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/>
          <cell r="C2163"/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/>
          <cell r="C2164"/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/>
          <cell r="C2165"/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/>
          <cell r="C2170"/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/>
          <cell r="C2172"/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/>
          <cell r="C2173"/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/>
          <cell r="C2174"/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/>
          <cell r="C2175"/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/>
          <cell r="C2179"/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/>
          <cell r="C2180"/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/>
          <cell r="C2181"/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/>
          <cell r="C2183"/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/>
          <cell r="C2185"/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/>
          <cell r="C2186"/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/>
          <cell r="C2187"/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/>
          <cell r="C2189"/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/>
          <cell r="C2190"/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/>
          <cell r="C2191"/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/>
          <cell r="C2192"/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/>
          <cell r="C2193"/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/>
          <cell r="C2194"/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/>
          <cell r="C2195"/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/>
          <cell r="C2196"/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/>
          <cell r="C2197"/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/>
          <cell r="C2198"/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/>
          <cell r="C2199"/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/>
          <cell r="C2200"/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/>
          <cell r="C2201"/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/>
          <cell r="C2202"/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/>
          <cell r="C2203"/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/>
          <cell r="C2204"/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/>
          <cell r="C2205"/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/>
          <cell r="C2208"/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/>
          <cell r="C2209"/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/>
          <cell r="C2210"/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/>
          <cell r="C2211"/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/>
          <cell r="C2212"/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/>
          <cell r="C2214"/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/>
          <cell r="C2215"/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/>
          <cell r="C2217"/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/>
          <cell r="C2218"/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/>
          <cell r="C2219"/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/>
          <cell r="C2222"/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/>
          <cell r="C2223"/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/>
          <cell r="C2224"/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/>
          <cell r="C2227"/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/>
          <cell r="C2228"/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/>
          <cell r="C2229"/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/>
          <cell r="C2230"/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/>
          <cell r="C2231"/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/>
          <cell r="C2232"/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/>
          <cell r="C2233"/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/>
          <cell r="C2234"/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/>
          <cell r="C2235"/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/>
          <cell r="C2236"/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/>
          <cell r="C2237"/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/>
          <cell r="C2238"/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/>
          <cell r="C2239"/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/>
          <cell r="C2240"/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/>
          <cell r="C2241"/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/>
          <cell r="C2242"/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/>
          <cell r="C2243"/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/>
          <cell r="C2244"/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/>
          <cell r="C2245"/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/>
          <cell r="C2246"/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/>
          <cell r="C2247"/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/>
          <cell r="C2252"/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/>
          <cell r="C2253"/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/>
          <cell r="C2254"/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/>
          <cell r="C2255"/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/>
          <cell r="C2256"/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/>
          <cell r="C2259"/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/>
          <cell r="C2260"/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/>
          <cell r="C2261"/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/>
          <cell r="C2262"/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/>
          <cell r="C2263"/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/>
          <cell r="C2265"/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/>
          <cell r="C2266"/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/>
          <cell r="C2267"/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/>
          <cell r="C2268"/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/>
          <cell r="C2269"/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/>
          <cell r="C2270"/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/>
          <cell r="C2271"/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/>
          <cell r="C2272"/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/>
          <cell r="C2273"/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/>
          <cell r="C2274"/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/>
          <cell r="C2275"/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/>
          <cell r="C2276"/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/>
          <cell r="C2277"/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/>
          <cell r="C2278"/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/>
          <cell r="C2279"/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/>
          <cell r="C2280"/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/>
          <cell r="C2281"/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/>
          <cell r="C2282"/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/>
          <cell r="C2283"/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/>
          <cell r="C2284"/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/>
          <cell r="C2285"/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/>
          <cell r="C2286"/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/>
          <cell r="C2287"/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/>
          <cell r="C2288"/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/>
          <cell r="C2306"/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/>
          <cell r="C2307"/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/>
          <cell r="C2308"/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/>
          <cell r="C2317"/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/>
          <cell r="C2318"/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/>
          <cell r="C2319"/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/>
          <cell r="C2320"/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/>
          <cell r="C2321"/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/>
          <cell r="C2322"/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/>
          <cell r="C2323"/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/>
          <cell r="C2324"/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/>
          <cell r="C2325"/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/>
          <cell r="C2326"/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/>
          <cell r="C2327"/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/>
          <cell r="C2328"/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/>
          <cell r="C2329"/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/>
          <cell r="C2330"/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/>
          <cell r="C2331"/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/>
          <cell r="C2332"/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/>
          <cell r="C2333"/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/>
          <cell r="C2334"/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/>
          <cell r="C2336"/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/>
          <cell r="C2338"/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/>
          <cell r="C2341"/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/>
          <cell r="C2342"/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/>
          <cell r="C2343"/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/>
          <cell r="C2347"/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/>
          <cell r="C2354"/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/>
          <cell r="C2355"/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/>
          <cell r="C2356"/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/>
          <cell r="C2357"/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/>
          <cell r="C2358"/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/>
          <cell r="C2359"/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/>
          <cell r="C2360"/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/>
          <cell r="C2361"/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/>
          <cell r="C2362"/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/>
          <cell r="C2371"/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/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/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/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/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/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/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/>
          <cell r="C2381"/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/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/>
          <cell r="C2384"/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/>
          <cell r="C2386"/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/>
          <cell r="C2387"/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/>
          <cell r="C2388"/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/>
          <cell r="C2389"/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/>
          <cell r="C2390"/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/>
          <cell r="C2391"/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/>
          <cell r="C2392"/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/>
          <cell r="C2393"/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/>
          <cell r="C2394"/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/>
          <cell r="C2395"/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/>
          <cell r="C2397"/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/>
          <cell r="C2398"/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/>
          <cell r="C2399"/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/>
          <cell r="C2400"/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/>
          <cell r="C2401"/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/>
          <cell r="C2402"/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/>
          <cell r="C2403"/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/>
          <cell r="C2404"/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/>
          <cell r="C2405"/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/>
          <cell r="C2406"/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/>
          <cell r="C2407"/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/>
          <cell r="C2408"/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/>
          <cell r="C2409"/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/>
          <cell r="C2410"/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/>
          <cell r="C2411"/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/>
          <cell r="C2412"/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/>
          <cell r="C2413"/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/>
          <cell r="C2414"/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/>
          <cell r="C2415"/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/>
          <cell r="C2416"/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/>
          <cell r="C2417"/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/>
          <cell r="C2418"/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/>
          <cell r="C2419"/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/>
          <cell r="C2424"/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/>
          <cell r="C2425"/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/>
          <cell r="C2428"/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/>
          <cell r="C2429"/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/>
          <cell r="C2430"/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/>
          <cell r="C2431"/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/>
          <cell r="C2432"/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/>
          <cell r="C2433"/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/>
          <cell r="C2434"/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/>
          <cell r="C2435"/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/>
          <cell r="C2436"/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/>
          <cell r="C2437"/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/>
          <cell r="C2438"/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/>
          <cell r="C2439"/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/>
          <cell r="C2440"/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/>
          <cell r="C2441"/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/>
          <cell r="C2442"/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/>
          <cell r="C2443"/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/>
          <cell r="C2444"/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/>
          <cell r="C2445"/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/>
          <cell r="C2446"/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/>
          <cell r="C2447"/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/>
          <cell r="C2448"/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/>
          <cell r="C2449"/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/>
          <cell r="C2450"/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/>
          <cell r="C2451"/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/>
          <cell r="C2452"/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/>
          <cell r="C2453"/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/>
          <cell r="C2454"/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/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/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/>
          <cell r="C2457"/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/>
          <cell r="C2459"/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/>
          <cell r="C2460"/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/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/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/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/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/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/>
          <cell r="C2473"/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/>
          <cell r="C2474"/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/>
          <cell r="C2475"/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/>
          <cell r="C2476"/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/>
          <cell r="C2477"/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/>
          <cell r="C2478"/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/>
          <cell r="C2479"/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/>
          <cell r="C2480"/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/>
          <cell r="C2484"/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/>
          <cell r="C2485"/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/>
          <cell r="C2486"/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/>
          <cell r="C2487"/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/>
          <cell r="C2488"/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/>
          <cell r="C2489"/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/>
          <cell r="C2490"/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/>
          <cell r="C2491"/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/>
          <cell r="C2492"/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/>
          <cell r="C2493"/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/>
          <cell r="C2494"/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/>
          <cell r="C2495"/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/>
          <cell r="C2497"/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/>
          <cell r="C2499"/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/>
          <cell r="C2500"/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/>
          <cell r="C2501"/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/>
          <cell r="C2502"/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/>
          <cell r="C2503"/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/>
          <cell r="C2505"/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/>
          <cell r="C2508"/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/>
          <cell r="C2509"/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/>
          <cell r="C2510"/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/>
          <cell r="C2511"/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/>
          <cell r="C2512"/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/>
          <cell r="C2514"/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/>
          <cell r="C2515"/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/>
          <cell r="C2516"/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/>
          <cell r="C2517"/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/>
          <cell r="C2519"/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/>
          <cell r="C2520"/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/>
          <cell r="C2521"/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/>
          <cell r="C2522"/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/>
          <cell r="C2523"/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/>
          <cell r="C2524"/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/>
          <cell r="C2525"/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/>
          <cell r="C2526"/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/>
          <cell r="C2528"/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/>
          <cell r="C2529"/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/>
          <cell r="C2530"/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/>
          <cell r="C2531"/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/>
          <cell r="C2532"/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/>
          <cell r="C2533"/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/>
          <cell r="C2534"/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/>
          <cell r="C2535"/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/>
          <cell r="C2536"/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/>
          <cell r="C2537"/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/>
          <cell r="C2538"/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/>
          <cell r="C2539"/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/>
          <cell r="C2540"/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/>
          <cell r="C2541"/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/>
          <cell r="C2542"/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/>
          <cell r="C2545"/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/>
          <cell r="C2546"/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/>
          <cell r="C2547"/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/>
          <cell r="C2548"/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/>
          <cell r="C2549"/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/>
          <cell r="C2550"/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/>
          <cell r="C2551"/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/>
          <cell r="C2552"/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/>
          <cell r="C2553"/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/>
          <cell r="C2554"/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/>
          <cell r="C2555"/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/>
          <cell r="C2556"/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/>
          <cell r="C2557"/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/>
          <cell r="C2558"/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/>
          <cell r="C2563"/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/>
          <cell r="C2564"/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/>
          <cell r="C2565"/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/>
          <cell r="C2566"/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/>
          <cell r="C2567"/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/>
          <cell r="C2596"/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/>
          <cell r="C2633"/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/>
          <cell r="C2634"/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/>
          <cell r="C2649"/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/>
          <cell r="C2710"/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/>
          <cell r="C2711"/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/>
          <cell r="C2712"/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/>
          <cell r="C2713"/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/>
          <cell r="C2714"/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/>
          <cell r="C2715"/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/>
          <cell r="C2716"/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/>
          <cell r="C2717"/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/>
          <cell r="C2718"/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/>
          <cell r="C2719"/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/>
          <cell r="C2720"/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/>
          <cell r="C2721"/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/>
          <cell r="C2722"/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/>
          <cell r="C2727"/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/>
          <cell r="C2730"/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/>
          <cell r="C2827"/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/>
          <cell r="C2828"/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/>
          <cell r="C2829"/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/>
          <cell r="C2839"/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/>
          <cell r="C2840"/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/>
          <cell r="C2842"/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/>
          <cell r="C2843"/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/>
          <cell r="C2844"/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/>
          <cell r="C2845"/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/>
          <cell r="C2846"/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/>
          <cell r="C2847"/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/>
          <cell r="C2848"/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/>
          <cell r="C2849"/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/>
          <cell r="C2853"/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/>
          <cell r="C2854"/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/>
          <cell r="C2855"/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/>
          <cell r="C2856"/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/>
          <cell r="C2857"/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/>
          <cell r="C2858"/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/>
          <cell r="C2859"/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/>
          <cell r="C2860"/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/>
          <cell r="C2861"/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/>
          <cell r="C2863"/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/>
          <cell r="C2864"/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/>
          <cell r="C2865"/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/>
          <cell r="C2866"/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/>
          <cell r="C2867"/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/>
          <cell r="C2869"/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/>
          <cell r="C2870"/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/>
          <cell r="C2871"/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/>
          <cell r="C2872"/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/>
          <cell r="C2874"/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/>
          <cell r="C2876"/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/>
          <cell r="C2879"/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/>
          <cell r="C2880"/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/>
          <cell r="C2884"/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/>
          <cell r="C2890"/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/>
          <cell r="C2892"/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/>
          <cell r="C2894"/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/>
          <cell r="C2895"/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/>
          <cell r="C2897"/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/>
          <cell r="C2899"/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/>
          <cell r="C2900"/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/>
          <cell r="C2901"/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/>
          <cell r="C2902"/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/>
          <cell r="C2903"/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/>
          <cell r="C2904"/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/>
          <cell r="C2905"/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/>
          <cell r="C2906"/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/>
          <cell r="C2908"/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/>
          <cell r="C2909"/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/>
          <cell r="C2910"/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/>
          <cell r="C2911"/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/>
          <cell r="C2912"/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/>
          <cell r="C2914"/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/>
          <cell r="C2915"/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/>
          <cell r="C2917"/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/>
          <cell r="C2919"/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/>
          <cell r="C2920"/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/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/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/>
          <cell r="C2928"/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/>
          <cell r="C2929"/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/>
          <cell r="C2930"/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/>
          <cell r="C2931"/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/>
          <cell r="C2932"/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/>
          <cell r="C2933"/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/>
          <cell r="C2934"/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/>
          <cell r="C2935"/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/>
          <cell r="C2936"/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/>
          <cell r="C2937"/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/>
          <cell r="C2938"/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/>
          <cell r="C2939"/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/>
          <cell r="C2940"/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/>
          <cell r="C2941"/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/>
          <cell r="C2942"/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/>
          <cell r="C2943"/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/>
          <cell r="C2944"/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/>
          <cell r="C2945"/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/>
          <cell r="C2946"/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/>
          <cell r="C2947"/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/>
          <cell r="C2948"/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/>
          <cell r="C2949"/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/>
          <cell r="C2950"/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/>
          <cell r="C2951"/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/>
          <cell r="C2952"/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/>
          <cell r="C2953"/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/>
          <cell r="C2954"/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/>
          <cell r="C2955"/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/>
          <cell r="C2956"/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/>
          <cell r="C2957"/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/>
          <cell r="C2958"/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/>
          <cell r="C2959"/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/>
          <cell r="C2960"/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/>
          <cell r="C2961"/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/>
          <cell r="C2962"/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/>
          <cell r="C2963"/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/>
          <cell r="C2964"/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/>
          <cell r="C2965"/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/>
          <cell r="C2966"/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/>
          <cell r="C2967"/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/>
          <cell r="C2968"/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/>
          <cell r="C2969"/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/>
          <cell r="C2970"/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/>
          <cell r="C2971"/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/>
          <cell r="C2972"/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/>
          <cell r="C2973"/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/>
          <cell r="C2974"/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/>
          <cell r="C2975"/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/>
          <cell r="C2976"/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/>
          <cell r="C2977"/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/>
          <cell r="C2978"/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/>
          <cell r="C2979"/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/>
          <cell r="C2980"/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/>
          <cell r="C2981"/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/>
          <cell r="C2983"/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/>
          <cell r="C2986"/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/>
          <cell r="C2987"/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/>
          <cell r="C2988"/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/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/>
          <cell r="C2993"/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/>
          <cell r="C2994"/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/>
          <cell r="C2995"/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/>
          <cell r="C2996"/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/>
          <cell r="C3003"/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/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/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/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/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/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/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/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/>
          <cell r="C3034"/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/>
          <cell r="C3035"/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/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/>
          <cell r="C3042"/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/>
          <cell r="C3043"/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/>
          <cell r="C3044"/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/>
          <cell r="C3045"/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/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/>
          <cell r="C3051"/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/>
          <cell r="C3052"/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/>
          <cell r="C3053"/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/>
          <cell r="C3054"/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/>
          <cell r="C3055"/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/>
          <cell r="C3056"/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/>
          <cell r="C3057"/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/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/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/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/>
          <cell r="C3079"/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/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/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/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/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/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/>
          <cell r="C3087"/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/>
          <cell r="C3088"/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/>
          <cell r="C3089"/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/>
          <cell r="C3090"/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/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/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/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/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/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/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/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/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/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/>
          <cell r="C3110"/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/>
          <cell r="C3111"/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/>
          <cell r="C3112"/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/>
          <cell r="C3114"/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/>
          <cell r="C3116"/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/>
          <cell r="C3118"/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/>
          <cell r="C3119"/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/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/>
          <cell r="C3122"/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/>
          <cell r="C3124"/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/>
          <cell r="C3125"/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/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/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/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/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/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/>
          <cell r="C3147"/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/>
          <cell r="C3148"/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/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/>
          <cell r="C3152"/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/>
          <cell r="C3153"/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/>
          <cell r="C3154"/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/>
          <cell r="C3155"/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/>
          <cell r="C3156"/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/>
          <cell r="C3157"/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/>
          <cell r="C3158"/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/>
          <cell r="C3159"/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/>
          <cell r="C3160"/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/>
          <cell r="C3161"/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/>
          <cell r="C3162"/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/>
          <cell r="C3163"/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/>
          <cell r="C3164"/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/>
          <cell r="C3165"/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/>
          <cell r="C3166"/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/>
          <cell r="C3167"/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/>
          <cell r="C3168"/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/>
          <cell r="C3169"/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/>
          <cell r="C3170"/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/>
          <cell r="C3171"/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/>
          <cell r="C3172"/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/>
          <cell r="C3173"/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/>
          <cell r="C3174"/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/>
          <cell r="C3175"/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/>
          <cell r="C3176"/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/>
          <cell r="C3177"/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/>
          <cell r="C3178"/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/>
          <cell r="C3179"/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/>
          <cell r="C3180"/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/>
          <cell r="C3181"/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/>
          <cell r="C3182"/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/>
          <cell r="C3183"/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/>
          <cell r="C3184"/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/>
          <cell r="C3185"/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/>
          <cell r="C3186"/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/>
          <cell r="C3187"/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/>
          <cell r="C3188"/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/>
          <cell r="C3189"/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/>
          <cell r="C3190"/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/>
          <cell r="C3191"/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/>
          <cell r="C3194"/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/>
          <cell r="C3195"/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/>
          <cell r="C3199"/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/>
          <cell r="C3200"/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/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/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/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/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/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/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/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/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/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/>
          <cell r="C3215"/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/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/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/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/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/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/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/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/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/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/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/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/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/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/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/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/>
          <cell r="C3245"/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/>
          <cell r="C3249"/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/>
          <cell r="C3250"/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/>
          <cell r="C3251"/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/>
          <cell r="C3252"/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/>
          <cell r="C3253"/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/>
          <cell r="C3254"/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/>
          <cell r="C3255"/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/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/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/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/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/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/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/>
          <cell r="C3270"/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/>
          <cell r="C3271"/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/>
          <cell r="C3273"/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/>
          <cell r="C3281"/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/>
          <cell r="C3289"/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/>
          <cell r="C3290"/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/>
          <cell r="C3291"/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/>
          <cell r="C3305"/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/>
          <cell r="C3307"/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/>
          <cell r="C3309"/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/>
          <cell r="C3310"/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/>
          <cell r="C3316"/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/>
          <cell r="C3320"/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/>
          <cell r="C3325"/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/>
          <cell r="C3326"/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/>
          <cell r="C3328"/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/>
          <cell r="C3329"/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/>
          <cell r="C3331"/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/>
          <cell r="C3333"/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/>
          <cell r="C3335"/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/>
          <cell r="C3336"/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/>
          <cell r="C3337"/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/>
          <cell r="C3338"/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/>
          <cell r="C3339"/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/>
          <cell r="C3340"/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/>
          <cell r="C3341"/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/>
          <cell r="C3342"/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/>
          <cell r="C3343"/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/>
          <cell r="C3349"/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/>
          <cell r="C3350"/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/>
          <cell r="C3355"/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/>
          <cell r="C3360"/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/>
          <cell r="C3362"/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/>
          <cell r="C3363"/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/>
          <cell r="C3369"/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/>
          <cell r="C3375"/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/>
          <cell r="C3376"/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/>
          <cell r="C3377"/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/>
          <cell r="C3378"/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/>
          <cell r="C3379"/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/>
          <cell r="C3382"/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/>
          <cell r="C3384"/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/>
          <cell r="C3385"/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/>
          <cell r="C3386"/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/>
          <cell r="C3387"/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/>
          <cell r="C3388"/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/>
          <cell r="C3392"/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/>
          <cell r="C3393"/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/>
          <cell r="C3394"/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/>
          <cell r="C3395"/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/>
          <cell r="C3396"/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/>
          <cell r="C3397"/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/>
          <cell r="C3399"/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/>
          <cell r="C3400"/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/>
          <cell r="C3401"/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/>
          <cell r="C3403"/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/>
          <cell r="C3404"/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/>
          <cell r="C3405"/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/>
          <cell r="C3406"/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/>
          <cell r="C3407"/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/>
          <cell r="C3408"/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/>
          <cell r="C3410"/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/>
          <cell r="C3411"/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/>
          <cell r="C3415"/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/>
          <cell r="C3416"/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/>
          <cell r="C3418"/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/>
          <cell r="C3419"/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/>
          <cell r="C3420"/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/>
          <cell r="C3421"/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/>
          <cell r="C3422"/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/>
          <cell r="C3423"/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/>
          <cell r="C3424"/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/>
          <cell r="C3425"/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/>
          <cell r="C3426"/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/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/>
          <cell r="C3429"/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/>
          <cell r="C3430"/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/>
          <cell r="C3431"/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/>
          <cell r="C3432"/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/>
          <cell r="C3434"/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/>
          <cell r="C3435"/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/>
          <cell r="C3436"/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/>
          <cell r="C3437"/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/>
          <cell r="C3438"/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/>
          <cell r="C3439"/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/>
          <cell r="C3441"/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/>
          <cell r="C3443"/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/>
          <cell r="C3446"/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/>
          <cell r="C3447"/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/>
          <cell r="C3448"/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/>
          <cell r="C3449"/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/>
          <cell r="C3451"/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/>
          <cell r="C3452"/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/>
          <cell r="C3453"/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/>
          <cell r="C3454"/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/>
          <cell r="C3455"/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/>
          <cell r="C3456"/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/>
          <cell r="C3457"/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/>
          <cell r="C3458"/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/>
          <cell r="C3459"/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/>
          <cell r="C3460"/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/>
          <cell r="C3461"/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/>
          <cell r="C3462"/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/>
          <cell r="C3463"/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/>
          <cell r="C3464"/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/>
          <cell r="C3465"/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/>
          <cell r="C3466"/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/>
          <cell r="C3467"/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/>
          <cell r="C3468"/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/>
          <cell r="C3469"/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/>
          <cell r="C3470"/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/>
          <cell r="C3471"/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/>
          <cell r="C3472"/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/>
          <cell r="C3473"/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/>
          <cell r="C3474"/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/>
          <cell r="C3477"/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/>
          <cell r="C3478"/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/>
          <cell r="C3482"/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/>
          <cell r="C3483"/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/>
          <cell r="C3484"/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/>
          <cell r="C3485"/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/>
          <cell r="C3486"/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/>
          <cell r="C3487"/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/>
          <cell r="C3488"/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/>
          <cell r="C3489"/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/>
          <cell r="C3491"/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/>
          <cell r="C3492"/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/>
          <cell r="C3493"/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/>
          <cell r="C3494"/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/>
          <cell r="C3495"/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/>
          <cell r="C3496"/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/>
          <cell r="C3497"/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/>
          <cell r="C3498"/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/>
          <cell r="C3499"/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/>
          <cell r="C3500"/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/>
          <cell r="C3501"/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/>
          <cell r="C3502"/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/>
          <cell r="C3503"/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/>
          <cell r="C3505"/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/>
          <cell r="C3506"/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/>
          <cell r="C3507"/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/>
          <cell r="C3508"/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/>
          <cell r="C3509"/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/>
          <cell r="C3510"/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/>
          <cell r="C3511"/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/>
          <cell r="C3512"/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/>
          <cell r="C3513"/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/>
          <cell r="C3514"/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/>
          <cell r="C3515"/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/>
          <cell r="C3516"/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/>
          <cell r="C3517"/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/>
          <cell r="C3518"/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/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/>
          <cell r="C3520"/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/>
          <cell r="C3524"/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/>
          <cell r="C3525"/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/>
          <cell r="C3533"/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/>
          <cell r="C3534"/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/>
          <cell r="C3535"/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/>
          <cell r="C3540"/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/>
          <cell r="C3541"/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/>
          <cell r="C3542"/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/>
          <cell r="C3543"/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/>
          <cell r="C3544"/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/>
          <cell r="C3545"/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/>
          <cell r="C3546"/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/>
          <cell r="C3547"/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/>
          <cell r="C3548"/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/>
          <cell r="C3549"/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/>
          <cell r="C3550"/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/>
          <cell r="C3551"/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/>
          <cell r="C3552"/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/>
          <cell r="C3553"/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/>
          <cell r="C3554"/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/>
          <cell r="C3555"/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/>
          <cell r="C3556"/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/>
          <cell r="C3557"/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/>
          <cell r="C3558"/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/>
          <cell r="C3559"/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/>
          <cell r="C3560"/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/>
          <cell r="C3561"/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/>
          <cell r="C3562"/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/>
          <cell r="C3563"/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/>
          <cell r="C3564"/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/>
          <cell r="C3565"/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/>
          <cell r="C3566"/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/>
          <cell r="C3567"/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/>
          <cell r="C3568"/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/>
          <cell r="C3569"/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/>
          <cell r="C3570"/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/>
          <cell r="C3571"/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/>
          <cell r="C3572"/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/>
          <cell r="C3573"/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/>
          <cell r="C3574"/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/>
          <cell r="C3577"/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/>
          <cell r="C3581"/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/>
          <cell r="C3583"/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/>
          <cell r="C3584"/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/>
          <cell r="C3587"/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/>
          <cell r="C3588"/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/>
          <cell r="C3589"/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/>
          <cell r="C3590"/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/>
          <cell r="C3591"/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/>
          <cell r="C3596"/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/>
          <cell r="C3599"/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/>
          <cell r="C3600"/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/>
          <cell r="C3601"/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/>
          <cell r="C3602"/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/>
          <cell r="C3611"/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/>
          <cell r="C3612"/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/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/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/>
          <cell r="C3615"/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/>
          <cell r="C3616"/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/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/>
          <cell r="C3619"/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/>
          <cell r="C3620"/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/>
          <cell r="C3621"/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/>
          <cell r="C3622"/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/>
          <cell r="C3623"/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/>
          <cell r="C3624"/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/>
          <cell r="C3625"/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/>
          <cell r="C3626"/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/>
          <cell r="C3627"/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/>
          <cell r="C3628"/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/>
          <cell r="C3629"/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/>
          <cell r="C3630"/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/>
          <cell r="C3631"/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/>
          <cell r="C3632"/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/>
          <cell r="C3633"/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/>
          <cell r="C3634"/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/>
          <cell r="C3635"/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/>
          <cell r="C3636"/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/>
          <cell r="C3637"/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/>
          <cell r="C3638"/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/>
          <cell r="C3639"/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/>
          <cell r="C3640"/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/>
          <cell r="C3641"/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/>
          <cell r="C3642"/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/>
          <cell r="C3643"/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/>
          <cell r="C3644"/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/>
          <cell r="C3645"/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/>
          <cell r="C3646"/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/>
          <cell r="C3647"/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/>
          <cell r="C3648"/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/>
          <cell r="C3649"/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/>
          <cell r="C3650"/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/>
          <cell r="C3651"/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/>
          <cell r="C3652"/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/>
          <cell r="C3653"/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/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/>
          <cell r="C3656"/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/>
          <cell r="C3657"/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/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/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/>
          <cell r="C3661"/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/>
          <cell r="C3662"/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/>
          <cell r="C3663"/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/>
          <cell r="C3664"/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/>
          <cell r="C3665"/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/>
          <cell r="C3666"/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/>
          <cell r="C3667"/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/>
          <cell r="C3668"/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/>
          <cell r="C3669"/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/>
          <cell r="C3670"/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/>
          <cell r="C3671"/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/>
          <cell r="C3672"/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/>
          <cell r="C3673"/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/>
          <cell r="C3674"/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/>
          <cell r="C3675"/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/>
          <cell r="C3676"/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/>
          <cell r="C3677"/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/>
          <cell r="C3678"/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/>
          <cell r="C3679"/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/>
          <cell r="C3680"/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/>
          <cell r="C3681"/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/>
          <cell r="C3682"/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/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/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/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/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/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/>
          <cell r="C3691"/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/>
          <cell r="C3692"/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/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/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/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/>
          <cell r="C3697"/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/>
          <cell r="C3698"/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/>
          <cell r="C3699"/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/>
          <cell r="C3700"/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/>
          <cell r="C3701"/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/>
          <cell r="C3702"/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/>
          <cell r="C3703"/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/>
          <cell r="C3704"/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/>
          <cell r="C3708"/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/>
          <cell r="C3709"/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/>
          <cell r="C3710"/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/>
          <cell r="C3711"/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/>
          <cell r="C3712"/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/>
          <cell r="C3713"/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/>
          <cell r="C3714"/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/>
          <cell r="C3715"/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/>
          <cell r="C3716"/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/>
          <cell r="C3717"/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/>
          <cell r="C3718"/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/>
          <cell r="C3719"/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/>
          <cell r="C3720"/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/>
          <cell r="C3722"/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/>
          <cell r="C3723"/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/>
          <cell r="C3724"/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/>
          <cell r="C3725"/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/>
          <cell r="C3726"/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/>
          <cell r="C3727"/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/>
          <cell r="C3728"/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/>
          <cell r="C3729"/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/>
          <cell r="C3730"/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/>
          <cell r="C3731"/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/>
          <cell r="C3732"/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/>
          <cell r="C3733"/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/>
          <cell r="C3734"/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/>
          <cell r="C3735"/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/>
          <cell r="C3736"/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/>
          <cell r="C3737"/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/>
          <cell r="C3738"/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/>
          <cell r="C3741"/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/>
          <cell r="C3742"/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/>
          <cell r="C3743"/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/>
          <cell r="C3747"/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/>
          <cell r="C3748"/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/>
          <cell r="C3749"/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/>
          <cell r="C3750"/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/>
          <cell r="C3751"/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/>
          <cell r="C3752"/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/>
          <cell r="C3753"/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/>
          <cell r="C3754"/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/>
          <cell r="C3755"/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/>
          <cell r="C3756"/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/>
          <cell r="C3757"/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/>
          <cell r="C3758"/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/>
          <cell r="C3759"/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/>
          <cell r="C3760"/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/>
          <cell r="C3761"/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/>
          <cell r="C3762"/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/>
          <cell r="C3763"/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/>
          <cell r="C3764"/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/>
          <cell r="C3767"/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/>
          <cell r="C3768"/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/>
          <cell r="C3769"/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/>
          <cell r="C3770"/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/>
          <cell r="C3771"/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/>
          <cell r="C3772"/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/>
          <cell r="C3773"/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/>
          <cell r="C3774"/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/>
          <cell r="C3775"/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/>
          <cell r="C3776"/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/>
          <cell r="C3777"/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/>
          <cell r="C3779"/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/>
          <cell r="C3780"/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/>
          <cell r="C3781"/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/>
          <cell r="C3782"/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/>
          <cell r="C3783"/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/>
          <cell r="C3784"/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/>
          <cell r="C3785"/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/>
          <cell r="C3786"/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/>
          <cell r="C3787"/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/>
          <cell r="C3788"/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/>
          <cell r="C3789"/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/>
          <cell r="C3790"/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/>
          <cell r="C3791"/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/>
          <cell r="C3796"/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/>
          <cell r="C3797"/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/>
          <cell r="C3819"/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/>
          <cell r="C3861"/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/>
          <cell r="C3870"/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/>
          <cell r="C3942"/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/>
          <cell r="C3943"/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/>
          <cell r="C3944"/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/>
          <cell r="C3945"/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/>
          <cell r="C3946"/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/>
          <cell r="C3947"/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/>
          <cell r="C3948"/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/>
          <cell r="C3949"/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/>
          <cell r="C3950"/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/>
          <cell r="C3951"/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/>
          <cell r="C3952"/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/>
          <cell r="C3953"/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/>
          <cell r="C3957"/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/>
          <cell r="C3958"/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/>
          <cell r="C3959"/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/>
          <cell r="C3960"/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/>
          <cell r="C3961"/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/>
          <cell r="C4075"/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/>
          <cell r="C4076"/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/>
          <cell r="C4096"/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/>
          <cell r="C4099"/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/>
          <cell r="C4103"/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/>
          <cell r="C4104"/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/>
          <cell r="C4105"/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/>
          <cell r="C4106"/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/>
          <cell r="C4107"/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/>
          <cell r="C4108"/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/>
          <cell r="C4109"/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/>
          <cell r="C4110"/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/>
          <cell r="C4111"/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/>
          <cell r="C4113"/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/>
          <cell r="C4114"/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/>
          <cell r="C4115"/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/>
          <cell r="C4116"/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/>
          <cell r="C4117"/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/>
          <cell r="C4119"/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/>
          <cell r="C4120"/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/>
          <cell r="C4121"/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/>
          <cell r="C4123"/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/>
          <cell r="C4126"/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/>
          <cell r="C4129"/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/>
          <cell r="C4135"/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/>
          <cell r="C4137"/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/>
          <cell r="C4138"/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/>
          <cell r="C4143"/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/>
          <cell r="C4144"/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/>
          <cell r="C4145"/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/>
          <cell r="C4146"/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/>
          <cell r="C4147"/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/>
          <cell r="C4148"/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/>
          <cell r="C4151"/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/>
          <cell r="C4152"/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/>
          <cell r="C4153"/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/>
          <cell r="C4157"/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/>
          <cell r="C4158"/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/>
          <cell r="C4159"/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/>
          <cell r="C4160"/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/>
          <cell r="C4161"/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/>
          <cell r="C4162"/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/>
          <cell r="C4164"/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/>
          <cell r="C4165"/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/>
          <cell r="C4167"/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/>
          <cell r="C4168"/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/>
          <cell r="C4169"/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/>
          <cell r="C4172"/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/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/>
          <cell r="C4176"/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/>
          <cell r="C4177"/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/>
          <cell r="C4178"/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/>
          <cell r="C4179"/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/>
          <cell r="C4180"/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/>
          <cell r="C4181"/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/>
          <cell r="C4182"/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/>
          <cell r="C4183"/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/>
          <cell r="C4184"/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/>
          <cell r="C4185"/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/>
          <cell r="C4186"/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/>
          <cell r="C4187"/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/>
          <cell r="C4188"/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/>
          <cell r="C4189"/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/>
          <cell r="C4190"/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/>
          <cell r="C4191"/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/>
          <cell r="C4192"/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/>
          <cell r="C4193"/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/>
          <cell r="C4194"/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/>
          <cell r="C4195"/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/>
          <cell r="C4196"/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/>
          <cell r="C4197"/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/>
          <cell r="C4198"/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/>
          <cell r="C4199"/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/>
          <cell r="C4200"/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/>
          <cell r="C4201"/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/>
          <cell r="C4202"/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/>
          <cell r="C4203"/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/>
          <cell r="C4204"/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/>
          <cell r="C4205"/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/>
          <cell r="C4206"/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/>
          <cell r="C4207"/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/>
          <cell r="C4208"/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/>
          <cell r="C4209"/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/>
          <cell r="C4210"/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/>
          <cell r="C4211"/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/>
          <cell r="C4212"/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/>
          <cell r="C4213"/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/>
          <cell r="C4214"/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/>
          <cell r="C4215"/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/>
          <cell r="C4216"/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/>
          <cell r="C4217"/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/>
          <cell r="C4218"/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/>
          <cell r="C4219"/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/>
          <cell r="C4221"/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/>
          <cell r="C4222"/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/>
          <cell r="C4223"/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/>
          <cell r="C4224"/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/>
          <cell r="C4225"/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/>
          <cell r="C4226"/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/>
          <cell r="C4227"/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/>
          <cell r="C4229"/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/>
          <cell r="C4230"/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/>
          <cell r="C4231"/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/>
          <cell r="C4232"/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/>
          <cell r="C4233"/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/>
          <cell r="C4234"/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/>
          <cell r="C4235"/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/>
          <cell r="C4236"/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/>
          <cell r="C4237"/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/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/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/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/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/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/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/>
          <cell r="C4266"/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/>
          <cell r="C4277"/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/>
          <cell r="C4279"/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/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/>
          <cell r="C4285"/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/>
          <cell r="C4286"/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/>
          <cell r="C4287"/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/>
          <cell r="C4288"/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/>
          <cell r="C4289"/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/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/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/>
          <cell r="C4308"/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/>
          <cell r="C4309"/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/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/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/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/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/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/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/>
          <cell r="C4318"/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/>
          <cell r="C4319"/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/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/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/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/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/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/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/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/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/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/>
          <cell r="C4348"/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/>
          <cell r="C4349"/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/>
          <cell r="C4350"/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/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/>
          <cell r="C4355"/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/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/>
          <cell r="C4359"/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/>
          <cell r="C4360"/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/>
          <cell r="C4361"/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/>
          <cell r="C4362"/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/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/>
          <cell r="C4369"/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/>
          <cell r="C4370"/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/>
          <cell r="C4374"/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/>
          <cell r="C4381"/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/>
          <cell r="C4382"/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/>
          <cell r="C4383"/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/>
          <cell r="C4384"/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/>
          <cell r="C4385"/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/>
          <cell r="C4386"/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/>
          <cell r="C4387"/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/>
          <cell r="C4388"/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/>
          <cell r="C4389"/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/>
          <cell r="C4390"/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/>
          <cell r="C4391"/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/>
          <cell r="C4392"/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/>
          <cell r="C4393"/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/>
          <cell r="C4394"/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/>
          <cell r="C4395"/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/>
          <cell r="C4396"/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/>
          <cell r="C4397"/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/>
          <cell r="C4398"/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/>
          <cell r="C4399"/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/>
          <cell r="C4400"/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/>
          <cell r="C4401"/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/>
          <cell r="C4402"/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/>
          <cell r="C4403"/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/>
          <cell r="C4404"/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/>
          <cell r="C4405"/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/>
          <cell r="C4406"/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/>
          <cell r="C4407"/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/>
          <cell r="C4408"/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/>
          <cell r="C4409"/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/>
          <cell r="C4410"/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/>
          <cell r="C4411"/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/>
          <cell r="C4412"/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/>
          <cell r="C4413"/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/>
          <cell r="C4414"/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/>
          <cell r="C4421"/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/>
          <cell r="C4422"/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/>
          <cell r="C4423"/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/>
          <cell r="C4424"/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/>
          <cell r="C4425"/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/>
          <cell r="C4426"/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/>
          <cell r="C4427"/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/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/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/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/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/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/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/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/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/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/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/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/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/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/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/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/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/>
          <cell r="C4458"/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/>
          <cell r="C4459"/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/>
          <cell r="C4460"/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/>
          <cell r="C4461"/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/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/>
          <cell r="C4477"/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/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/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/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/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/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/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/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/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/>
          <cell r="C4486"/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/>
          <cell r="C4491"/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/>
          <cell r="C4492"/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/>
          <cell r="C4493"/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/>
          <cell r="C4494"/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/>
          <cell r="C4496"/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/>
          <cell r="C4497"/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/>
          <cell r="C4500"/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/>
          <cell r="C4501"/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/>
          <cell r="C4502"/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/>
          <cell r="C4503"/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/>
          <cell r="C4504"/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/>
          <cell r="C4505"/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/>
          <cell r="C4520"/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/>
          <cell r="C4534"/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/>
          <cell r="C4538"/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/>
          <cell r="C4539"/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/>
          <cell r="C4540"/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/>
          <cell r="C4543"/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/>
          <cell r="C4544"/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/>
          <cell r="C4545"/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/>
          <cell r="C4546"/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/>
          <cell r="C4547"/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/>
          <cell r="C4548"/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/>
          <cell r="C4549"/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/>
          <cell r="C4550"/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/>
          <cell r="C4551"/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/>
          <cell r="C4553"/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/>
          <cell r="C4555"/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/>
          <cell r="C4556"/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/>
          <cell r="C4557"/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/>
          <cell r="C4558"/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/>
          <cell r="C4559"/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/>
          <cell r="C4560"/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/>
          <cell r="C4561"/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/>
          <cell r="C4562"/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/>
          <cell r="C4563"/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/>
          <cell r="C4564"/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/>
          <cell r="C4565"/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/>
          <cell r="C4566"/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/>
          <cell r="C4567"/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/>
          <cell r="C4568"/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/>
          <cell r="C4569"/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/>
          <cell r="C4570"/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/>
          <cell r="C4571"/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/>
          <cell r="C4573"/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/>
          <cell r="C4574"/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/>
          <cell r="C4575"/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/>
          <cell r="C4579"/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/>
          <cell r="C4582"/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/>
          <cell r="C4583"/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/>
          <cell r="C4587"/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/>
          <cell r="C4592"/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/>
          <cell r="C4593"/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/>
          <cell r="C4596"/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/>
          <cell r="C4597"/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/>
          <cell r="C4601"/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/>
          <cell r="C4602"/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/>
          <cell r="C4603"/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/>
          <cell r="C4604"/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/>
          <cell r="C4605"/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/>
          <cell r="C4606"/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/>
          <cell r="C4607"/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/>
          <cell r="C4610"/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/>
          <cell r="C4611"/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/>
          <cell r="C4614"/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/>
          <cell r="C4615"/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/>
          <cell r="C4616"/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/>
          <cell r="C4617"/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/>
          <cell r="C4618"/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/>
          <cell r="C4621"/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/>
          <cell r="C4623"/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/>
          <cell r="C4625"/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/>
          <cell r="C4626"/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/>
          <cell r="C4627"/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/>
          <cell r="C4628"/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/>
          <cell r="C4629"/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/>
          <cell r="C4630"/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/>
          <cell r="C4631"/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/>
          <cell r="C4633"/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/>
          <cell r="C4634"/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/>
          <cell r="C4635"/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/>
          <cell r="C4636"/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/>
          <cell r="C4637"/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/>
          <cell r="C4638"/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/>
          <cell r="C4639"/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/>
          <cell r="C4640"/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/>
          <cell r="C4641"/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/>
          <cell r="C4642"/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/>
          <cell r="C4643"/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/>
          <cell r="C4645"/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/>
          <cell r="C4646"/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/>
          <cell r="C4647"/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/>
          <cell r="C4648"/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/>
          <cell r="C4650"/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/>
          <cell r="C4651"/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/>
          <cell r="C4652"/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/>
          <cell r="C4653"/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/>
          <cell r="C4654"/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/>
          <cell r="C4655"/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/>
          <cell r="C4656"/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/>
          <cell r="C4657"/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/>
          <cell r="C4658"/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/>
          <cell r="C4659"/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/>
          <cell r="C4660"/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/>
          <cell r="C4662"/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/>
          <cell r="C4663"/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/>
          <cell r="C4664"/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/>
          <cell r="C4665"/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/>
          <cell r="C4666"/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/>
          <cell r="C4667"/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/>
          <cell r="C4668"/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/>
          <cell r="C4669"/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/>
          <cell r="C4670"/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/>
          <cell r="C4671"/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/>
          <cell r="C4672"/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/>
          <cell r="C4673"/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/>
          <cell r="C4674"/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/>
          <cell r="C4675"/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/>
          <cell r="C4676"/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/>
          <cell r="C4677"/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/>
          <cell r="C4678"/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/>
          <cell r="C4684"/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/>
          <cell r="C4689"/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/>
          <cell r="C4690"/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/>
          <cell r="C4691"/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/>
          <cell r="C4692"/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/>
          <cell r="C4693"/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/>
          <cell r="C4694"/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/>
          <cell r="C4695"/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/>
          <cell r="C4696"/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/>
          <cell r="C4697"/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/>
          <cell r="C4698"/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/>
          <cell r="C4699"/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/>
          <cell r="C4700"/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/>
          <cell r="C4701"/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/>
          <cell r="C4703"/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/>
          <cell r="C4704"/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/>
          <cell r="C4705"/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/>
          <cell r="C4706"/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/>
          <cell r="C4707"/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/>
          <cell r="C4708"/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/>
          <cell r="C4709"/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/>
          <cell r="C4710"/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/>
          <cell r="C4711"/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/>
          <cell r="C4712"/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/>
          <cell r="C4713"/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/>
          <cell r="C4714"/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/>
          <cell r="C4715"/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/>
          <cell r="C4718"/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/>
          <cell r="C4719"/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/>
          <cell r="C4720"/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/>
          <cell r="C4721"/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/>
          <cell r="C4722"/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/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/>
          <cell r="C4728"/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/>
          <cell r="C4731"/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/>
          <cell r="C4732"/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/>
          <cell r="C4733"/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/>
          <cell r="C4739"/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/>
          <cell r="C4740"/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/>
          <cell r="C4742"/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/>
          <cell r="C4743"/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/>
          <cell r="C4744"/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/>
          <cell r="C4745"/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/>
          <cell r="C4746"/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/>
          <cell r="C4747"/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/>
          <cell r="C4748"/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/>
          <cell r="C4749"/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/>
          <cell r="C4750"/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/>
          <cell r="C4751"/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/>
          <cell r="C4752"/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/>
          <cell r="C4753"/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/>
          <cell r="C4754"/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/>
          <cell r="C4755"/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/>
          <cell r="C4756"/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/>
          <cell r="C4757"/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/>
          <cell r="C4758"/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/>
          <cell r="C4759"/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/>
          <cell r="C4760"/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/>
          <cell r="C4761"/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/>
          <cell r="C4764"/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/>
          <cell r="C4765"/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/>
          <cell r="C4766"/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/>
          <cell r="C4768"/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/>
          <cell r="C4769"/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/>
          <cell r="C4772"/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/>
          <cell r="C4782"/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/>
          <cell r="C4785"/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/>
          <cell r="C4788"/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/>
          <cell r="C4789"/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/>
          <cell r="C4790"/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/>
          <cell r="C4791"/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/>
          <cell r="C4792"/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/>
          <cell r="C4793"/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/>
          <cell r="C4794"/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/>
          <cell r="C4796"/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/>
          <cell r="C4802"/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/>
          <cell r="C4806"/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/>
          <cell r="C4807"/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/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/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/>
          <cell r="C4811"/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/>
          <cell r="C4813"/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/>
          <cell r="C4814"/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/>
          <cell r="C4815"/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/>
          <cell r="C4816"/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/>
          <cell r="C4817"/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/>
          <cell r="C4818"/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/>
          <cell r="C4819"/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/>
          <cell r="C4820"/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/>
          <cell r="C4821"/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/>
          <cell r="C4822"/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/>
          <cell r="C4823"/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/>
          <cell r="C4824"/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/>
          <cell r="C4825"/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/>
          <cell r="C4826"/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/>
          <cell r="C4827"/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/>
          <cell r="C4828"/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/>
          <cell r="C4829"/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/>
          <cell r="C4830"/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/>
          <cell r="C4831"/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/>
          <cell r="C4832"/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/>
          <cell r="C4833"/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/>
          <cell r="C4834"/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/>
          <cell r="C4835"/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/>
          <cell r="C4836"/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/>
          <cell r="C4837"/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/>
          <cell r="C4838"/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/>
          <cell r="C4839"/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/>
          <cell r="C4840"/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/>
          <cell r="C4841"/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/>
          <cell r="C4842"/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/>
          <cell r="C4843"/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/>
          <cell r="C4844"/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/>
          <cell r="C4845"/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/>
          <cell r="C4846"/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/>
          <cell r="C4847"/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/>
          <cell r="C4849"/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/>
          <cell r="C4850"/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/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/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/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/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/>
          <cell r="C4855"/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/>
          <cell r="C4856"/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/>
          <cell r="C4857"/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/>
          <cell r="C4858"/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/>
          <cell r="C4859"/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/>
          <cell r="C4860"/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/>
          <cell r="C4861"/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/>
          <cell r="C4862"/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/>
          <cell r="C4863"/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/>
          <cell r="C4864"/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/>
          <cell r="C4865"/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/>
          <cell r="C4866"/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/>
          <cell r="C4867"/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/>
          <cell r="C4868"/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/>
          <cell r="C4869"/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/>
          <cell r="C4870"/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/>
          <cell r="C4871"/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/>
          <cell r="C4872"/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/>
          <cell r="C4873"/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/>
          <cell r="C4874"/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/>
          <cell r="C4875"/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/>
          <cell r="C4876"/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/>
          <cell r="C4877"/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/>
          <cell r="C4878"/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/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/>
          <cell r="C4880"/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/>
          <cell r="C4881"/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/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/>
          <cell r="C4886"/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/>
          <cell r="C4887"/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/>
          <cell r="C4888"/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/>
          <cell r="C4889"/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/>
          <cell r="C4890"/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/>
          <cell r="C4891"/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/>
          <cell r="C4892"/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/>
          <cell r="C4893"/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/>
          <cell r="C4896"/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/>
          <cell r="C4897"/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/>
          <cell r="C4898"/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/>
          <cell r="C4899"/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/>
          <cell r="C4900"/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/>
          <cell r="C4901"/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/>
          <cell r="C4902"/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/>
          <cell r="C4903"/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/>
          <cell r="C4904"/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/>
          <cell r="C4905"/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/>
          <cell r="C4906"/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/>
          <cell r="C4907"/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/>
          <cell r="C4908"/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/>
          <cell r="C4909"/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/>
          <cell r="C4910"/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/>
          <cell r="C4911"/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/>
          <cell r="C4912"/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/>
          <cell r="C4913"/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/>
          <cell r="C4914"/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/>
          <cell r="C4915"/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/>
          <cell r="C4916"/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/>
          <cell r="C4917"/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/>
          <cell r="C4918"/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/>
          <cell r="C4919"/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/>
          <cell r="C4920"/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/>
          <cell r="C4921"/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/>
          <cell r="C4922"/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/>
          <cell r="C4924"/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/>
          <cell r="C4925"/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/>
          <cell r="C4926"/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/>
          <cell r="C4927"/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/>
          <cell r="C4928"/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/>
          <cell r="C4929"/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/>
          <cell r="C4930"/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/>
          <cell r="C4931"/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/>
          <cell r="C4932"/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/>
          <cell r="C4933"/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/>
          <cell r="C4934"/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/>
          <cell r="C4935"/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/>
          <cell r="C4936"/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/>
          <cell r="C4937"/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/>
          <cell r="C4938"/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/>
          <cell r="C4939"/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/>
          <cell r="C4940"/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/>
          <cell r="C4941"/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/>
          <cell r="C4942"/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/>
          <cell r="C4943"/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/>
          <cell r="C4944"/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/>
          <cell r="C4945"/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/>
          <cell r="C4946"/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/>
          <cell r="C4947"/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/>
          <cell r="C4948"/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/>
          <cell r="C4949"/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/>
          <cell r="C4950"/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/>
          <cell r="C4951"/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/>
          <cell r="C4952"/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/>
          <cell r="C4953"/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/>
          <cell r="C4954"/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/>
          <cell r="C4955"/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/>
          <cell r="C4956"/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/>
          <cell r="C4957"/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/>
          <cell r="C4958"/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/>
          <cell r="C4960"/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/>
          <cell r="C4961"/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/>
          <cell r="C4964"/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/>
          <cell r="C4965"/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/>
          <cell r="C4966"/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/>
          <cell r="C4967"/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/>
          <cell r="C4968"/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/>
          <cell r="C4969"/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/>
          <cell r="C4970"/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/>
          <cell r="C4971"/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/>
          <cell r="C4972"/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/>
          <cell r="C4973"/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/>
          <cell r="C4975"/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/>
          <cell r="C4976"/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/>
          <cell r="C4978"/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/>
          <cell r="C4979"/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/>
          <cell r="C4980"/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/>
          <cell r="C4981"/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/>
          <cell r="C4982"/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/>
          <cell r="C4983"/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/>
          <cell r="C4984"/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/>
          <cell r="C4985"/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/>
          <cell r="C4986"/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/>
          <cell r="C4987"/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/>
          <cell r="C4988"/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/>
          <cell r="C4989"/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/>
          <cell r="C4990"/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/>
          <cell r="C4991"/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/>
          <cell r="C4992"/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/>
          <cell r="C4999"/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/>
          <cell r="C5000"/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/>
          <cell r="C5001"/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/>
          <cell r="C5002"/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/>
          <cell r="C5003"/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/>
          <cell r="C5004"/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/>
          <cell r="C5025"/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/>
          <cell r="C5026"/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/>
          <cell r="C5165"/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/>
          <cell r="C5166"/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/>
          <cell r="C5167"/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/>
          <cell r="C5172"/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/>
          <cell r="C5173"/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/>
          <cell r="C5174"/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/>
          <cell r="C5279"/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/>
          <cell r="C5280"/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/>
          <cell r="C5314"/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/>
          <cell r="C5315"/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/>
          <cell r="C5316"/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/>
          <cell r="C5317"/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/>
          <cell r="C5318"/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/>
          <cell r="C5319"/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/>
          <cell r="C5320"/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/>
          <cell r="C5321"/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/>
          <cell r="C5322"/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/>
          <cell r="C5323"/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/>
          <cell r="C5324"/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/>
          <cell r="C5325"/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/>
          <cell r="C5326"/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/>
          <cell r="C5327"/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/>
          <cell r="C5328"/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/>
          <cell r="C5329"/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/>
          <cell r="C5330"/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/>
          <cell r="C5331"/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/>
          <cell r="C5334"/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/>
          <cell r="C5335"/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/>
          <cell r="C5336"/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/>
          <cell r="C5338"/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/>
          <cell r="C5342"/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/>
          <cell r="C5343"/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/>
          <cell r="C5345"/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/>
          <cell r="C5346"/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/>
          <cell r="C5348"/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/>
          <cell r="C5351"/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/>
          <cell r="C5352"/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/>
          <cell r="C5353"/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/>
          <cell r="C5355"/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/>
          <cell r="C5356"/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/>
          <cell r="C5361"/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/>
          <cell r="C5362"/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/>
          <cell r="C5363"/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/>
          <cell r="C5364"/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/>
          <cell r="C5365"/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/>
          <cell r="C5366"/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/>
          <cell r="C5367"/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/>
          <cell r="C5368"/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/>
          <cell r="C5369"/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/>
          <cell r="C5370"/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/>
          <cell r="C5371"/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/>
          <cell r="C5373"/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/>
          <cell r="C5376"/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/>
          <cell r="C5377"/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/>
          <cell r="C5378"/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/>
          <cell r="C5379"/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/>
          <cell r="C5380"/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/>
          <cell r="C5381"/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/>
          <cell r="C5382"/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/>
          <cell r="C5386"/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/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/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/>
          <cell r="C5390"/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/>
          <cell r="C5391"/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/>
          <cell r="C5392"/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/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/>
          <cell r="C5399"/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/>
          <cell r="C5400"/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/>
          <cell r="C5403"/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/>
          <cell r="C5404"/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/>
          <cell r="C5405"/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/>
          <cell r="C5406"/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/>
          <cell r="C5407"/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/>
          <cell r="C5408"/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/>
          <cell r="C5409"/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/>
          <cell r="C5410"/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/>
          <cell r="C5411"/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/>
          <cell r="C5412"/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/>
          <cell r="C5413"/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/>
          <cell r="C5414"/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/>
          <cell r="C5415"/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/>
          <cell r="C5416"/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/>
          <cell r="C5417"/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/>
          <cell r="C5418"/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/>
          <cell r="C5419"/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/>
          <cell r="C5420"/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/>
          <cell r="C5421"/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/>
          <cell r="C5422"/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/>
          <cell r="C5423"/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/>
          <cell r="C5424"/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/>
          <cell r="C5425"/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/>
          <cell r="C5426"/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/>
          <cell r="C5427"/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/>
          <cell r="C5428"/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/>
          <cell r="C5429"/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/>
          <cell r="C5430"/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/>
          <cell r="C5431"/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/>
          <cell r="C5432"/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/>
          <cell r="C5433"/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/>
          <cell r="C5434"/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/>
          <cell r="C5435"/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/>
          <cell r="C5436"/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/>
          <cell r="C5437"/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/>
          <cell r="C5438"/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/>
          <cell r="C5439"/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/>
          <cell r="C5440"/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/>
          <cell r="C5441"/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/>
          <cell r="C5443"/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/>
          <cell r="C5444"/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/>
          <cell r="C5445"/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/>
          <cell r="C5446"/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/>
          <cell r="C5447"/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/>
          <cell r="C5448"/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/>
          <cell r="C5449"/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/>
          <cell r="C5450"/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/>
          <cell r="C5451"/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/>
          <cell r="C5452"/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/>
          <cell r="C5453"/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/>
          <cell r="C5454"/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/>
          <cell r="C5455"/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/>
          <cell r="C5456"/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/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/>
          <cell r="C5462"/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/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/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/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/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/>
          <cell r="C5493"/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/>
          <cell r="C5494"/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/>
          <cell r="C5495"/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/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/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/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/>
          <cell r="C5510"/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/>
          <cell r="C5511"/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/>
          <cell r="C5512"/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/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/>
          <cell r="C5518"/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/>
          <cell r="C5519"/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/>
          <cell r="C5520"/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/>
          <cell r="C5521"/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/>
          <cell r="C5522"/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/>
          <cell r="C5523"/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/>
          <cell r="C5524"/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/>
          <cell r="C5525"/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/>
          <cell r="C5526"/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/>
          <cell r="C5527"/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/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/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/>
          <cell r="C5554"/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/>
          <cell r="C5555"/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/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/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/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/>
          <cell r="C5559"/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/>
          <cell r="C5560"/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/>
          <cell r="C5561"/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/>
          <cell r="C5562"/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/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/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/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/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/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/>
          <cell r="C5593"/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/>
          <cell r="C5595"/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/>
          <cell r="C5596"/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/>
          <cell r="C5597"/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/>
          <cell r="C5598"/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/>
          <cell r="C5599"/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/>
          <cell r="C5600"/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/>
          <cell r="C5601"/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/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/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/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/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/>
          <cell r="C5619"/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/>
          <cell r="C5622"/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/>
          <cell r="C5623"/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/>
          <cell r="C5624"/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/>
          <cell r="C5625"/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/>
          <cell r="C5626"/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/>
          <cell r="C5627"/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/>
          <cell r="C5628"/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/>
          <cell r="C5629"/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/>
          <cell r="C5630"/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/>
          <cell r="C5631"/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/>
          <cell r="C5632"/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/>
          <cell r="C5633"/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/>
          <cell r="C5634"/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/>
          <cell r="C5635"/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/>
          <cell r="C5636"/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/>
          <cell r="C5637"/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/>
          <cell r="C5638"/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/>
          <cell r="C5639"/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/>
          <cell r="C5640"/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/>
          <cell r="C5641"/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/>
          <cell r="C5642"/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/>
          <cell r="C5643"/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/>
          <cell r="C5644"/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/>
          <cell r="C5645"/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/>
          <cell r="C5646"/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/>
          <cell r="C5647"/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/>
          <cell r="C5648"/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/>
          <cell r="C5649"/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/>
          <cell r="C5650"/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/>
          <cell r="C5651"/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/>
          <cell r="C5652"/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/>
          <cell r="C5653"/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/>
          <cell r="C5654"/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/>
          <cell r="C5655"/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/>
          <cell r="C5660"/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/>
          <cell r="C5661"/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/>
          <cell r="C5664"/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/>
          <cell r="C5665"/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/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/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/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/>
          <cell r="C5672"/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/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/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/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/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/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/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/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/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/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/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/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/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/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/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/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/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/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/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/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/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/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/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/>
          <cell r="C5716"/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/>
          <cell r="C5718"/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/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/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/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/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/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/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/>
          <cell r="C5741"/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/>
          <cell r="C5742"/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/>
          <cell r="C5752"/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/>
          <cell r="C5753"/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/>
          <cell r="C5757"/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/>
          <cell r="C5758"/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/>
          <cell r="C5759"/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/>
          <cell r="C5760"/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/>
          <cell r="C5761"/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/>
          <cell r="C5762"/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/>
          <cell r="C5763"/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/>
          <cell r="C5778"/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/>
          <cell r="C5779"/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/>
          <cell r="C5780"/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/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/>
          <cell r="C5786"/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/>
          <cell r="C5787"/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/>
          <cell r="C5789"/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/>
          <cell r="C5790"/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/>
          <cell r="C5791"/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/>
          <cell r="C5792"/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/>
          <cell r="C5793"/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/>
          <cell r="C5799"/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/>
          <cell r="C5800"/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/>
          <cell r="C5801"/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/>
          <cell r="C5802"/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/>
          <cell r="C5803"/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/>
          <cell r="C5804"/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/>
          <cell r="C5805"/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/>
          <cell r="C5806"/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/>
          <cell r="C5809"/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/>
          <cell r="C5810"/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/>
          <cell r="C5811"/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/>
          <cell r="C5813"/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/>
          <cell r="C5815"/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/>
          <cell r="C5816"/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/>
          <cell r="C5817"/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/>
          <cell r="C5818"/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/>
          <cell r="C5819"/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/>
          <cell r="C5820"/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/>
          <cell r="C5822"/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/>
          <cell r="C5823"/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/>
          <cell r="C5824"/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/>
          <cell r="C5825"/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/>
          <cell r="C5826"/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/>
          <cell r="C5827"/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/>
          <cell r="C5828"/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/>
          <cell r="C5829"/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/>
          <cell r="C5830"/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/>
          <cell r="C5831"/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/>
          <cell r="C5832"/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/>
          <cell r="C5833"/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/>
          <cell r="C5834"/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/>
          <cell r="C5837"/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/>
          <cell r="C5838"/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/>
          <cell r="C5839"/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/>
          <cell r="C5842"/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/>
          <cell r="C5846"/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/>
          <cell r="C5850"/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/>
          <cell r="C5851"/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/>
          <cell r="C5852"/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/>
          <cell r="C5853"/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/>
          <cell r="C5854"/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/>
          <cell r="C5856"/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/>
          <cell r="C5857"/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/>
          <cell r="C5858"/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/>
          <cell r="C5859"/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/>
          <cell r="C5860"/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/>
          <cell r="C5865"/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/>
          <cell r="C5866"/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/>
          <cell r="C5867"/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/>
          <cell r="C5868"/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/>
          <cell r="C5869"/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/>
          <cell r="C5870"/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/>
          <cell r="C5874"/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/>
          <cell r="C5875"/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/>
          <cell r="C5876"/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/>
          <cell r="C5880"/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/>
          <cell r="C5881"/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/>
          <cell r="C5882"/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/>
          <cell r="C5883"/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/>
          <cell r="C5884"/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/>
          <cell r="C5885"/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/>
          <cell r="C5887"/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/>
          <cell r="C5888"/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/>
          <cell r="C5889"/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/>
          <cell r="C5890"/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/>
          <cell r="C5891"/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/>
          <cell r="C5892"/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/>
          <cell r="C5893"/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/>
          <cell r="C5894"/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/>
          <cell r="C5895"/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/>
          <cell r="C5896"/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/>
          <cell r="C5897"/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/>
          <cell r="C5898"/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/>
          <cell r="C5899"/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/>
          <cell r="C5900"/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/>
          <cell r="C5901"/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/>
          <cell r="C5903"/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/>
          <cell r="C5904"/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/>
          <cell r="C5905"/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/>
          <cell r="C5907"/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/>
          <cell r="C5911"/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/>
          <cell r="C5912"/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/>
          <cell r="C5913"/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/>
          <cell r="C5914"/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/>
          <cell r="C5915"/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/>
          <cell r="C5916"/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/>
          <cell r="C5917"/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/>
          <cell r="C5918"/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/>
          <cell r="C5920"/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/>
          <cell r="C5921"/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/>
          <cell r="C5922"/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/>
          <cell r="C5923"/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/>
          <cell r="C5924"/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/>
          <cell r="C5925"/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/>
          <cell r="C5926"/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/>
          <cell r="C5927"/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/>
          <cell r="C5928"/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/>
          <cell r="C5929"/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/>
          <cell r="C5930"/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/>
          <cell r="C5931"/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/>
          <cell r="C5932"/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/>
          <cell r="C5933"/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/>
          <cell r="C5934"/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/>
          <cell r="C5935"/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/>
          <cell r="C5939"/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/>
          <cell r="C5940"/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/>
          <cell r="C5941"/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/>
          <cell r="C5942"/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/>
          <cell r="C5944"/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/>
          <cell r="C5945"/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/>
          <cell r="C5950"/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/>
          <cell r="C5953"/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/>
          <cell r="C5954"/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/>
          <cell r="C5955"/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/>
          <cell r="C5956"/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/>
          <cell r="C5957"/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/>
          <cell r="C5958"/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/>
          <cell r="C5959"/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/>
          <cell r="C5960"/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/>
          <cell r="C5961"/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/>
          <cell r="C5962"/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/>
          <cell r="C5963"/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/>
          <cell r="C5964"/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/>
          <cell r="C5965"/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/>
          <cell r="C5966"/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/>
          <cell r="C5967"/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/>
          <cell r="C5968"/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/>
          <cell r="C5969"/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/>
          <cell r="C5970"/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/>
          <cell r="C5971"/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/>
          <cell r="C5972"/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/>
          <cell r="C5973"/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/>
          <cell r="C5974"/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/>
          <cell r="C5975"/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/>
          <cell r="C5976"/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/>
          <cell r="C5981"/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/>
          <cell r="C5992"/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/>
          <cell r="C5993"/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/>
          <cell r="C5996"/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/>
          <cell r="C6003"/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/>
          <cell r="C6004"/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/>
          <cell r="C6005"/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/>
          <cell r="C6006"/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/>
          <cell r="C6007"/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/>
          <cell r="C6008"/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/>
          <cell r="C6009"/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/>
          <cell r="C6010"/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/>
          <cell r="C6011"/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/>
          <cell r="C6012"/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/>
          <cell r="C6013"/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/>
          <cell r="C6014"/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/>
          <cell r="C6015"/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/>
          <cell r="C6016"/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/>
          <cell r="C6017"/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/>
          <cell r="C6018"/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/>
          <cell r="C6019"/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/>
          <cell r="C6020"/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/>
          <cell r="C6021"/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/>
          <cell r="C6022"/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/>
          <cell r="C6023"/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/>
          <cell r="C6027"/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/>
          <cell r="C6028"/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/>
          <cell r="C6029"/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/>
          <cell r="C6030"/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/>
          <cell r="C6031"/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/>
          <cell r="C6037"/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/>
          <cell r="C6038"/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/>
          <cell r="C6041"/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/>
          <cell r="C6045"/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/>
          <cell r="C6046"/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/>
          <cell r="C6048"/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/>
          <cell r="C6050"/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/>
          <cell r="C6052"/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/>
          <cell r="C6064"/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/>
          <cell r="C6065"/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/>
          <cell r="C6066"/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/>
          <cell r="C6067"/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/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/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/>
          <cell r="C6075"/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/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/>
          <cell r="C6077"/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/>
          <cell r="C6078"/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/>
          <cell r="C6079"/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/>
          <cell r="C6080"/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/>
          <cell r="C6081"/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/>
          <cell r="C6082"/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/>
          <cell r="C6083"/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/>
          <cell r="C6084"/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/>
          <cell r="C6085"/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/>
          <cell r="C6086"/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/>
          <cell r="C6087"/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/>
          <cell r="C6088"/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/>
          <cell r="C6089"/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/>
          <cell r="C6090"/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/>
          <cell r="C6091"/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/>
          <cell r="C6092"/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/>
          <cell r="C6093"/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/>
          <cell r="C6094"/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/>
          <cell r="C6095"/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/>
          <cell r="C6096"/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/>
          <cell r="C6097"/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/>
          <cell r="C6098"/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/>
          <cell r="C6099"/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/>
          <cell r="C6100"/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/>
          <cell r="C6101"/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/>
          <cell r="C6102"/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/>
          <cell r="C6103"/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/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/>
          <cell r="C6107"/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/>
          <cell r="C6108"/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/>
          <cell r="C6109"/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/>
          <cell r="C6110"/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/>
          <cell r="C6111"/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/>
          <cell r="C6112"/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/>
          <cell r="C6113"/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/>
          <cell r="C6114"/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/>
          <cell r="C6115"/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/>
          <cell r="C6116"/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/>
          <cell r="C6117"/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/>
          <cell r="C6118"/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/>
          <cell r="C6119"/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/>
          <cell r="C6120"/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/>
          <cell r="C6121"/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/>
          <cell r="C6122"/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/>
          <cell r="C6123"/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/>
          <cell r="C6124"/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/>
          <cell r="C6125"/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/>
          <cell r="C6126"/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/>
          <cell r="C6127"/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/>
          <cell r="C6128"/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/>
          <cell r="C6129"/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/>
          <cell r="C6130"/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/>
          <cell r="C6131"/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/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/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/>
          <cell r="C6137"/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/>
          <cell r="C6138"/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/>
          <cell r="C6139"/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/>
          <cell r="C6140"/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/>
          <cell r="C6141"/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/>
          <cell r="C6142"/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/>
          <cell r="C6143"/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/>
          <cell r="C6144"/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/>
          <cell r="C6145"/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/>
          <cell r="C6146"/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/>
          <cell r="C6147"/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/>
          <cell r="C6148"/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/>
          <cell r="C6149"/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/>
          <cell r="C6150"/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/>
          <cell r="C6152"/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/>
          <cell r="C6153"/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/>
          <cell r="C6154"/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/>
          <cell r="C6155"/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/>
          <cell r="C6156"/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/>
          <cell r="C6157"/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/>
          <cell r="C6158"/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/>
          <cell r="C6159"/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/>
          <cell r="C6160"/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/>
          <cell r="C6161"/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/>
          <cell r="C6162"/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/>
          <cell r="C6163"/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/>
          <cell r="C6164"/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/>
          <cell r="C6165"/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/>
          <cell r="C6166"/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/>
          <cell r="C6167"/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/>
          <cell r="C6168"/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/>
          <cell r="C6169"/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/>
          <cell r="C6170"/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/>
          <cell r="C6171"/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/>
          <cell r="C6172"/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/>
          <cell r="C6175"/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/>
          <cell r="C6176"/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/>
          <cell r="C6177"/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/>
          <cell r="C6178"/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/>
          <cell r="C6179"/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/>
          <cell r="C6180"/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/>
          <cell r="C6181"/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/>
          <cell r="C6182"/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/>
          <cell r="C6184"/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/>
          <cell r="C6185"/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/>
          <cell r="C6187"/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/>
          <cell r="C6189"/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/>
          <cell r="C6190"/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/>
          <cell r="C6191"/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/>
          <cell r="C6195"/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/>
          <cell r="C6196"/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/>
          <cell r="C6197"/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/>
          <cell r="C6198"/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/>
          <cell r="C6199"/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/>
          <cell r="C6200"/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/>
          <cell r="C6201"/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/>
          <cell r="C6202"/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/>
          <cell r="C6203"/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/>
          <cell r="C6204"/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/>
          <cell r="C6205"/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/>
          <cell r="C6206"/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/>
          <cell r="C6207"/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/>
          <cell r="C6208"/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/>
          <cell r="C6209"/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/>
          <cell r="C6211"/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/>
          <cell r="C6212"/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/>
          <cell r="C6214"/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/>
          <cell r="C6215"/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/>
          <cell r="C6216"/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/>
          <cell r="C6217"/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/>
          <cell r="C6218"/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/>
          <cell r="C6219"/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/>
          <cell r="C6220"/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/>
          <cell r="C6221"/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/>
          <cell r="C6224"/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/>
          <cell r="C6227"/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/>
          <cell r="C6228"/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/>
          <cell r="C6229"/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/>
          <cell r="C6230"/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/>
          <cell r="C6233"/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/>
          <cell r="C6234"/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/>
          <cell r="C6235"/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/>
          <cell r="C6236"/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/>
          <cell r="C6237"/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/>
          <cell r="C6238"/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/>
          <cell r="C6239"/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/>
          <cell r="C6240"/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/>
          <cell r="C6241"/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/>
          <cell r="C6242"/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/>
          <cell r="C6243"/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/>
          <cell r="C6244"/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/>
          <cell r="C6245"/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/>
          <cell r="C6246"/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/>
          <cell r="C6247"/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/>
          <cell r="C6266"/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/>
          <cell r="C6273"/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/>
          <cell r="C6274"/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/>
          <cell r="C6308"/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/>
          <cell r="C6382"/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/>
          <cell r="C6383"/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/>
          <cell r="C6384"/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/>
          <cell r="C6385"/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/>
          <cell r="C6386"/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/>
          <cell r="C6387"/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/>
          <cell r="C6392"/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/>
          <cell r="C6393"/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/>
          <cell r="C6394"/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/>
          <cell r="C6492"/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/>
          <cell r="C6494"/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/>
          <cell r="C6495"/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/>
          <cell r="C6511"/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/>
          <cell r="C6512"/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/>
          <cell r="C6513"/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/>
          <cell r="C6514"/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/>
          <cell r="C6515"/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/>
          <cell r="C6516"/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/>
          <cell r="C6517"/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/>
          <cell r="C6518"/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/>
          <cell r="C6520"/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/>
          <cell r="C6521"/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/>
          <cell r="C6522"/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/>
          <cell r="C6523"/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/>
          <cell r="C6524"/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/>
          <cell r="C6527"/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/>
          <cell r="C6528"/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/>
          <cell r="C6529"/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/>
          <cell r="C6531"/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/>
          <cell r="C6537"/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/>
          <cell r="C6538"/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/>
          <cell r="C6540"/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/>
          <cell r="C6547"/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/>
          <cell r="C6549"/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/>
          <cell r="C6552"/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/>
          <cell r="C6554"/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/>
          <cell r="C6558"/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/>
          <cell r="C6559"/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/>
          <cell r="C6563"/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/>
          <cell r="C6564"/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/>
          <cell r="C6565"/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/>
          <cell r="C6566"/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/>
          <cell r="C6567"/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/>
          <cell r="C6571"/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/>
          <cell r="C6572"/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/>
          <cell r="C6573"/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/>
          <cell r="C6574"/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/>
          <cell r="C6575"/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/>
          <cell r="C6577"/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/>
          <cell r="C6578"/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/>
          <cell r="C6582"/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/>
          <cell r="C6594"/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/>
          <cell r="C6595"/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/>
          <cell r="C6596"/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/>
          <cell r="C6597"/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/>
          <cell r="C6598"/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/>
          <cell r="C6599"/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/>
          <cell r="C6600"/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/>
          <cell r="C6601"/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/>
          <cell r="C6602"/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/>
          <cell r="C6603"/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/>
          <cell r="C6604"/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/>
          <cell r="C6605"/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/>
          <cell r="C6606"/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/>
          <cell r="C6607"/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/>
          <cell r="C6608"/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/>
          <cell r="C6609"/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/>
          <cell r="C6610"/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/>
          <cell r="C6611"/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/>
          <cell r="C6612"/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/>
          <cell r="C6613"/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/>
          <cell r="C6614"/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/>
          <cell r="C6615"/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/>
          <cell r="C6616"/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/>
          <cell r="C6617"/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/>
          <cell r="C6618"/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/>
          <cell r="C6619"/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/>
          <cell r="C6620"/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/>
          <cell r="C6621"/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/>
          <cell r="C6622"/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/>
          <cell r="C6623"/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/>
          <cell r="C6624"/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/>
          <cell r="C6625"/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/>
          <cell r="C6626"/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/>
          <cell r="C6627"/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/>
          <cell r="C6628"/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/>
          <cell r="C6629"/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/>
          <cell r="C6630"/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/>
          <cell r="C6631"/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/>
          <cell r="C6632"/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/>
          <cell r="C6633"/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/>
          <cell r="C6634"/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/>
          <cell r="C6635"/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/>
          <cell r="C6637"/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/>
          <cell r="C6638"/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/>
          <cell r="C6639"/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/>
          <cell r="C6640"/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/>
          <cell r="C6641"/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/>
          <cell r="C6642"/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/>
          <cell r="C6643"/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/>
          <cell r="C6645"/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/>
          <cell r="C6646"/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/>
          <cell r="C6647"/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/>
          <cell r="C6653"/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/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/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/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/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/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/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/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/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/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/>
          <cell r="C6689"/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/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/>
          <cell r="C6694"/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/>
          <cell r="C6696"/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/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/>
          <cell r="C6703"/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/>
          <cell r="C6704"/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/>
          <cell r="C6705"/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/>
          <cell r="C6706"/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/>
          <cell r="C6707"/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/>
          <cell r="C6708"/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/>
          <cell r="C6710"/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/>
          <cell r="C6711"/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/>
          <cell r="C6712"/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/>
          <cell r="C6713"/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/>
          <cell r="C6714"/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/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/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/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/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/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/>
          <cell r="C6743"/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/>
          <cell r="C6744"/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/>
          <cell r="C6745"/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/>
          <cell r="C6746"/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/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/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/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/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/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/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/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/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/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/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/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/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/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/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/>
          <cell r="C6781"/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/>
          <cell r="C6784"/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/>
          <cell r="C6787"/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/>
          <cell r="C6788"/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/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/>
          <cell r="C6794"/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/>
          <cell r="C6795"/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/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/>
          <cell r="C6801"/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/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/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/>
          <cell r="C6809"/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/>
          <cell r="C6810"/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/>
          <cell r="C6811"/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/>
          <cell r="C6812"/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/>
          <cell r="C6813"/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/>
          <cell r="C6814"/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/>
          <cell r="C6815"/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/>
          <cell r="C6816"/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/>
          <cell r="C6817"/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/>
          <cell r="C6818"/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/>
          <cell r="C6819"/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/>
          <cell r="C6820"/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/>
          <cell r="C6821"/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/>
          <cell r="C6822"/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/>
          <cell r="C6823"/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/>
          <cell r="C6824"/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/>
          <cell r="C6825"/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/>
          <cell r="C6826"/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/>
          <cell r="C6827"/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/>
          <cell r="C6828"/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/>
          <cell r="C6829"/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/>
          <cell r="C6830"/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/>
          <cell r="C6831"/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/>
          <cell r="C6832"/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/>
          <cell r="C6833"/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/>
          <cell r="C6834"/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/>
          <cell r="C6835"/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/>
          <cell r="C6836"/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/>
          <cell r="C6837"/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/>
          <cell r="C6838"/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/>
          <cell r="C6839"/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/>
          <cell r="C6840"/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/>
          <cell r="C6841"/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/>
          <cell r="C6842"/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/>
          <cell r="C6845"/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/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/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/>
          <cell r="C6848"/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/>
          <cell r="C6849"/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/>
          <cell r="C6850"/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/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/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/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/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/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/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/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/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/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/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/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/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/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/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/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/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/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/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/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/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/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/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/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/>
          <cell r="C6887"/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/>
          <cell r="C6888"/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/>
          <cell r="C6889"/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/>
          <cell r="C6890"/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/>
          <cell r="C6891"/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/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/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/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/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/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/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/>
          <cell r="C6909"/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/>
          <cell r="C6911"/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/>
          <cell r="C6912"/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/>
          <cell r="C6913"/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/>
          <cell r="C6916"/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/>
          <cell r="C6917"/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/>
          <cell r="C6918"/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/>
          <cell r="C6920"/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/>
          <cell r="C6921"/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/>
          <cell r="C6923"/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/>
          <cell r="C6926"/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/>
          <cell r="C6928"/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/>
          <cell r="C6929"/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/>
          <cell r="C6930"/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/>
          <cell r="C6931"/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/>
          <cell r="C6932"/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/>
          <cell r="C6933"/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/>
          <cell r="C6934"/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/>
          <cell r="C6935"/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/>
          <cell r="C6936"/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/>
          <cell r="C6952"/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/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/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/>
          <cell r="C6959"/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/>
          <cell r="C6962"/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/>
          <cell r="C6963"/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/>
          <cell r="C6971"/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/>
          <cell r="C6972"/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/>
          <cell r="C6973"/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/>
          <cell r="C6974"/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/>
          <cell r="C6975"/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/>
          <cell r="C6976"/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/>
          <cell r="C6977"/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/>
          <cell r="C6978"/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/>
          <cell r="C6980"/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/>
          <cell r="C6982"/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/>
          <cell r="C6983"/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/>
          <cell r="C6984"/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/>
          <cell r="C6985"/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/>
          <cell r="C6986"/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/>
          <cell r="C6987"/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/>
          <cell r="C6988"/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/>
          <cell r="C6989"/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/>
          <cell r="C6990"/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/>
          <cell r="C6991"/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/>
          <cell r="C6992"/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/>
          <cell r="C6993"/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/>
          <cell r="C6994"/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/>
          <cell r="C6995"/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/>
          <cell r="C6996"/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/>
          <cell r="C6997"/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/>
          <cell r="C7002"/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/>
          <cell r="C7007"/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/>
          <cell r="C7008"/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/>
          <cell r="C7015"/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/>
          <cell r="C7016"/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/>
          <cell r="C7017"/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/>
          <cell r="C7018"/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/>
          <cell r="C7020"/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/>
          <cell r="C7021"/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/>
          <cell r="C7023"/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/>
          <cell r="C7024"/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/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/>
          <cell r="C7031"/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/>
          <cell r="C7032"/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/>
          <cell r="C7033"/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/>
          <cell r="C7035"/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/>
          <cell r="C7036"/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/>
          <cell r="C7040"/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/>
          <cell r="C7041"/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/>
          <cell r="C7042"/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/>
          <cell r="C7044"/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/>
          <cell r="C7045"/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/>
          <cell r="C7046"/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/>
          <cell r="C7047"/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/>
          <cell r="C7048"/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/>
          <cell r="C7049"/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/>
          <cell r="C7051"/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/>
          <cell r="C7052"/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/>
          <cell r="C7055"/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/>
          <cell r="C7056"/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/>
          <cell r="C7057"/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/>
          <cell r="C7058"/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/>
          <cell r="C7059"/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/>
          <cell r="C7060"/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/>
          <cell r="C7061"/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/>
          <cell r="C7062"/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/>
          <cell r="C7063"/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/>
          <cell r="C7064"/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/>
          <cell r="C7065"/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/>
          <cell r="C7066"/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/>
          <cell r="C7067"/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/>
          <cell r="C7068"/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/>
          <cell r="C7070"/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/>
          <cell r="C7071"/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/>
          <cell r="C7072"/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/>
          <cell r="C7075"/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/>
          <cell r="C7076"/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/>
          <cell r="C7077"/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/>
          <cell r="C7078"/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/>
          <cell r="C7080"/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/>
          <cell r="C7083"/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/>
          <cell r="C7087"/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/>
          <cell r="C7088"/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/>
          <cell r="C7092"/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/>
          <cell r="C7093"/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/>
          <cell r="C7094"/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/>
          <cell r="C7095"/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/>
          <cell r="C7096"/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/>
          <cell r="C7097"/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/>
          <cell r="C7098"/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/>
          <cell r="C7099"/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/>
          <cell r="C7100"/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/>
          <cell r="C7101"/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/>
          <cell r="C7102"/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/>
          <cell r="C7103"/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/>
          <cell r="C7104"/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/>
          <cell r="C7105"/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/>
          <cell r="C7106"/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/>
          <cell r="C7107"/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/>
          <cell r="C7108"/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/>
          <cell r="C7109"/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/>
          <cell r="C7110"/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/>
          <cell r="C7111"/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/>
          <cell r="C7112"/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/>
          <cell r="C7115"/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/>
          <cell r="C7116"/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/>
          <cell r="C7123"/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/>
          <cell r="C7124"/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/>
          <cell r="C7125"/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/>
          <cell r="C7126"/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/>
          <cell r="C7127"/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/>
          <cell r="C7128"/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/>
          <cell r="C7129"/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/>
          <cell r="C7130"/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/>
          <cell r="C7131"/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/>
          <cell r="C7132"/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/>
          <cell r="C7133"/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/>
          <cell r="C7134"/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/>
          <cell r="C7135"/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/>
          <cell r="C7136"/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/>
          <cell r="C7137"/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/>
          <cell r="C7138"/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/>
          <cell r="C7139"/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/>
          <cell r="C7140"/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/>
          <cell r="C7141"/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/>
          <cell r="C7142"/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/>
          <cell r="C7143"/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/>
          <cell r="C7144"/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/>
          <cell r="C7145"/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/>
          <cell r="C7146"/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/>
          <cell r="C7147"/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/>
          <cell r="C7148"/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/>
          <cell r="C7149"/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/>
          <cell r="C7150"/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/>
          <cell r="C7151"/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/>
          <cell r="C7152"/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/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/>
          <cell r="C7154"/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/>
          <cell r="C7157"/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/>
          <cell r="C7158"/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/>
          <cell r="C7159"/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/>
          <cell r="C7165"/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/>
          <cell r="C7168"/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/>
          <cell r="C7169"/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/>
          <cell r="C7170"/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/>
          <cell r="C7171"/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/>
          <cell r="C7172"/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/>
          <cell r="C7173"/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/>
          <cell r="C7174"/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/>
          <cell r="C7175"/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/>
          <cell r="C7176"/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/>
          <cell r="C7177"/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/>
          <cell r="C7178"/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/>
          <cell r="C7179"/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/>
          <cell r="C7180"/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/>
          <cell r="C7181"/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/>
          <cell r="C7182"/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/>
          <cell r="C7183"/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/>
          <cell r="C7184"/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/>
          <cell r="C7189"/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/>
          <cell r="C7190"/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/>
          <cell r="C7192"/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/>
          <cell r="C7193"/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/>
          <cell r="C7200"/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/>
          <cell r="C7201"/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/>
          <cell r="C7202"/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/>
          <cell r="C7204"/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/>
          <cell r="C7207"/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/>
          <cell r="C7208"/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/>
          <cell r="C7216"/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/>
          <cell r="C7217"/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/>
          <cell r="C7218"/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/>
          <cell r="C7219"/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/>
          <cell r="C7220"/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/>
          <cell r="C7221"/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/>
          <cell r="C7222"/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/>
          <cell r="C7223"/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/>
          <cell r="C7232"/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/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/>
          <cell r="C7237"/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/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/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/>
          <cell r="C7240"/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/>
          <cell r="C7242"/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/>
          <cell r="C7243"/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/>
          <cell r="C7244"/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/>
          <cell r="C7245"/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/>
          <cell r="C7246"/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/>
          <cell r="C7247"/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/>
          <cell r="C7248"/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/>
          <cell r="C7249"/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/>
          <cell r="C7250"/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/>
          <cell r="C7251"/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/>
          <cell r="C7252"/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/>
          <cell r="C7253"/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/>
          <cell r="C7254"/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/>
          <cell r="C7255"/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/>
          <cell r="C7256"/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/>
          <cell r="C7257"/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/>
          <cell r="C7258"/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/>
          <cell r="C7259"/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/>
          <cell r="C7260"/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/>
          <cell r="C7261"/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/>
          <cell r="C7262"/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/>
          <cell r="C7263"/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/>
          <cell r="C7264"/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/>
          <cell r="C7265"/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/>
          <cell r="C7266"/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/>
          <cell r="C7267"/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/>
          <cell r="C7268"/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/>
          <cell r="C7269"/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/>
          <cell r="C7270"/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/>
          <cell r="C7271"/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/>
          <cell r="C7272"/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/>
          <cell r="C7273"/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/>
          <cell r="C7274"/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/>
          <cell r="C7275"/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/>
          <cell r="C7276"/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/>
          <cell r="C7278"/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/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/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/>
          <cell r="C7281"/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/>
          <cell r="C7282"/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/>
          <cell r="C7283"/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/>
          <cell r="C7284"/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/>
          <cell r="C7285"/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/>
          <cell r="C7286"/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/>
          <cell r="C7287"/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/>
          <cell r="C7288"/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/>
          <cell r="C7289"/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/>
          <cell r="C7290"/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/>
          <cell r="C7291"/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/>
          <cell r="C7292"/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/>
          <cell r="C7293"/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/>
          <cell r="C7294"/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/>
          <cell r="C7295"/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/>
          <cell r="C7296"/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/>
          <cell r="C7297"/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/>
          <cell r="C7298"/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/>
          <cell r="C7300"/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/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/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/>
          <cell r="C7303"/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/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/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/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/>
          <cell r="C7310"/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/>
          <cell r="C7311"/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/>
          <cell r="C7312"/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/>
          <cell r="C7313"/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/>
          <cell r="C7314"/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/>
          <cell r="C7318"/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/>
          <cell r="C7319"/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/>
          <cell r="C7320"/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/>
          <cell r="C7321"/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/>
          <cell r="C7322"/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/>
          <cell r="C7323"/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/>
          <cell r="C7324"/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/>
          <cell r="C7325"/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/>
          <cell r="C7329"/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/>
          <cell r="C7330"/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/>
          <cell r="C7331"/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/>
          <cell r="C7332"/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/>
          <cell r="C7333"/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/>
          <cell r="C7334"/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/>
          <cell r="C7335"/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/>
          <cell r="C7336"/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/>
          <cell r="C7338"/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/>
          <cell r="C7339"/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/>
          <cell r="C7340"/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/>
          <cell r="C7341"/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/>
          <cell r="C7342"/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/>
          <cell r="C7344"/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/>
          <cell r="C7345"/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/>
          <cell r="C7346"/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/>
          <cell r="C7347"/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/>
          <cell r="C7348"/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/>
          <cell r="C7349"/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/>
          <cell r="C7350"/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/>
          <cell r="C7353"/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/>
          <cell r="C7356"/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/>
          <cell r="C7357"/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/>
          <cell r="C7358"/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/>
          <cell r="C7359"/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/>
          <cell r="C7360"/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/>
          <cell r="C7361"/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/>
          <cell r="C7362"/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/>
          <cell r="C7363"/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/>
          <cell r="C7364"/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/>
          <cell r="C7365"/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/>
          <cell r="C7366"/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/>
          <cell r="C7367"/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/>
          <cell r="C7368"/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/>
          <cell r="C7369"/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/>
          <cell r="C7370"/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/>
          <cell r="C7371"/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/>
          <cell r="C7372"/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/>
          <cell r="C7373"/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/>
          <cell r="C7374"/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/>
          <cell r="C7375"/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/>
          <cell r="C7376"/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/>
          <cell r="C7377"/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/>
          <cell r="C7378"/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/>
          <cell r="C7379"/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/>
          <cell r="C7380"/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/>
          <cell r="C7381"/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/>
          <cell r="C7382"/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/>
          <cell r="C7383"/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/>
          <cell r="C7384"/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/>
          <cell r="C7385"/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/>
          <cell r="C7386"/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/>
          <cell r="C7387"/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/>
          <cell r="C7388"/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/>
          <cell r="C7390"/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/>
          <cell r="C7391"/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/>
          <cell r="C7392"/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/>
          <cell r="C7395"/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/>
          <cell r="C7396"/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/>
          <cell r="C7397"/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/>
          <cell r="C7398"/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/>
          <cell r="C7399"/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/>
          <cell r="C7400"/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/>
          <cell r="C7401"/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/>
          <cell r="C7409"/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/>
          <cell r="C7410"/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/>
          <cell r="C7411"/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/>
          <cell r="C7553"/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/>
          <cell r="C7554"/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/>
          <cell r="C7555"/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/>
          <cell r="C7556"/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/>
          <cell r="C7557"/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/>
          <cell r="C7558"/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/>
          <cell r="C7560"/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/>
          <cell r="C7561"/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/>
          <cell r="C7562"/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/>
          <cell r="C7563"/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/>
          <cell r="C7564"/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/>
          <cell r="C7629"/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/>
          <cell r="C7664"/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/>
          <cell r="C7679"/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/>
          <cell r="C7680"/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/>
          <cell r="C7681"/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/>
          <cell r="C7682"/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/>
          <cell r="C7683"/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/>
          <cell r="C7684"/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/>
          <cell r="C7685"/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/>
          <cell r="C7686"/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/>
          <cell r="C7687"/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/>
          <cell r="C7688"/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/>
          <cell r="C7689"/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/>
          <cell r="C7690"/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/>
          <cell r="C7692"/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/>
          <cell r="C7693"/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/>
          <cell r="C7694"/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/>
          <cell r="C7695"/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/>
          <cell r="C7697"/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/>
          <cell r="C7701"/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/>
          <cell r="C7702"/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/>
          <cell r="C7705"/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/>
          <cell r="C7707"/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/>
          <cell r="C7708"/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/>
          <cell r="C7709"/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/>
          <cell r="C7712"/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/>
          <cell r="C7713"/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/>
          <cell r="C7714"/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/>
          <cell r="C7715"/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/>
          <cell r="C7716"/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/>
          <cell r="C7717"/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/>
          <cell r="C7718"/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/>
          <cell r="C7719"/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/>
          <cell r="C7720"/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/>
          <cell r="C7722"/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/>
          <cell r="C7723"/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/>
          <cell r="C7724"/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/>
          <cell r="C7725"/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/>
          <cell r="C7729"/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/>
          <cell r="C7730"/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/>
          <cell r="C7733"/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/>
          <cell r="C7734"/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/>
          <cell r="C7737"/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/>
          <cell r="C7738"/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/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/>
          <cell r="C7742"/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/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/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/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/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/>
          <cell r="C7752"/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/>
          <cell r="C7753"/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/>
          <cell r="C7754"/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/>
          <cell r="C7755"/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/>
          <cell r="C7756"/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/>
          <cell r="C7757"/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/>
          <cell r="C7758"/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/>
          <cell r="C7759"/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/>
          <cell r="C7760"/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/>
          <cell r="C7761"/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/>
          <cell r="C7762"/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/>
          <cell r="C7763"/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/>
          <cell r="C7764"/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/>
          <cell r="C7765"/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/>
          <cell r="C7766"/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/>
          <cell r="C7767"/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/>
          <cell r="C7768"/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/>
          <cell r="C7769"/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/>
          <cell r="C7770"/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/>
          <cell r="C7771"/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/>
          <cell r="C7772"/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/>
          <cell r="C7773"/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/>
          <cell r="C7774"/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/>
          <cell r="C7775"/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/>
          <cell r="C7776"/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/>
          <cell r="C7777"/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/>
          <cell r="C7778"/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/>
          <cell r="C7779"/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/>
          <cell r="C7780"/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/>
          <cell r="C7781"/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/>
          <cell r="C7782"/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/>
          <cell r="C7783"/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/>
          <cell r="C7784"/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/>
          <cell r="C7785"/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/>
          <cell r="C7786"/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/>
          <cell r="C7787"/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/>
          <cell r="C7788"/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/>
          <cell r="C7789"/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/>
          <cell r="C7790"/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/>
          <cell r="C7791"/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/>
          <cell r="C7792"/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/>
          <cell r="C7793"/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/>
          <cell r="C7794"/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/>
          <cell r="C7795"/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/>
          <cell r="C7796"/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/>
          <cell r="C7797"/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/>
          <cell r="C7798"/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/>
          <cell r="C7799"/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/>
          <cell r="C7800"/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/>
          <cell r="C7801"/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/>
          <cell r="C7802"/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/>
          <cell r="C7803"/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/>
          <cell r="C7804"/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/>
          <cell r="C7805"/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/>
          <cell r="C7806"/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/>
          <cell r="C7807"/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/>
          <cell r="C7808"/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/>
          <cell r="C7809"/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/>
          <cell r="C7810"/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/>
          <cell r="C7811"/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/>
          <cell r="C7812"/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/>
          <cell r="C7813"/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/>
          <cell r="C7814"/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/>
          <cell r="C7815"/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/>
          <cell r="C7816"/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/>
          <cell r="C7817"/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/>
          <cell r="C7818"/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/>
          <cell r="C7819"/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/>
          <cell r="C7820"/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/>
          <cell r="C7821"/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/>
          <cell r="C7822"/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/>
          <cell r="C7823"/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/>
          <cell r="C7824"/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/>
          <cell r="C7825"/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/>
          <cell r="C7827"/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/>
          <cell r="C7832"/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/>
          <cell r="C7833"/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/>
          <cell r="C7838"/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/>
          <cell r="C7840"/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/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/>
          <cell r="C7873"/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/>
          <cell r="C7875"/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/>
          <cell r="C7877"/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/>
          <cell r="C7879"/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/>
          <cell r="C7888"/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/>
          <cell r="C7889"/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/>
          <cell r="C7890"/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/>
          <cell r="C7891"/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/>
          <cell r="C7892"/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/>
          <cell r="C7893"/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/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/>
          <cell r="C7897"/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/>
          <cell r="C7898"/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/>
          <cell r="C7899"/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/>
          <cell r="C7900"/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/>
          <cell r="C7901"/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/>
          <cell r="C7902"/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/>
          <cell r="C7903"/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/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/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/>
          <cell r="C7925"/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/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/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/>
          <cell r="C7929"/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/>
          <cell r="C7930"/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/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/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/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/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/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/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/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/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/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/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/>
          <cell r="C7957"/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/>
          <cell r="C7960"/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/>
          <cell r="C7961"/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/>
          <cell r="C7962"/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/>
          <cell r="C7965"/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/>
          <cell r="C7966"/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/>
          <cell r="C7972"/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/>
          <cell r="C7973"/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/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/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/>
          <cell r="C7992"/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/>
          <cell r="C7993"/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/>
          <cell r="C7994"/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/>
          <cell r="C7995"/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/>
          <cell r="C7996"/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/>
          <cell r="C7997"/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/>
          <cell r="C7998"/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/>
          <cell r="C7999"/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/>
          <cell r="C8000"/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/>
          <cell r="C8002"/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/>
          <cell r="C8003"/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/>
          <cell r="C8004"/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/>
          <cell r="C8005"/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/>
          <cell r="C8006"/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/>
          <cell r="C8007"/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/>
          <cell r="C8008"/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/>
          <cell r="C8009"/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/>
          <cell r="C8010"/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/>
          <cell r="C8011"/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/>
          <cell r="C8012"/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/>
          <cell r="C8013"/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/>
          <cell r="C8014"/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/>
          <cell r="C8015"/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/>
          <cell r="C8016"/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/>
          <cell r="C8017"/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/>
          <cell r="C8018"/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/>
          <cell r="C8019"/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/>
          <cell r="C8020"/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/>
          <cell r="C8021"/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/>
          <cell r="C8022"/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/>
          <cell r="C8023"/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/>
          <cell r="C8024"/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/>
          <cell r="C8025"/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/>
          <cell r="C8026"/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/>
          <cell r="C8027"/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/>
          <cell r="C8028"/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/>
          <cell r="C8029"/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/>
          <cell r="C8030"/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/>
          <cell r="C8031"/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/>
          <cell r="C8032"/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/>
          <cell r="C8033"/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/>
          <cell r="C8034"/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/>
          <cell r="C8035"/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/>
          <cell r="C8036"/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/>
          <cell r="C8037"/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/>
          <cell r="C8038"/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/>
          <cell r="C8039"/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/>
          <cell r="C8041"/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/>
          <cell r="C8042"/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/>
          <cell r="C8043"/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/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/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/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/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/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/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/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/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/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/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/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/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/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/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/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/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/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/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/>
          <cell r="C8074"/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/>
          <cell r="C8076"/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/>
          <cell r="C8078"/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/>
          <cell r="C8079"/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/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/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/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/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/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/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/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/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/>
          <cell r="C8113"/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/>
          <cell r="C8114"/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/>
          <cell r="C8115"/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/>
          <cell r="C8116"/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/>
          <cell r="C8117"/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/>
          <cell r="C8118"/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/>
          <cell r="C8119"/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/>
          <cell r="C8120"/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/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/>
          <cell r="C8142"/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/>
          <cell r="C8143"/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/>
          <cell r="C8144"/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/>
          <cell r="C8145"/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/>
          <cell r="C8146"/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/>
          <cell r="C8148"/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/>
          <cell r="C8149"/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/>
          <cell r="C8151"/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/>
          <cell r="C8152"/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/>
          <cell r="C8153"/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/>
          <cell r="C8164"/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/>
          <cell r="C8166"/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/>
          <cell r="C8167"/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/>
          <cell r="C8168"/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/>
          <cell r="C8172"/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/>
          <cell r="C8174"/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/>
          <cell r="C8175"/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/>
          <cell r="C8176"/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/>
          <cell r="C8177"/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/>
          <cell r="C8178"/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/>
          <cell r="C8179"/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/>
          <cell r="C8180"/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/>
          <cell r="C8181"/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/>
          <cell r="C8182"/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/>
          <cell r="C8186"/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/>
          <cell r="C8187"/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/>
          <cell r="C8188"/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/>
          <cell r="C8189"/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/>
          <cell r="C8195"/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/>
          <cell r="C8200"/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/>
          <cell r="C8201"/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/>
          <cell r="C8210"/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/>
          <cell r="C8215"/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/>
          <cell r="C8216"/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/>
          <cell r="C8217"/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/>
          <cell r="C8218"/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/>
          <cell r="C8219"/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/>
          <cell r="C8221"/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/>
          <cell r="C8223"/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/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/>
          <cell r="C8226"/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/>
          <cell r="C8227"/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/>
          <cell r="C8228"/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/>
          <cell r="C8229"/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/>
          <cell r="C8230"/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/>
          <cell r="C8231"/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/>
          <cell r="C8232"/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/>
          <cell r="C8233"/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/>
          <cell r="C8234"/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/>
          <cell r="C8237"/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/>
          <cell r="C8238"/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/>
          <cell r="C8241"/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/>
          <cell r="C8242"/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/>
          <cell r="C8243"/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/>
          <cell r="C8244"/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/>
          <cell r="C8249"/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/>
          <cell r="C8250"/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/>
          <cell r="C8251"/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/>
          <cell r="C8252"/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/>
          <cell r="C8253"/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/>
          <cell r="C8254"/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/>
          <cell r="C8256"/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/>
          <cell r="C8258"/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/>
          <cell r="C8259"/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/>
          <cell r="C8263"/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/>
          <cell r="C8264"/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/>
          <cell r="C8265"/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/>
          <cell r="C8266"/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/>
          <cell r="C8267"/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/>
          <cell r="C8268"/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/>
          <cell r="C8269"/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/>
          <cell r="C8270"/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/>
          <cell r="C8271"/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/>
          <cell r="C8272"/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/>
          <cell r="C8273"/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/>
          <cell r="C8274"/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/>
          <cell r="C8275"/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/>
          <cell r="C8276"/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/>
          <cell r="C8277"/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/>
          <cell r="C8278"/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/>
          <cell r="C8279"/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/>
          <cell r="C8281"/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/>
          <cell r="C8282"/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/>
          <cell r="C8283"/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/>
          <cell r="C8287"/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/>
          <cell r="C8290"/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/>
          <cell r="C8291"/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/>
          <cell r="C8292"/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/>
          <cell r="C8294"/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/>
          <cell r="C8296"/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/>
          <cell r="C8297"/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/>
          <cell r="C8298"/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/>
          <cell r="C8299"/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/>
          <cell r="C8300"/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/>
          <cell r="C8301"/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/>
          <cell r="C8302"/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/>
          <cell r="C8303"/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/>
          <cell r="C8305"/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/>
          <cell r="C8306"/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/>
          <cell r="C8307"/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/>
          <cell r="C8308"/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/>
          <cell r="C8309"/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/>
          <cell r="C8310"/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/>
          <cell r="C8311"/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/>
          <cell r="C8312"/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/>
          <cell r="C8313"/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/>
          <cell r="C8314"/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/>
          <cell r="C8316"/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/>
          <cell r="C8317"/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/>
          <cell r="C8318"/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/>
          <cell r="C8320"/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/>
          <cell r="C8321"/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/>
          <cell r="C8322"/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/>
          <cell r="C8323"/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/>
          <cell r="C8324"/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/>
          <cell r="C8325"/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/>
          <cell r="C8326"/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/>
          <cell r="C8327"/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/>
          <cell r="C8328"/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/>
          <cell r="C8329"/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/>
          <cell r="C8330"/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/>
          <cell r="C8331"/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/>
          <cell r="C8332"/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/>
          <cell r="C8334"/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/>
          <cell r="C8335"/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/>
          <cell r="C8336"/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/>
          <cell r="C8337"/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/>
          <cell r="C8338"/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/>
          <cell r="C8339"/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/>
          <cell r="C8340"/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/>
          <cell r="C8341"/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/>
          <cell r="C8342"/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/>
          <cell r="C8343"/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/>
          <cell r="C8344"/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/>
          <cell r="C8345"/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/>
          <cell r="C8346"/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/>
          <cell r="C8347"/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/>
          <cell r="C8348"/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/>
          <cell r="C8349"/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/>
          <cell r="C8350"/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/>
          <cell r="C8352"/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/>
          <cell r="C8361"/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/>
          <cell r="C8369"/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/>
          <cell r="C8370"/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/>
          <cell r="C8371"/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/>
          <cell r="C8373"/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/>
          <cell r="C8374"/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/>
          <cell r="C8375"/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/>
          <cell r="C8376"/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/>
          <cell r="C8377"/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/>
          <cell r="C8378"/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/>
          <cell r="C8379"/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/>
          <cell r="C8380"/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/>
          <cell r="C8381"/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/>
          <cell r="C8382"/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/>
          <cell r="C8383"/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/>
          <cell r="C8384"/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/>
          <cell r="C8385"/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/>
          <cell r="C8386"/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/>
          <cell r="C8387"/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/>
          <cell r="C8388"/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/>
          <cell r="C8389"/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/>
          <cell r="C8390"/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/>
          <cell r="C8391"/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/>
          <cell r="C8393"/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/>
          <cell r="C8394"/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/>
          <cell r="C8395"/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/>
          <cell r="C8400"/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/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/>
          <cell r="C8404"/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/>
          <cell r="C8405"/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/>
          <cell r="C8407"/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/>
          <cell r="C8408"/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/>
          <cell r="C8409"/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/>
          <cell r="C8414"/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/>
          <cell r="C8415"/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/>
          <cell r="C8416"/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/>
          <cell r="C8417"/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/>
          <cell r="C8418"/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/>
          <cell r="C8419"/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/>
          <cell r="C8420"/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/>
          <cell r="C8422"/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/>
          <cell r="C8423"/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/>
          <cell r="C8425"/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/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/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/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/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/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/>
          <cell r="C8439"/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/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/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/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/>
          <cell r="C8443"/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/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/>
          <cell r="C8445"/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/>
          <cell r="C8446"/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/>
          <cell r="C8447"/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/>
          <cell r="C8448"/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/>
          <cell r="C8449"/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/>
          <cell r="C8450"/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/>
          <cell r="C8451"/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/>
          <cell r="C8452"/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/>
          <cell r="C8453"/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/>
          <cell r="C8454"/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/>
          <cell r="C8456"/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/>
          <cell r="C8457"/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/>
          <cell r="C8458"/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/>
          <cell r="C8459"/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/>
          <cell r="C8460"/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/>
          <cell r="C8461"/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/>
          <cell r="C8462"/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/>
          <cell r="C8463"/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/>
          <cell r="C8464"/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/>
          <cell r="C8465"/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/>
          <cell r="C8466"/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/>
          <cell r="C8467"/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/>
          <cell r="C8468"/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/>
          <cell r="C8469"/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/>
          <cell r="C8470"/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/>
          <cell r="C8471"/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/>
          <cell r="C8472"/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/>
          <cell r="C8473"/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/>
          <cell r="C8474"/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/>
          <cell r="C8475"/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/>
          <cell r="C8476"/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/>
          <cell r="C8477"/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/>
          <cell r="C8478"/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/>
          <cell r="C8479"/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/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/>
          <cell r="C8481"/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/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/>
          <cell r="C8483"/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/>
          <cell r="C8484"/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/>
          <cell r="C8485"/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/>
          <cell r="C8486"/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/>
          <cell r="C8487"/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/>
          <cell r="C8488"/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/>
          <cell r="C8489"/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/>
          <cell r="C8490"/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/>
          <cell r="C8491"/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/>
          <cell r="C8492"/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/>
          <cell r="C8493"/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/>
          <cell r="C8494"/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/>
          <cell r="C8495"/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/>
          <cell r="C8496"/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/>
          <cell r="C8497"/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/>
          <cell r="C8498"/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/>
          <cell r="C8499"/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/>
          <cell r="C8500"/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/>
          <cell r="C8501"/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/>
          <cell r="C8502"/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/>
          <cell r="C8503"/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/>
          <cell r="C8504"/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/>
          <cell r="C8505"/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/>
          <cell r="C8506"/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/>
          <cell r="C8507"/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/>
          <cell r="C8508"/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/>
          <cell r="C8509"/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/>
          <cell r="C8510"/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/>
          <cell r="C8511"/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/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/>
          <cell r="C8514"/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/>
          <cell r="C8515"/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/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/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/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/>
          <cell r="C8520"/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/>
          <cell r="C8521"/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/>
          <cell r="C8522"/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/>
          <cell r="C8523"/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/>
          <cell r="C8524"/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/>
          <cell r="C8525"/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/>
          <cell r="C8526"/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/>
          <cell r="C8527"/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/>
          <cell r="C8528"/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/>
          <cell r="C8529"/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/>
          <cell r="C8532"/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/>
          <cell r="C8533"/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/>
          <cell r="C8534"/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/>
          <cell r="C8535"/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/>
          <cell r="C8536"/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/>
          <cell r="C8537"/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/>
          <cell r="C8538"/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/>
          <cell r="C8539"/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/>
          <cell r="C8540"/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/>
          <cell r="C8541"/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/>
          <cell r="C8542"/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/>
          <cell r="C8543"/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/>
          <cell r="C8544"/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/>
          <cell r="C8545"/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/>
          <cell r="C8546"/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/>
          <cell r="C8547"/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/>
          <cell r="C8548"/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/>
          <cell r="C8549"/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/>
          <cell r="C8550"/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/>
          <cell r="C8551"/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/>
          <cell r="C8552"/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/>
          <cell r="C8553"/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/>
          <cell r="C8557"/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/>
          <cell r="C8558"/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/>
          <cell r="C8559"/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/>
          <cell r="C8561"/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/>
          <cell r="C8562"/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/>
          <cell r="C8565"/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/>
          <cell r="C8566"/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/>
          <cell r="C8567"/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/>
          <cell r="C8568"/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/>
          <cell r="C8569"/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/>
          <cell r="C8570"/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/>
          <cell r="C8571"/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/>
          <cell r="C8572"/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/>
          <cell r="C8573"/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/>
          <cell r="C8574"/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/>
          <cell r="C8575"/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/>
          <cell r="C8576"/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/>
          <cell r="C8577"/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/>
          <cell r="C8578"/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/>
          <cell r="C8579"/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/>
          <cell r="C8580"/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/>
          <cell r="C8581"/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/>
          <cell r="C8582"/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/>
          <cell r="C8583"/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/>
          <cell r="C8584"/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/>
          <cell r="C8585"/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/>
          <cell r="C8586"/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/>
          <cell r="C8588"/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/>
          <cell r="C8589"/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/>
          <cell r="C8590"/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/>
          <cell r="C8591"/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/>
          <cell r="C8592"/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/>
          <cell r="C8594"/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/>
          <cell r="C8595"/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/>
          <cell r="C8596"/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/>
          <cell r="C8597"/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/>
          <cell r="C8599"/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/>
          <cell r="C8600"/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/>
          <cell r="C8601"/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/>
          <cell r="C8602"/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/>
          <cell r="C8603"/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/>
          <cell r="C8606"/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/>
          <cell r="C8607"/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/>
          <cell r="C8608"/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/>
          <cell r="C8609"/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/>
          <cell r="C8613"/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/>
          <cell r="C8614"/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/>
          <cell r="C8615"/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/>
          <cell r="C8633"/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/>
          <cell r="C8634"/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/>
          <cell r="C8700"/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/>
          <cell r="C8746"/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/>
          <cell r="C8747"/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/>
          <cell r="C8750"/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/>
          <cell r="C8754"/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/>
          <cell r="C8755"/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/>
          <cell r="C8756"/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/>
          <cell r="C8757"/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/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/>
          <cell r="C8828"/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/>
          <cell r="C8861"/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/>
          <cell r="C8883"/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/>
          <cell r="C8884"/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/>
          <cell r="C8885"/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/>
          <cell r="C8886"/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/>
          <cell r="C8887"/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/>
          <cell r="C8888"/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/>
          <cell r="C8889"/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/>
          <cell r="C8890"/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/>
          <cell r="C8891"/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/>
          <cell r="C8892"/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/>
          <cell r="C8893"/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/>
          <cell r="C8894"/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/>
          <cell r="C8895"/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/>
          <cell r="C8896"/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/>
          <cell r="C8897"/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/>
          <cell r="C8898"/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/>
          <cell r="C8899"/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/>
          <cell r="C8900"/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/>
          <cell r="C8901"/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/>
          <cell r="C8902"/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/>
          <cell r="C8903"/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/>
          <cell r="C8904"/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/>
          <cell r="C8905"/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/>
          <cell r="C8906"/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/>
          <cell r="C8907"/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/>
          <cell r="C8908"/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/>
          <cell r="C8910"/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/>
          <cell r="C8911"/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/>
          <cell r="C8912"/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/>
          <cell r="C8914"/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/>
          <cell r="C8916"/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/>
          <cell r="C8917"/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/>
          <cell r="C8919"/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/>
          <cell r="C8921"/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/>
          <cell r="C8922"/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/>
          <cell r="C8925"/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/>
          <cell r="C8929"/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/>
          <cell r="C8930"/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/>
          <cell r="C8934"/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/>
          <cell r="C8939"/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/>
          <cell r="C8940"/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/>
          <cell r="C8941"/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/>
          <cell r="C8942"/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/>
          <cell r="C8943"/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/>
          <cell r="C8944"/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/>
          <cell r="C8945"/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/>
          <cell r="C8946"/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/>
          <cell r="C8947"/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/>
          <cell r="C8948"/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/>
          <cell r="C8949"/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/>
          <cell r="C8952"/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/>
          <cell r="C8953"/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/>
          <cell r="C8954"/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/>
          <cell r="C8955"/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/>
          <cell r="C8956"/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/>
          <cell r="C8957"/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/>
          <cell r="C8962"/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/>
          <cell r="C8963"/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/>
          <cell r="C8964"/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/>
          <cell r="C8966"/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/>
          <cell r="C8968"/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/>
          <cell r="C8978"/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/>
          <cell r="C8979"/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/>
          <cell r="C8980"/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/>
          <cell r="C8981"/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/>
          <cell r="C8982"/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/>
          <cell r="C8983"/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/>
          <cell r="C8984"/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/>
          <cell r="C8985"/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/>
          <cell r="C8986"/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/>
          <cell r="C8987"/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/>
          <cell r="C8988"/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/>
          <cell r="C8989"/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/>
          <cell r="C8990"/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/>
          <cell r="C8991"/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/>
          <cell r="C8992"/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/>
          <cell r="C8993"/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/>
          <cell r="C8994"/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/>
          <cell r="C8995"/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/>
          <cell r="C8996"/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/>
          <cell r="C8997"/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/>
          <cell r="C8998"/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/>
          <cell r="C8999"/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/>
          <cell r="C9000"/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/>
          <cell r="C9001"/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/>
          <cell r="C9002"/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/>
          <cell r="C9003"/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/>
          <cell r="C9004"/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/>
          <cell r="C9005"/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/>
          <cell r="C9006"/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/>
          <cell r="C9007"/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/>
          <cell r="C9008"/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/>
          <cell r="C9009"/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/>
          <cell r="C9010"/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/>
          <cell r="C9011"/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/>
          <cell r="C9012"/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/>
          <cell r="C9013"/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/>
          <cell r="C9014"/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/>
          <cell r="C9015"/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/>
          <cell r="C9016"/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/>
          <cell r="C9017"/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/>
          <cell r="C9018"/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/>
          <cell r="C9019"/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/>
          <cell r="C9020"/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/>
          <cell r="C9021"/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/>
          <cell r="C9022"/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/>
          <cell r="C9023"/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/>
          <cell r="C9024"/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/>
          <cell r="C9025"/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/>
          <cell r="C9026"/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/>
          <cell r="C9027"/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/>
          <cell r="C9028"/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/>
          <cell r="C9029"/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/>
          <cell r="C9030"/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/>
          <cell r="C9031"/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/>
          <cell r="C9032"/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/>
          <cell r="C9033"/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/>
          <cell r="C9035"/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/>
          <cell r="C9036"/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/>
          <cell r="C9038"/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/>
          <cell r="C9039"/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/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/>
          <cell r="C9050"/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/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/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/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/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/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/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/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/>
          <cell r="C9080"/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/>
          <cell r="C9085"/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/>
          <cell r="C9089"/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/>
          <cell r="C9090"/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/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/>
          <cell r="C9098"/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/>
          <cell r="C9099"/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/>
          <cell r="C9100"/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/>
          <cell r="C9101"/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/>
          <cell r="C9102"/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/>
          <cell r="C9103"/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/>
          <cell r="C9104"/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/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/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/>
          <cell r="C9116"/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/>
          <cell r="C9117"/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/>
          <cell r="C9118"/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/>
          <cell r="C9119"/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/>
          <cell r="C9120"/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/>
          <cell r="C9121"/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/>
          <cell r="C9122"/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/>
          <cell r="C9123"/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/>
          <cell r="C9124"/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/>
          <cell r="C9125"/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/>
          <cell r="C9126"/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/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/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/>
          <cell r="C9145"/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/>
          <cell r="C9146"/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/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/>
          <cell r="C9148"/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/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/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/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/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/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/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/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/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/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/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/>
          <cell r="C9181"/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/>
          <cell r="C9182"/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/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/>
          <cell r="C9188"/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/>
          <cell r="C9191"/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/>
          <cell r="C9192"/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/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/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/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/>
          <cell r="C9215"/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/>
          <cell r="C9216"/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/>
          <cell r="C9217"/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/>
          <cell r="C9218"/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/>
          <cell r="C9219"/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/>
          <cell r="C9221"/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/>
          <cell r="C9222"/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/>
          <cell r="C9223"/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/>
          <cell r="C9224"/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/>
          <cell r="C9225"/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/>
          <cell r="C9226"/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/>
          <cell r="C9227"/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/>
          <cell r="C9228"/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/>
          <cell r="C9229"/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/>
          <cell r="C9230"/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/>
          <cell r="C9231"/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/>
          <cell r="C9232"/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/>
          <cell r="C9233"/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/>
          <cell r="C9234"/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/>
          <cell r="C9235"/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/>
          <cell r="C9236"/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/>
          <cell r="C9237"/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/>
          <cell r="C9238"/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/>
          <cell r="C9239"/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/>
          <cell r="C9240"/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/>
          <cell r="C9241"/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/>
          <cell r="C9242"/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/>
          <cell r="C9243"/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/>
          <cell r="C9244"/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/>
          <cell r="C9245"/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/>
          <cell r="C9246"/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/>
          <cell r="C9247"/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/>
          <cell r="C9248"/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/>
          <cell r="C9251"/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/>
          <cell r="C9252"/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/>
          <cell r="C9253"/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/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/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/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/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/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/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/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/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/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/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/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/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/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/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/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/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/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/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/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/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/>
          <cell r="C9293"/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/>
          <cell r="C9294"/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/>
          <cell r="C9295"/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/>
          <cell r="C9296"/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/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/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/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/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/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/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/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/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/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/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/>
          <cell r="C9314"/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/>
          <cell r="C9315"/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/>
          <cell r="C9316"/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/>
          <cell r="C9322"/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/>
          <cell r="C9323"/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/>
          <cell r="C9324"/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/>
          <cell r="C9325"/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/>
          <cell r="C9326"/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/>
          <cell r="C9331"/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/>
          <cell r="C9332"/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/>
          <cell r="C9333"/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/>
          <cell r="C9335"/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/>
          <cell r="C9337"/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/>
          <cell r="C9339"/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/>
          <cell r="C9340"/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/>
          <cell r="C9341"/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/>
          <cell r="C9342"/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/>
          <cell r="C9343"/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/>
          <cell r="C9358"/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/>
          <cell r="C9360"/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/>
          <cell r="C9361"/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/>
          <cell r="C9366"/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/>
          <cell r="C9367"/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/>
          <cell r="C9368"/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/>
          <cell r="C9372"/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/>
          <cell r="C9373"/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/>
          <cell r="C9379"/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/>
          <cell r="C9380"/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/>
          <cell r="C9381"/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/>
          <cell r="C9382"/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/>
          <cell r="C9384"/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/>
          <cell r="C9388"/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/>
          <cell r="C9389"/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/>
          <cell r="C9390"/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/>
          <cell r="C9391"/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/>
          <cell r="C9392"/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/>
          <cell r="C9393"/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/>
          <cell r="C9394"/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/>
          <cell r="C9395"/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/>
          <cell r="C9396"/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/>
          <cell r="C9397"/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/>
          <cell r="C9398"/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/>
          <cell r="C9401"/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/>
          <cell r="C9402"/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/>
          <cell r="C9404"/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/>
          <cell r="C9406"/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/>
          <cell r="C9407"/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/>
          <cell r="C9408"/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/>
          <cell r="C9409"/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/>
          <cell r="C9418"/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/>
          <cell r="C9420"/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/>
          <cell r="C9421"/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/>
          <cell r="C9422"/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/>
          <cell r="C9423"/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/>
          <cell r="C9425"/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/>
          <cell r="C9427"/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/>
          <cell r="C9430"/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/>
          <cell r="C9433"/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/>
          <cell r="C9434"/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/>
          <cell r="C9435"/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/>
          <cell r="C9436"/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/>
          <cell r="C9437"/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/>
          <cell r="C9439"/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/>
          <cell r="C9440"/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/>
          <cell r="C9441"/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/>
          <cell r="C9443"/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/>
          <cell r="C9444"/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/>
          <cell r="C9445"/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/>
          <cell r="C9448"/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/>
          <cell r="C9449"/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/>
          <cell r="C9453"/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/>
          <cell r="C9457"/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/>
          <cell r="C9458"/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/>
          <cell r="C9459"/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/>
          <cell r="C9460"/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/>
          <cell r="C9461"/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/>
          <cell r="C9465"/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/>
          <cell r="C9467"/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/>
          <cell r="C9468"/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/>
          <cell r="C9470"/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/>
          <cell r="C9471"/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/>
          <cell r="C9472"/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/>
          <cell r="C9473"/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/>
          <cell r="C9474"/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/>
          <cell r="C9475"/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/>
          <cell r="C9476"/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/>
          <cell r="C9477"/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/>
          <cell r="C9478"/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/>
          <cell r="C9479"/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/>
          <cell r="C9482"/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/>
          <cell r="C9483"/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/>
          <cell r="C9484"/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/>
          <cell r="C9485"/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/>
          <cell r="C9486"/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/>
          <cell r="C9487"/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/>
          <cell r="C9488"/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/>
          <cell r="C9490"/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/>
          <cell r="C9492"/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/>
          <cell r="C9493"/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/>
          <cell r="C9494"/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/>
          <cell r="C9497"/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/>
          <cell r="C9499"/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/>
          <cell r="C9500"/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/>
          <cell r="C9501"/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/>
          <cell r="C9502"/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/>
          <cell r="C9503"/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/>
          <cell r="C9504"/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/>
          <cell r="C9505"/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/>
          <cell r="C9506"/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/>
          <cell r="C9507"/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/>
          <cell r="C9508"/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/>
          <cell r="C9509"/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/>
          <cell r="C9510"/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/>
          <cell r="C9511"/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/>
          <cell r="C9512"/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/>
          <cell r="C9513"/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/>
          <cell r="C9514"/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/>
          <cell r="C9515"/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/>
          <cell r="C9518"/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/>
          <cell r="C9519"/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/>
          <cell r="C9521"/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/>
          <cell r="C9522"/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/>
          <cell r="C9524"/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/>
          <cell r="C9528"/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/>
          <cell r="C9529"/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/>
          <cell r="C9530"/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/>
          <cell r="C9531"/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/>
          <cell r="C9532"/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/>
          <cell r="C9533"/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/>
          <cell r="C9534"/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/>
          <cell r="C9535"/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/>
          <cell r="C9536"/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/>
          <cell r="C9537"/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/>
          <cell r="C9538"/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/>
          <cell r="C9539"/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/>
          <cell r="C9540"/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/>
          <cell r="C9541"/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/>
          <cell r="C9542"/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/>
          <cell r="C9543"/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/>
          <cell r="C9544"/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/>
          <cell r="C9545"/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/>
          <cell r="C9546"/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/>
          <cell r="C9547"/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/>
          <cell r="C9548"/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/>
          <cell r="C9549"/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/>
          <cell r="C9550"/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/>
          <cell r="C9551"/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/>
          <cell r="C9552"/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/>
          <cell r="C9553"/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/>
          <cell r="C9554"/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/>
          <cell r="C9555"/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/>
          <cell r="C9557"/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/>
          <cell r="C9558"/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/>
          <cell r="C9561"/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/>
          <cell r="C9564"/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/>
          <cell r="C9565"/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/>
          <cell r="C9568"/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/>
          <cell r="C9569"/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/>
          <cell r="C9570"/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/>
          <cell r="C9576"/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/>
          <cell r="C9577"/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/>
          <cell r="C9579"/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/>
          <cell r="C9580"/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/>
          <cell r="C9581"/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/>
          <cell r="C9582"/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/>
          <cell r="C9583"/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/>
          <cell r="C9584"/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/>
          <cell r="C9585"/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/>
          <cell r="C9586"/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/>
          <cell r="C9587"/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/>
          <cell r="C9588"/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/>
          <cell r="C9589"/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/>
          <cell r="C9590"/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/>
          <cell r="C9591"/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/>
          <cell r="C9592"/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/>
          <cell r="C9593"/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/>
          <cell r="C9594"/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/>
          <cell r="C9595"/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/>
          <cell r="C9596"/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/>
          <cell r="C9597"/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/>
          <cell r="C9598"/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/>
          <cell r="C9599"/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/>
          <cell r="C9600"/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/>
          <cell r="C9601"/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/>
          <cell r="C9602"/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/>
          <cell r="C9611"/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/>
          <cell r="C9612"/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/>
          <cell r="C9615"/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/>
          <cell r="C9616"/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/>
          <cell r="C9621"/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/>
          <cell r="C9623"/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/>
          <cell r="C9624"/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/>
          <cell r="C9625"/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/>
          <cell r="C9628"/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/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/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/>
          <cell r="C9642"/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/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/>
          <cell r="C9645"/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/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/>
          <cell r="C9648"/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/>
          <cell r="C9649"/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/>
          <cell r="C9650"/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/>
          <cell r="C9651"/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/>
          <cell r="C9652"/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/>
          <cell r="C9653"/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/>
          <cell r="C9654"/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/>
          <cell r="C9655"/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/>
          <cell r="C9656"/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/>
          <cell r="C9657"/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/>
          <cell r="C9658"/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/>
          <cell r="C9659"/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/>
          <cell r="C9660"/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/>
          <cell r="C9661"/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/>
          <cell r="C9662"/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/>
          <cell r="C9663"/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/>
          <cell r="C9664"/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/>
          <cell r="C9665"/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/>
          <cell r="C9666"/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/>
          <cell r="C9667"/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/>
          <cell r="C9668"/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/>
          <cell r="C9669"/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/>
          <cell r="C9670"/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/>
          <cell r="C9671"/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/>
          <cell r="C9672"/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/>
          <cell r="C9673"/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/>
          <cell r="C9674"/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/>
          <cell r="C9675"/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/>
          <cell r="C9676"/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/>
          <cell r="C9677"/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/>
          <cell r="C9678"/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/>
          <cell r="C9680"/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/>
          <cell r="C9682"/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/>
          <cell r="C9683"/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/>
          <cell r="C9684"/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/>
          <cell r="C9685"/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/>
          <cell r="C9686"/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/>
          <cell r="C9687"/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/>
          <cell r="C9688"/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/>
          <cell r="C9689"/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/>
          <cell r="C9690"/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/>
          <cell r="C9691"/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/>
          <cell r="C9692"/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/>
          <cell r="C9693"/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/>
          <cell r="C9694"/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/>
          <cell r="C9695"/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/>
          <cell r="C9696"/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/>
          <cell r="C9697"/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/>
          <cell r="C9698"/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/>
          <cell r="C9699"/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/>
          <cell r="C9700"/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/>
          <cell r="C9701"/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/>
          <cell r="C9702"/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/>
          <cell r="C9703"/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/>
          <cell r="C9704"/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/>
          <cell r="C9705"/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/>
          <cell r="C9706"/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/>
          <cell r="C9707"/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/>
          <cell r="C9708"/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/>
          <cell r="C9709"/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/>
          <cell r="C9710"/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/>
          <cell r="C9711"/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/>
          <cell r="C9712"/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/>
          <cell r="C9713"/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/>
          <cell r="C9714"/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/>
          <cell r="C9715"/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/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/>
          <cell r="C9717"/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/>
          <cell r="C9718"/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/>
          <cell r="C9719"/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/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/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/>
          <cell r="C9724"/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/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/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/>
          <cell r="C9727"/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/>
          <cell r="C9728"/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/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/>
          <cell r="C9730"/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  <sheetName val="Formulário_das_AO"/>
      <sheetName val="Avaliação_Exec_PO"/>
      <sheetName val="Encargos_plurianuais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  <sheetName val="Receita_extinta_-_INPUTS"/>
      <sheetName val="Receita_extinta_-_OUT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  <sheetName val="Modelo_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L10" totalsRowShown="0" headerRowDxfId="22" dataDxfId="21" tableBorderDxfId="20">
  <autoFilter ref="A5:L10" xr:uid="{00000000-0009-0000-0100-000001000000}"/>
  <tableColumns count="12">
    <tableColumn id="1" xr3:uid="{00000000-0010-0000-0000-000001000000}" name="Designação do serviço" dataDxfId="19"/>
    <tableColumn id="2" xr3:uid="{00000000-0010-0000-0000-000002000000}" name="Centro Financeiro_x000a_(formato M100###)" dataDxfId="18"/>
    <tableColumn id="3" xr3:uid="{00000000-0010-0000-0000-000003000000}" name="Classificação Orgânica" dataDxfId="17"/>
    <tableColumn id="6" xr3:uid="{00000000-0010-0000-0000-000006000000}" name="Classificação Económica" dataDxfId="16"/>
    <tableColumn id="7" xr3:uid="{00000000-0010-0000-0000-000007000000}" name="Alínea (2)" dataDxfId="15"/>
    <tableColumn id="4" xr3:uid="{C9FB1EC8-0466-4203-BBAA-94C9601F9355}" name="Fonte de financiamento" dataDxfId="14"/>
    <tableColumn id="8" xr3:uid="{00000000-0010-0000-0000-000008000000}" name="Montante em euros" dataDxfId="13"/>
    <tableColumn id="9" xr3:uid="{00000000-0010-0000-0000-000009000000}" name="Mês" dataDxfId="12"/>
    <tableColumn id="10" xr3:uid="{00000000-0010-0000-0000-00000A000000}" name="Tipo de Despesas(1)" dataDxfId="11"/>
    <tableColumn id="11" xr3:uid="{00000000-0010-0000-0000-00000B000000}" name="Descrição da Despesa" dataDxfId="10"/>
    <tableColumn id="12" xr3:uid="{00000000-0010-0000-0000-00000C000000}" name="Código SCEP_x000a_(Entidade/ano/número encargo)" dataDxfId="9"/>
    <tableColumn id="14" xr3:uid="{00000000-0010-0000-0000-00000E000000}" name="Observações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2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N16"/>
  <sheetViews>
    <sheetView showGridLines="0" workbookViewId="0">
      <selection activeCell="F19" sqref="F19:G19"/>
    </sheetView>
  </sheetViews>
  <sheetFormatPr defaultRowHeight="15.75" x14ac:dyDescent="0.25"/>
  <cols>
    <col min="1" max="2" width="10.125" customWidth="1"/>
  </cols>
  <sheetData>
    <row r="1" spans="1:14" x14ac:dyDescent="0.25">
      <c r="A1" s="21" t="s">
        <v>400</v>
      </c>
    </row>
    <row r="2" spans="1:14" x14ac:dyDescent="0.25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3" spans="1:14" x14ac:dyDescent="0.25">
      <c r="A3" s="293" t="s">
        <v>306</v>
      </c>
      <c r="B3" s="294" t="s">
        <v>303</v>
      </c>
      <c r="C3" s="294"/>
      <c r="D3" s="294"/>
      <c r="E3" s="294"/>
      <c r="F3" s="294"/>
      <c r="G3" s="294"/>
      <c r="H3" s="294"/>
      <c r="I3" s="248"/>
      <c r="J3" s="248"/>
      <c r="K3" s="248"/>
    </row>
    <row r="4" spans="1:14" ht="20.25" customHeight="1" x14ac:dyDescent="0.25">
      <c r="A4" s="249" t="s">
        <v>307</v>
      </c>
      <c r="B4" s="291" t="s">
        <v>304</v>
      </c>
      <c r="C4" s="291"/>
      <c r="D4" s="291"/>
      <c r="E4" s="291"/>
      <c r="F4" s="291"/>
      <c r="G4" s="291"/>
      <c r="H4" s="291"/>
      <c r="I4" s="248"/>
      <c r="J4" s="248"/>
      <c r="K4" s="248"/>
    </row>
    <row r="5" spans="1:14" ht="20.25" customHeight="1" x14ac:dyDescent="0.25">
      <c r="A5" s="249" t="s">
        <v>401</v>
      </c>
      <c r="B5" s="291" t="s">
        <v>347</v>
      </c>
      <c r="C5" s="291"/>
      <c r="D5" s="291"/>
      <c r="E5" s="291"/>
      <c r="F5" s="291"/>
      <c r="G5" s="291"/>
      <c r="H5" s="291"/>
      <c r="I5" s="248"/>
      <c r="J5" s="248"/>
      <c r="K5" s="248"/>
    </row>
    <row r="6" spans="1:14" ht="34.5" customHeight="1" x14ac:dyDescent="0.25">
      <c r="A6" s="421" t="s">
        <v>298</v>
      </c>
      <c r="B6" s="422" t="s">
        <v>248</v>
      </c>
      <c r="C6" s="422"/>
      <c r="D6" s="422"/>
      <c r="E6" s="422"/>
      <c r="F6" s="422"/>
      <c r="G6" s="422"/>
      <c r="H6" s="422"/>
      <c r="I6" s="250"/>
      <c r="J6" s="250"/>
      <c r="K6" s="250"/>
      <c r="L6" s="246"/>
      <c r="M6" s="246"/>
    </row>
    <row r="7" spans="1:14" ht="30.75" customHeight="1" x14ac:dyDescent="0.25">
      <c r="A7" s="250" t="s">
        <v>299</v>
      </c>
      <c r="B7" s="422" t="s">
        <v>283</v>
      </c>
      <c r="C7" s="422"/>
      <c r="D7" s="422"/>
      <c r="E7" s="422"/>
      <c r="F7" s="422"/>
      <c r="G7" s="422"/>
      <c r="H7" s="422"/>
      <c r="I7" s="251"/>
      <c r="J7" s="251"/>
      <c r="K7" s="251"/>
      <c r="L7" s="150"/>
      <c r="M7" s="150"/>
      <c r="N7" s="150"/>
    </row>
    <row r="8" spans="1:14" ht="27.75" customHeight="1" x14ac:dyDescent="0.25">
      <c r="A8" s="250" t="s">
        <v>300</v>
      </c>
      <c r="B8" s="422" t="s">
        <v>294</v>
      </c>
      <c r="C8" s="422"/>
      <c r="D8" s="422"/>
      <c r="E8" s="422"/>
      <c r="F8" s="422"/>
      <c r="G8" s="422"/>
      <c r="H8" s="422"/>
      <c r="I8" s="251"/>
      <c r="J8" s="251"/>
      <c r="K8" s="251"/>
      <c r="L8" s="150"/>
      <c r="M8" s="150"/>
      <c r="N8" s="150"/>
    </row>
    <row r="9" spans="1:14" ht="27.75" customHeight="1" x14ac:dyDescent="0.25">
      <c r="A9" s="296" t="s">
        <v>305</v>
      </c>
      <c r="B9" s="297" t="s">
        <v>310</v>
      </c>
      <c r="C9" s="297"/>
      <c r="D9" s="297"/>
      <c r="E9" s="297"/>
      <c r="F9" s="297"/>
      <c r="G9" s="297"/>
      <c r="H9" s="297"/>
      <c r="I9" s="253"/>
      <c r="J9" s="251"/>
      <c r="K9" s="253"/>
    </row>
    <row r="10" spans="1:14" ht="24" customHeight="1" x14ac:dyDescent="0.25">
      <c r="A10" s="248" t="s">
        <v>301</v>
      </c>
      <c r="B10" s="291" t="s">
        <v>147</v>
      </c>
      <c r="C10" s="291"/>
      <c r="D10" s="291"/>
      <c r="E10" s="291"/>
      <c r="F10" s="291"/>
      <c r="G10" s="291"/>
      <c r="H10" s="291"/>
      <c r="I10" s="248"/>
      <c r="J10" s="248"/>
      <c r="K10" s="248"/>
    </row>
    <row r="11" spans="1:14" ht="24" customHeight="1" x14ac:dyDescent="0.25">
      <c r="A11" s="295" t="s">
        <v>302</v>
      </c>
      <c r="B11" s="298" t="s">
        <v>176</v>
      </c>
      <c r="C11" s="294"/>
      <c r="D11" s="294"/>
      <c r="E11" s="294"/>
      <c r="F11" s="294"/>
      <c r="G11" s="294"/>
      <c r="H11" s="294"/>
      <c r="I11" s="248"/>
      <c r="J11" s="248"/>
      <c r="K11" s="248"/>
    </row>
    <row r="12" spans="1:14" ht="24" customHeight="1" x14ac:dyDescent="0.25">
      <c r="A12" s="295" t="s">
        <v>330</v>
      </c>
      <c r="B12" s="298"/>
      <c r="C12" s="294"/>
      <c r="D12" s="294"/>
      <c r="E12" s="294"/>
      <c r="F12" s="294"/>
      <c r="G12" s="294"/>
      <c r="H12" s="294"/>
      <c r="I12" s="248"/>
      <c r="J12" s="248"/>
      <c r="K12" s="248"/>
    </row>
    <row r="13" spans="1:14" ht="24" customHeight="1" x14ac:dyDescent="0.25">
      <c r="A13" s="252" t="s">
        <v>134</v>
      </c>
      <c r="B13" s="292"/>
      <c r="C13" s="291"/>
      <c r="D13" s="291"/>
      <c r="E13" s="291"/>
      <c r="F13" s="291"/>
      <c r="G13" s="291"/>
      <c r="H13" s="291"/>
      <c r="I13" s="248"/>
      <c r="J13" s="248"/>
      <c r="K13" s="248"/>
    </row>
    <row r="14" spans="1:14" ht="24" customHeight="1" x14ac:dyDescent="0.25">
      <c r="A14" s="293" t="s">
        <v>308</v>
      </c>
      <c r="B14" s="293"/>
      <c r="C14" s="293"/>
      <c r="D14" s="293"/>
      <c r="E14" s="293"/>
      <c r="F14" s="293"/>
      <c r="G14" s="293"/>
      <c r="H14" s="293"/>
      <c r="I14" s="248"/>
      <c r="J14" s="248"/>
      <c r="K14" s="248"/>
    </row>
    <row r="15" spans="1:14" x14ac:dyDescent="0.25">
      <c r="A15" s="247"/>
      <c r="B15" s="247"/>
      <c r="C15" s="247"/>
      <c r="D15" s="247"/>
      <c r="E15" s="247"/>
      <c r="F15" s="247"/>
      <c r="G15" s="247"/>
      <c r="H15" s="247"/>
      <c r="I15" s="247"/>
      <c r="J15" s="247"/>
      <c r="K15" s="247"/>
    </row>
    <row r="16" spans="1:14" x14ac:dyDescent="0.25">
      <c r="B16" s="21"/>
      <c r="C16" s="21"/>
    </row>
  </sheetData>
  <mergeCells count="3">
    <mergeCell ref="B6:H6"/>
    <mergeCell ref="B7:H7"/>
    <mergeCell ref="B8:H8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499984740745262"/>
    <pageSetUpPr fitToPage="1"/>
  </sheetPr>
  <dimension ref="A1:FO41"/>
  <sheetViews>
    <sheetView topLeftCell="A15" workbookViewId="0">
      <selection activeCell="B1" sqref="B1:Q41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113"/>
      <c r="B1" s="114" t="s">
        <v>176</v>
      </c>
      <c r="C1" s="113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6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6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6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6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6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6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6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6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6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6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6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6"/>
    </row>
    <row r="2" spans="1:171" ht="16.5" thickBot="1" x14ac:dyDescent="0.3">
      <c r="A2" s="113"/>
      <c r="B2" s="113"/>
      <c r="C2" s="113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3" t="s">
        <v>177</v>
      </c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3" t="s">
        <v>177</v>
      </c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3" t="s">
        <v>177</v>
      </c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3" t="s">
        <v>177</v>
      </c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3" t="s">
        <v>177</v>
      </c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3" t="s">
        <v>177</v>
      </c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3" t="s">
        <v>177</v>
      </c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3" t="s">
        <v>177</v>
      </c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3" t="s">
        <v>177</v>
      </c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3" t="s">
        <v>177</v>
      </c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3" t="s">
        <v>177</v>
      </c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3" t="s">
        <v>177</v>
      </c>
      <c r="FO2" s="115"/>
    </row>
    <row r="3" spans="1:171" ht="16.5" customHeight="1" thickBot="1" x14ac:dyDescent="0.3">
      <c r="A3" s="113"/>
      <c r="B3" s="113"/>
      <c r="C3" s="113"/>
      <c r="D3" s="546" t="s">
        <v>335</v>
      </c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5">
        <v>43132</v>
      </c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5">
        <v>43160</v>
      </c>
      <c r="AG3" s="546"/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5">
        <v>43191</v>
      </c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6"/>
      <c r="BH3" s="545">
        <v>43221</v>
      </c>
      <c r="BI3" s="546"/>
      <c r="BJ3" s="546"/>
      <c r="BK3" s="546"/>
      <c r="BL3" s="546"/>
      <c r="BM3" s="546"/>
      <c r="BN3" s="546"/>
      <c r="BO3" s="546"/>
      <c r="BP3" s="546"/>
      <c r="BQ3" s="546"/>
      <c r="BR3" s="546"/>
      <c r="BS3" s="546"/>
      <c r="BT3" s="546"/>
      <c r="BU3" s="546"/>
      <c r="BV3" s="545">
        <v>43252</v>
      </c>
      <c r="BW3" s="546"/>
      <c r="BX3" s="546"/>
      <c r="BY3" s="546"/>
      <c r="BZ3" s="546"/>
      <c r="CA3" s="546"/>
      <c r="CB3" s="546"/>
      <c r="CC3" s="546"/>
      <c r="CD3" s="546"/>
      <c r="CE3" s="546"/>
      <c r="CF3" s="546"/>
      <c r="CG3" s="546"/>
      <c r="CH3" s="546"/>
      <c r="CI3" s="546"/>
      <c r="CJ3" s="545">
        <v>43282</v>
      </c>
      <c r="CK3" s="546"/>
      <c r="CL3" s="546"/>
      <c r="CM3" s="546"/>
      <c r="CN3" s="546"/>
      <c r="CO3" s="546"/>
      <c r="CP3" s="546"/>
      <c r="CQ3" s="546"/>
      <c r="CR3" s="546"/>
      <c r="CS3" s="546"/>
      <c r="CT3" s="546"/>
      <c r="CU3" s="546"/>
      <c r="CV3" s="546"/>
      <c r="CW3" s="546"/>
      <c r="CX3" s="545">
        <v>43313</v>
      </c>
      <c r="CY3" s="546"/>
      <c r="CZ3" s="546"/>
      <c r="DA3" s="546"/>
      <c r="DB3" s="546"/>
      <c r="DC3" s="546"/>
      <c r="DD3" s="546"/>
      <c r="DE3" s="546"/>
      <c r="DF3" s="546"/>
      <c r="DG3" s="546"/>
      <c r="DH3" s="546"/>
      <c r="DI3" s="546"/>
      <c r="DJ3" s="546"/>
      <c r="DK3" s="546"/>
      <c r="DL3" s="545">
        <v>43344</v>
      </c>
      <c r="DM3" s="546"/>
      <c r="DN3" s="546"/>
      <c r="DO3" s="546"/>
      <c r="DP3" s="546"/>
      <c r="DQ3" s="546"/>
      <c r="DR3" s="546"/>
      <c r="DS3" s="546"/>
      <c r="DT3" s="546"/>
      <c r="DU3" s="546"/>
      <c r="DV3" s="546"/>
      <c r="DW3" s="546"/>
      <c r="DX3" s="546"/>
      <c r="DY3" s="546"/>
      <c r="DZ3" s="545">
        <v>43374</v>
      </c>
      <c r="EA3" s="546"/>
      <c r="EB3" s="546"/>
      <c r="EC3" s="546"/>
      <c r="ED3" s="546"/>
      <c r="EE3" s="546"/>
      <c r="EF3" s="546"/>
      <c r="EG3" s="546"/>
      <c r="EH3" s="546"/>
      <c r="EI3" s="546"/>
      <c r="EJ3" s="546"/>
      <c r="EK3" s="546"/>
      <c r="EL3" s="546"/>
      <c r="EM3" s="546"/>
      <c r="EN3" s="545">
        <v>43405</v>
      </c>
      <c r="EO3" s="546"/>
      <c r="EP3" s="546"/>
      <c r="EQ3" s="546"/>
      <c r="ER3" s="546"/>
      <c r="ES3" s="546"/>
      <c r="ET3" s="546"/>
      <c r="EU3" s="546"/>
      <c r="EV3" s="546"/>
      <c r="EW3" s="546"/>
      <c r="EX3" s="546"/>
      <c r="EY3" s="546"/>
      <c r="EZ3" s="546"/>
      <c r="FA3" s="546"/>
      <c r="FB3" s="545">
        <v>43435</v>
      </c>
      <c r="FC3" s="546"/>
      <c r="FD3" s="546"/>
      <c r="FE3" s="546"/>
      <c r="FF3" s="546"/>
      <c r="FG3" s="546"/>
      <c r="FH3" s="546"/>
      <c r="FI3" s="546"/>
      <c r="FJ3" s="546"/>
      <c r="FK3" s="546"/>
      <c r="FL3" s="546"/>
      <c r="FM3" s="546"/>
      <c r="FN3" s="546"/>
      <c r="FO3" s="546"/>
    </row>
    <row r="4" spans="1:171" ht="16.5" thickBot="1" x14ac:dyDescent="0.3">
      <c r="A4" s="113"/>
      <c r="B4" s="113"/>
      <c r="C4" s="113"/>
      <c r="D4" s="547" t="s">
        <v>178</v>
      </c>
      <c r="E4" s="549" t="s">
        <v>179</v>
      </c>
      <c r="F4" s="549"/>
      <c r="G4" s="549"/>
      <c r="H4" s="549"/>
      <c r="I4" s="549"/>
      <c r="J4" s="549"/>
      <c r="K4" s="117"/>
      <c r="L4" s="550" t="s">
        <v>180</v>
      </c>
      <c r="M4" s="550"/>
      <c r="N4" s="550"/>
      <c r="O4" s="550"/>
      <c r="P4" s="550"/>
      <c r="Q4" s="551" t="s">
        <v>181</v>
      </c>
      <c r="R4" s="547" t="s">
        <v>178</v>
      </c>
      <c r="S4" s="549"/>
      <c r="T4" s="549"/>
      <c r="U4" s="549"/>
      <c r="V4" s="549"/>
      <c r="W4" s="549"/>
      <c r="X4" s="549"/>
      <c r="Y4" s="117"/>
      <c r="Z4" s="550" t="s">
        <v>180</v>
      </c>
      <c r="AA4" s="550"/>
      <c r="AB4" s="550"/>
      <c r="AC4" s="550"/>
      <c r="AD4" s="550"/>
      <c r="AE4" s="551" t="s">
        <v>181</v>
      </c>
      <c r="AF4" s="547" t="s">
        <v>178</v>
      </c>
      <c r="AG4" s="549"/>
      <c r="AH4" s="549"/>
      <c r="AI4" s="549"/>
      <c r="AJ4" s="549"/>
      <c r="AK4" s="549"/>
      <c r="AL4" s="549"/>
      <c r="AM4" s="117"/>
      <c r="AN4" s="550" t="s">
        <v>180</v>
      </c>
      <c r="AO4" s="550"/>
      <c r="AP4" s="550"/>
      <c r="AQ4" s="550"/>
      <c r="AR4" s="550"/>
      <c r="AS4" s="551" t="s">
        <v>181</v>
      </c>
      <c r="AT4" s="547" t="s">
        <v>178</v>
      </c>
      <c r="AU4" s="549"/>
      <c r="AV4" s="549"/>
      <c r="AW4" s="549"/>
      <c r="AX4" s="549"/>
      <c r="AY4" s="549"/>
      <c r="AZ4" s="549"/>
      <c r="BA4" s="117"/>
      <c r="BB4" s="550" t="s">
        <v>180</v>
      </c>
      <c r="BC4" s="550"/>
      <c r="BD4" s="550"/>
      <c r="BE4" s="550"/>
      <c r="BF4" s="550"/>
      <c r="BG4" s="551" t="s">
        <v>181</v>
      </c>
      <c r="BH4" s="547" t="s">
        <v>178</v>
      </c>
      <c r="BI4" s="549"/>
      <c r="BJ4" s="549"/>
      <c r="BK4" s="549"/>
      <c r="BL4" s="549"/>
      <c r="BM4" s="549"/>
      <c r="BN4" s="549"/>
      <c r="BO4" s="117"/>
      <c r="BP4" s="550" t="s">
        <v>180</v>
      </c>
      <c r="BQ4" s="550"/>
      <c r="BR4" s="550"/>
      <c r="BS4" s="550"/>
      <c r="BT4" s="550"/>
      <c r="BU4" s="551" t="s">
        <v>181</v>
      </c>
      <c r="BV4" s="547" t="s">
        <v>178</v>
      </c>
      <c r="BW4" s="549"/>
      <c r="BX4" s="549"/>
      <c r="BY4" s="549"/>
      <c r="BZ4" s="549"/>
      <c r="CA4" s="549"/>
      <c r="CB4" s="549"/>
      <c r="CC4" s="117"/>
      <c r="CD4" s="550" t="s">
        <v>180</v>
      </c>
      <c r="CE4" s="550"/>
      <c r="CF4" s="550"/>
      <c r="CG4" s="550"/>
      <c r="CH4" s="550"/>
      <c r="CI4" s="551" t="s">
        <v>181</v>
      </c>
      <c r="CJ4" s="547" t="s">
        <v>178</v>
      </c>
      <c r="CK4" s="549"/>
      <c r="CL4" s="549"/>
      <c r="CM4" s="549"/>
      <c r="CN4" s="549"/>
      <c r="CO4" s="549"/>
      <c r="CP4" s="549"/>
      <c r="CQ4" s="117"/>
      <c r="CR4" s="550" t="s">
        <v>180</v>
      </c>
      <c r="CS4" s="550"/>
      <c r="CT4" s="550"/>
      <c r="CU4" s="550"/>
      <c r="CV4" s="550"/>
      <c r="CW4" s="551" t="s">
        <v>181</v>
      </c>
      <c r="CX4" s="547" t="s">
        <v>178</v>
      </c>
      <c r="CY4" s="549"/>
      <c r="CZ4" s="549"/>
      <c r="DA4" s="549"/>
      <c r="DB4" s="549"/>
      <c r="DC4" s="549"/>
      <c r="DD4" s="549"/>
      <c r="DE4" s="117"/>
      <c r="DF4" s="550" t="s">
        <v>180</v>
      </c>
      <c r="DG4" s="550"/>
      <c r="DH4" s="550"/>
      <c r="DI4" s="550"/>
      <c r="DJ4" s="550"/>
      <c r="DK4" s="551" t="s">
        <v>181</v>
      </c>
      <c r="DL4" s="547" t="s">
        <v>178</v>
      </c>
      <c r="DM4" s="549"/>
      <c r="DN4" s="549"/>
      <c r="DO4" s="549"/>
      <c r="DP4" s="549"/>
      <c r="DQ4" s="549"/>
      <c r="DR4" s="549"/>
      <c r="DS4" s="117"/>
      <c r="DT4" s="550" t="s">
        <v>180</v>
      </c>
      <c r="DU4" s="550"/>
      <c r="DV4" s="550"/>
      <c r="DW4" s="550"/>
      <c r="DX4" s="550"/>
      <c r="DY4" s="551" t="s">
        <v>181</v>
      </c>
      <c r="DZ4" s="547" t="s">
        <v>178</v>
      </c>
      <c r="EA4" s="549"/>
      <c r="EB4" s="549"/>
      <c r="EC4" s="549"/>
      <c r="ED4" s="549"/>
      <c r="EE4" s="549"/>
      <c r="EF4" s="549"/>
      <c r="EG4" s="117"/>
      <c r="EH4" s="550" t="s">
        <v>180</v>
      </c>
      <c r="EI4" s="550"/>
      <c r="EJ4" s="550"/>
      <c r="EK4" s="550"/>
      <c r="EL4" s="550"/>
      <c r="EM4" s="551" t="s">
        <v>181</v>
      </c>
      <c r="EN4" s="547" t="s">
        <v>178</v>
      </c>
      <c r="EO4" s="549"/>
      <c r="EP4" s="549"/>
      <c r="EQ4" s="549"/>
      <c r="ER4" s="549"/>
      <c r="ES4" s="549"/>
      <c r="ET4" s="549"/>
      <c r="EU4" s="117"/>
      <c r="EV4" s="550" t="s">
        <v>180</v>
      </c>
      <c r="EW4" s="550"/>
      <c r="EX4" s="550"/>
      <c r="EY4" s="550"/>
      <c r="EZ4" s="550"/>
      <c r="FA4" s="551" t="s">
        <v>181</v>
      </c>
      <c r="FB4" s="547" t="s">
        <v>178</v>
      </c>
      <c r="FC4" s="549"/>
      <c r="FD4" s="549"/>
      <c r="FE4" s="549"/>
      <c r="FF4" s="549"/>
      <c r="FG4" s="549"/>
      <c r="FH4" s="549"/>
      <c r="FI4" s="117"/>
      <c r="FJ4" s="550" t="s">
        <v>180</v>
      </c>
      <c r="FK4" s="550"/>
      <c r="FL4" s="550"/>
      <c r="FM4" s="550"/>
      <c r="FN4" s="550"/>
      <c r="FO4" s="551" t="s">
        <v>181</v>
      </c>
    </row>
    <row r="5" spans="1:171" ht="15" customHeight="1" thickBot="1" x14ac:dyDescent="0.3">
      <c r="A5" s="113"/>
      <c r="B5" s="561" t="s">
        <v>182</v>
      </c>
      <c r="C5" s="561" t="s">
        <v>183</v>
      </c>
      <c r="D5" s="548"/>
      <c r="E5" s="559"/>
      <c r="F5" s="559"/>
      <c r="G5" s="560"/>
      <c r="H5" s="557" t="s">
        <v>184</v>
      </c>
      <c r="I5" s="557" t="s">
        <v>185</v>
      </c>
      <c r="J5" s="557" t="s">
        <v>12</v>
      </c>
      <c r="K5" s="553" t="s">
        <v>160</v>
      </c>
      <c r="L5" s="555" t="s">
        <v>186</v>
      </c>
      <c r="M5" s="556"/>
      <c r="N5" s="557" t="s">
        <v>187</v>
      </c>
      <c r="O5" s="557" t="s">
        <v>12</v>
      </c>
      <c r="P5" s="553" t="s">
        <v>160</v>
      </c>
      <c r="Q5" s="552"/>
      <c r="R5" s="548"/>
      <c r="S5" s="559"/>
      <c r="T5" s="559"/>
      <c r="U5" s="560"/>
      <c r="V5" s="557" t="s">
        <v>184</v>
      </c>
      <c r="W5" s="557" t="s">
        <v>185</v>
      </c>
      <c r="X5" s="557" t="s">
        <v>12</v>
      </c>
      <c r="Y5" s="553" t="s">
        <v>160</v>
      </c>
      <c r="Z5" s="555" t="s">
        <v>186</v>
      </c>
      <c r="AA5" s="556"/>
      <c r="AB5" s="557" t="s">
        <v>187</v>
      </c>
      <c r="AC5" s="557" t="s">
        <v>12</v>
      </c>
      <c r="AD5" s="553" t="s">
        <v>160</v>
      </c>
      <c r="AE5" s="552"/>
      <c r="AF5" s="548"/>
      <c r="AG5" s="559"/>
      <c r="AH5" s="559"/>
      <c r="AI5" s="560"/>
      <c r="AJ5" s="557" t="s">
        <v>184</v>
      </c>
      <c r="AK5" s="557" t="s">
        <v>185</v>
      </c>
      <c r="AL5" s="557" t="s">
        <v>12</v>
      </c>
      <c r="AM5" s="553" t="s">
        <v>160</v>
      </c>
      <c r="AN5" s="555" t="s">
        <v>186</v>
      </c>
      <c r="AO5" s="556"/>
      <c r="AP5" s="557" t="s">
        <v>187</v>
      </c>
      <c r="AQ5" s="557" t="s">
        <v>12</v>
      </c>
      <c r="AR5" s="553" t="s">
        <v>160</v>
      </c>
      <c r="AS5" s="552"/>
      <c r="AT5" s="548"/>
      <c r="AU5" s="559"/>
      <c r="AV5" s="559"/>
      <c r="AW5" s="560"/>
      <c r="AX5" s="557" t="s">
        <v>184</v>
      </c>
      <c r="AY5" s="557" t="s">
        <v>185</v>
      </c>
      <c r="AZ5" s="557" t="s">
        <v>12</v>
      </c>
      <c r="BA5" s="553" t="s">
        <v>160</v>
      </c>
      <c r="BB5" s="555" t="s">
        <v>186</v>
      </c>
      <c r="BC5" s="556"/>
      <c r="BD5" s="557" t="s">
        <v>187</v>
      </c>
      <c r="BE5" s="557" t="s">
        <v>12</v>
      </c>
      <c r="BF5" s="553" t="s">
        <v>160</v>
      </c>
      <c r="BG5" s="552"/>
      <c r="BH5" s="548"/>
      <c r="BI5" s="559"/>
      <c r="BJ5" s="559"/>
      <c r="BK5" s="560"/>
      <c r="BL5" s="557" t="s">
        <v>184</v>
      </c>
      <c r="BM5" s="557" t="s">
        <v>185</v>
      </c>
      <c r="BN5" s="557" t="s">
        <v>12</v>
      </c>
      <c r="BO5" s="553" t="s">
        <v>160</v>
      </c>
      <c r="BP5" s="555" t="s">
        <v>186</v>
      </c>
      <c r="BQ5" s="556"/>
      <c r="BR5" s="557" t="s">
        <v>187</v>
      </c>
      <c r="BS5" s="557" t="s">
        <v>12</v>
      </c>
      <c r="BT5" s="553" t="s">
        <v>160</v>
      </c>
      <c r="BU5" s="552"/>
      <c r="BV5" s="548"/>
      <c r="BW5" s="559"/>
      <c r="BX5" s="559"/>
      <c r="BY5" s="560"/>
      <c r="BZ5" s="557" t="s">
        <v>184</v>
      </c>
      <c r="CA5" s="557" t="s">
        <v>185</v>
      </c>
      <c r="CB5" s="557" t="s">
        <v>12</v>
      </c>
      <c r="CC5" s="553" t="s">
        <v>160</v>
      </c>
      <c r="CD5" s="555" t="s">
        <v>186</v>
      </c>
      <c r="CE5" s="556"/>
      <c r="CF5" s="557" t="s">
        <v>187</v>
      </c>
      <c r="CG5" s="557" t="s">
        <v>12</v>
      </c>
      <c r="CH5" s="553" t="s">
        <v>160</v>
      </c>
      <c r="CI5" s="552"/>
      <c r="CJ5" s="548"/>
      <c r="CK5" s="559"/>
      <c r="CL5" s="559"/>
      <c r="CM5" s="560"/>
      <c r="CN5" s="557" t="s">
        <v>184</v>
      </c>
      <c r="CO5" s="557" t="s">
        <v>185</v>
      </c>
      <c r="CP5" s="557" t="s">
        <v>12</v>
      </c>
      <c r="CQ5" s="553" t="s">
        <v>160</v>
      </c>
      <c r="CR5" s="555" t="s">
        <v>186</v>
      </c>
      <c r="CS5" s="556"/>
      <c r="CT5" s="557" t="s">
        <v>187</v>
      </c>
      <c r="CU5" s="557" t="s">
        <v>12</v>
      </c>
      <c r="CV5" s="553" t="s">
        <v>160</v>
      </c>
      <c r="CW5" s="552"/>
      <c r="CX5" s="548"/>
      <c r="CY5" s="559"/>
      <c r="CZ5" s="559"/>
      <c r="DA5" s="560"/>
      <c r="DB5" s="557" t="s">
        <v>184</v>
      </c>
      <c r="DC5" s="557" t="s">
        <v>185</v>
      </c>
      <c r="DD5" s="557" t="s">
        <v>12</v>
      </c>
      <c r="DE5" s="553" t="s">
        <v>160</v>
      </c>
      <c r="DF5" s="555" t="s">
        <v>186</v>
      </c>
      <c r="DG5" s="556"/>
      <c r="DH5" s="557" t="s">
        <v>187</v>
      </c>
      <c r="DI5" s="557" t="s">
        <v>12</v>
      </c>
      <c r="DJ5" s="553" t="s">
        <v>160</v>
      </c>
      <c r="DK5" s="552"/>
      <c r="DL5" s="548"/>
      <c r="DM5" s="559"/>
      <c r="DN5" s="559"/>
      <c r="DO5" s="560"/>
      <c r="DP5" s="557" t="s">
        <v>184</v>
      </c>
      <c r="DQ5" s="557" t="s">
        <v>185</v>
      </c>
      <c r="DR5" s="557" t="s">
        <v>12</v>
      </c>
      <c r="DS5" s="553" t="s">
        <v>160</v>
      </c>
      <c r="DT5" s="555" t="s">
        <v>186</v>
      </c>
      <c r="DU5" s="556"/>
      <c r="DV5" s="557" t="s">
        <v>187</v>
      </c>
      <c r="DW5" s="557" t="s">
        <v>12</v>
      </c>
      <c r="DX5" s="553" t="s">
        <v>160</v>
      </c>
      <c r="DY5" s="552"/>
      <c r="DZ5" s="548"/>
      <c r="EA5" s="559"/>
      <c r="EB5" s="559"/>
      <c r="EC5" s="560"/>
      <c r="ED5" s="557" t="s">
        <v>184</v>
      </c>
      <c r="EE5" s="557" t="s">
        <v>185</v>
      </c>
      <c r="EF5" s="557" t="s">
        <v>12</v>
      </c>
      <c r="EG5" s="553" t="s">
        <v>160</v>
      </c>
      <c r="EH5" s="555" t="s">
        <v>186</v>
      </c>
      <c r="EI5" s="556"/>
      <c r="EJ5" s="557" t="s">
        <v>187</v>
      </c>
      <c r="EK5" s="557" t="s">
        <v>12</v>
      </c>
      <c r="EL5" s="553" t="s">
        <v>160</v>
      </c>
      <c r="EM5" s="552"/>
      <c r="EN5" s="548"/>
      <c r="EO5" s="559"/>
      <c r="EP5" s="559"/>
      <c r="EQ5" s="560"/>
      <c r="ER5" s="557" t="s">
        <v>184</v>
      </c>
      <c r="ES5" s="557" t="s">
        <v>185</v>
      </c>
      <c r="ET5" s="557" t="s">
        <v>12</v>
      </c>
      <c r="EU5" s="553" t="s">
        <v>160</v>
      </c>
      <c r="EV5" s="555" t="s">
        <v>186</v>
      </c>
      <c r="EW5" s="556"/>
      <c r="EX5" s="557" t="s">
        <v>187</v>
      </c>
      <c r="EY5" s="557" t="s">
        <v>12</v>
      </c>
      <c r="EZ5" s="553" t="s">
        <v>160</v>
      </c>
      <c r="FA5" s="552"/>
      <c r="FB5" s="548"/>
      <c r="FC5" s="559"/>
      <c r="FD5" s="559"/>
      <c r="FE5" s="560"/>
      <c r="FF5" s="557" t="s">
        <v>184</v>
      </c>
      <c r="FG5" s="557" t="s">
        <v>185</v>
      </c>
      <c r="FH5" s="557" t="s">
        <v>12</v>
      </c>
      <c r="FI5" s="553" t="s">
        <v>160</v>
      </c>
      <c r="FJ5" s="555" t="s">
        <v>186</v>
      </c>
      <c r="FK5" s="556"/>
      <c r="FL5" s="557" t="s">
        <v>187</v>
      </c>
      <c r="FM5" s="557" t="s">
        <v>12</v>
      </c>
      <c r="FN5" s="553" t="s">
        <v>160</v>
      </c>
      <c r="FO5" s="552"/>
    </row>
    <row r="6" spans="1:171" ht="25.5" x14ac:dyDescent="0.25">
      <c r="A6" s="113"/>
      <c r="B6" s="562"/>
      <c r="C6" s="562"/>
      <c r="D6" s="118" t="s">
        <v>188</v>
      </c>
      <c r="E6" s="119" t="s">
        <v>189</v>
      </c>
      <c r="F6" s="119" t="s">
        <v>187</v>
      </c>
      <c r="G6" s="119" t="s">
        <v>190</v>
      </c>
      <c r="H6" s="558"/>
      <c r="I6" s="558"/>
      <c r="J6" s="558"/>
      <c r="K6" s="554"/>
      <c r="L6" s="119" t="s">
        <v>184</v>
      </c>
      <c r="M6" s="119" t="s">
        <v>12</v>
      </c>
      <c r="N6" s="558"/>
      <c r="O6" s="558"/>
      <c r="P6" s="554"/>
      <c r="Q6" s="118" t="s">
        <v>188</v>
      </c>
      <c r="R6" s="118" t="s">
        <v>188</v>
      </c>
      <c r="S6" s="119" t="s">
        <v>189</v>
      </c>
      <c r="T6" s="119" t="s">
        <v>187</v>
      </c>
      <c r="U6" s="119" t="s">
        <v>190</v>
      </c>
      <c r="V6" s="558"/>
      <c r="W6" s="558"/>
      <c r="X6" s="558"/>
      <c r="Y6" s="554"/>
      <c r="Z6" s="119" t="s">
        <v>184</v>
      </c>
      <c r="AA6" s="119" t="s">
        <v>12</v>
      </c>
      <c r="AB6" s="558"/>
      <c r="AC6" s="558"/>
      <c r="AD6" s="554"/>
      <c r="AE6" s="118" t="s">
        <v>188</v>
      </c>
      <c r="AF6" s="118" t="s">
        <v>188</v>
      </c>
      <c r="AG6" s="119" t="s">
        <v>189</v>
      </c>
      <c r="AH6" s="119" t="s">
        <v>187</v>
      </c>
      <c r="AI6" s="119" t="s">
        <v>190</v>
      </c>
      <c r="AJ6" s="558"/>
      <c r="AK6" s="558"/>
      <c r="AL6" s="558"/>
      <c r="AM6" s="554"/>
      <c r="AN6" s="119" t="s">
        <v>184</v>
      </c>
      <c r="AO6" s="119" t="s">
        <v>12</v>
      </c>
      <c r="AP6" s="558"/>
      <c r="AQ6" s="558"/>
      <c r="AR6" s="554"/>
      <c r="AS6" s="118" t="s">
        <v>188</v>
      </c>
      <c r="AT6" s="118" t="s">
        <v>188</v>
      </c>
      <c r="AU6" s="119" t="s">
        <v>189</v>
      </c>
      <c r="AV6" s="119" t="s">
        <v>187</v>
      </c>
      <c r="AW6" s="119" t="s">
        <v>190</v>
      </c>
      <c r="AX6" s="558"/>
      <c r="AY6" s="558"/>
      <c r="AZ6" s="558"/>
      <c r="BA6" s="554"/>
      <c r="BB6" s="119" t="s">
        <v>184</v>
      </c>
      <c r="BC6" s="119" t="s">
        <v>12</v>
      </c>
      <c r="BD6" s="558"/>
      <c r="BE6" s="558"/>
      <c r="BF6" s="554"/>
      <c r="BG6" s="118" t="s">
        <v>188</v>
      </c>
      <c r="BH6" s="118" t="s">
        <v>188</v>
      </c>
      <c r="BI6" s="119" t="s">
        <v>189</v>
      </c>
      <c r="BJ6" s="119" t="s">
        <v>187</v>
      </c>
      <c r="BK6" s="119" t="s">
        <v>190</v>
      </c>
      <c r="BL6" s="558"/>
      <c r="BM6" s="558"/>
      <c r="BN6" s="558"/>
      <c r="BO6" s="554"/>
      <c r="BP6" s="119" t="s">
        <v>184</v>
      </c>
      <c r="BQ6" s="119" t="s">
        <v>12</v>
      </c>
      <c r="BR6" s="558"/>
      <c r="BS6" s="558"/>
      <c r="BT6" s="554"/>
      <c r="BU6" s="118" t="s">
        <v>188</v>
      </c>
      <c r="BV6" s="118" t="s">
        <v>188</v>
      </c>
      <c r="BW6" s="119" t="s">
        <v>189</v>
      </c>
      <c r="BX6" s="119" t="s">
        <v>187</v>
      </c>
      <c r="BY6" s="119" t="s">
        <v>190</v>
      </c>
      <c r="BZ6" s="558"/>
      <c r="CA6" s="558"/>
      <c r="CB6" s="558"/>
      <c r="CC6" s="554"/>
      <c r="CD6" s="119" t="s">
        <v>184</v>
      </c>
      <c r="CE6" s="119" t="s">
        <v>12</v>
      </c>
      <c r="CF6" s="558"/>
      <c r="CG6" s="558"/>
      <c r="CH6" s="554"/>
      <c r="CI6" s="118" t="s">
        <v>188</v>
      </c>
      <c r="CJ6" s="118" t="s">
        <v>188</v>
      </c>
      <c r="CK6" s="119" t="s">
        <v>189</v>
      </c>
      <c r="CL6" s="119" t="s">
        <v>187</v>
      </c>
      <c r="CM6" s="119" t="s">
        <v>190</v>
      </c>
      <c r="CN6" s="558"/>
      <c r="CO6" s="558"/>
      <c r="CP6" s="558"/>
      <c r="CQ6" s="554"/>
      <c r="CR6" s="119" t="s">
        <v>184</v>
      </c>
      <c r="CS6" s="119" t="s">
        <v>12</v>
      </c>
      <c r="CT6" s="558"/>
      <c r="CU6" s="558"/>
      <c r="CV6" s="554"/>
      <c r="CW6" s="118" t="s">
        <v>188</v>
      </c>
      <c r="CX6" s="118" t="s">
        <v>188</v>
      </c>
      <c r="CY6" s="119" t="s">
        <v>189</v>
      </c>
      <c r="CZ6" s="119" t="s">
        <v>187</v>
      </c>
      <c r="DA6" s="119" t="s">
        <v>190</v>
      </c>
      <c r="DB6" s="558"/>
      <c r="DC6" s="558"/>
      <c r="DD6" s="558"/>
      <c r="DE6" s="554"/>
      <c r="DF6" s="119" t="s">
        <v>184</v>
      </c>
      <c r="DG6" s="119" t="s">
        <v>12</v>
      </c>
      <c r="DH6" s="558"/>
      <c r="DI6" s="558"/>
      <c r="DJ6" s="554"/>
      <c r="DK6" s="118" t="s">
        <v>188</v>
      </c>
      <c r="DL6" s="118" t="s">
        <v>188</v>
      </c>
      <c r="DM6" s="119" t="s">
        <v>189</v>
      </c>
      <c r="DN6" s="119" t="s">
        <v>187</v>
      </c>
      <c r="DO6" s="119" t="s">
        <v>190</v>
      </c>
      <c r="DP6" s="558"/>
      <c r="DQ6" s="558"/>
      <c r="DR6" s="558"/>
      <c r="DS6" s="554"/>
      <c r="DT6" s="119" t="s">
        <v>184</v>
      </c>
      <c r="DU6" s="119" t="s">
        <v>12</v>
      </c>
      <c r="DV6" s="558"/>
      <c r="DW6" s="558"/>
      <c r="DX6" s="554"/>
      <c r="DY6" s="118" t="s">
        <v>188</v>
      </c>
      <c r="DZ6" s="118" t="s">
        <v>188</v>
      </c>
      <c r="EA6" s="119" t="s">
        <v>189</v>
      </c>
      <c r="EB6" s="119" t="s">
        <v>187</v>
      </c>
      <c r="EC6" s="119" t="s">
        <v>190</v>
      </c>
      <c r="ED6" s="558"/>
      <c r="EE6" s="558"/>
      <c r="EF6" s="558"/>
      <c r="EG6" s="554"/>
      <c r="EH6" s="119" t="s">
        <v>184</v>
      </c>
      <c r="EI6" s="119" t="s">
        <v>12</v>
      </c>
      <c r="EJ6" s="558"/>
      <c r="EK6" s="558"/>
      <c r="EL6" s="554"/>
      <c r="EM6" s="118" t="s">
        <v>188</v>
      </c>
      <c r="EN6" s="118" t="s">
        <v>188</v>
      </c>
      <c r="EO6" s="119" t="s">
        <v>189</v>
      </c>
      <c r="EP6" s="119" t="s">
        <v>187</v>
      </c>
      <c r="EQ6" s="119" t="s">
        <v>190</v>
      </c>
      <c r="ER6" s="558"/>
      <c r="ES6" s="558"/>
      <c r="ET6" s="558"/>
      <c r="EU6" s="554"/>
      <c r="EV6" s="119" t="s">
        <v>184</v>
      </c>
      <c r="EW6" s="119" t="s">
        <v>12</v>
      </c>
      <c r="EX6" s="558"/>
      <c r="EY6" s="558"/>
      <c r="EZ6" s="554"/>
      <c r="FA6" s="118" t="s">
        <v>188</v>
      </c>
      <c r="FB6" s="118" t="s">
        <v>188</v>
      </c>
      <c r="FC6" s="119" t="s">
        <v>189</v>
      </c>
      <c r="FD6" s="119" t="s">
        <v>187</v>
      </c>
      <c r="FE6" s="119" t="s">
        <v>190</v>
      </c>
      <c r="FF6" s="558"/>
      <c r="FG6" s="558"/>
      <c r="FH6" s="558"/>
      <c r="FI6" s="554"/>
      <c r="FJ6" s="119" t="s">
        <v>184</v>
      </c>
      <c r="FK6" s="119" t="s">
        <v>12</v>
      </c>
      <c r="FL6" s="558"/>
      <c r="FM6" s="558"/>
      <c r="FN6" s="554"/>
      <c r="FO6" s="118" t="s">
        <v>188</v>
      </c>
    </row>
    <row r="7" spans="1:171" ht="16.5" thickBot="1" x14ac:dyDescent="0.3">
      <c r="A7" s="113"/>
      <c r="B7" s="563"/>
      <c r="C7" s="563"/>
      <c r="D7" s="120" t="s">
        <v>86</v>
      </c>
      <c r="E7" s="121">
        <v>2</v>
      </c>
      <c r="F7" s="121">
        <v>3</v>
      </c>
      <c r="G7" s="121">
        <v>4</v>
      </c>
      <c r="H7" s="121">
        <v>5</v>
      </c>
      <c r="I7" s="121">
        <v>6</v>
      </c>
      <c r="J7" s="121">
        <v>7</v>
      </c>
      <c r="K7" s="122" t="s">
        <v>191</v>
      </c>
      <c r="L7" s="121">
        <v>9</v>
      </c>
      <c r="M7" s="121">
        <v>10</v>
      </c>
      <c r="N7" s="121">
        <v>11</v>
      </c>
      <c r="O7" s="121">
        <v>12</v>
      </c>
      <c r="P7" s="122" t="s">
        <v>192</v>
      </c>
      <c r="Q7" s="123" t="s">
        <v>193</v>
      </c>
      <c r="R7" s="120" t="s">
        <v>86</v>
      </c>
      <c r="S7" s="121">
        <v>2</v>
      </c>
      <c r="T7" s="121">
        <v>3</v>
      </c>
      <c r="U7" s="121">
        <v>4</v>
      </c>
      <c r="V7" s="121">
        <v>5</v>
      </c>
      <c r="W7" s="121">
        <v>6</v>
      </c>
      <c r="X7" s="121">
        <v>7</v>
      </c>
      <c r="Y7" s="122" t="s">
        <v>191</v>
      </c>
      <c r="Z7" s="121">
        <v>9</v>
      </c>
      <c r="AA7" s="121">
        <v>10</v>
      </c>
      <c r="AB7" s="121">
        <v>11</v>
      </c>
      <c r="AC7" s="121">
        <v>12</v>
      </c>
      <c r="AD7" s="122" t="s">
        <v>192</v>
      </c>
      <c r="AE7" s="123" t="s">
        <v>193</v>
      </c>
      <c r="AF7" s="120" t="s">
        <v>86</v>
      </c>
      <c r="AG7" s="121">
        <v>2</v>
      </c>
      <c r="AH7" s="121">
        <v>3</v>
      </c>
      <c r="AI7" s="121">
        <v>4</v>
      </c>
      <c r="AJ7" s="121">
        <v>5</v>
      </c>
      <c r="AK7" s="121">
        <v>6</v>
      </c>
      <c r="AL7" s="121">
        <v>7</v>
      </c>
      <c r="AM7" s="122" t="s">
        <v>191</v>
      </c>
      <c r="AN7" s="121">
        <v>9</v>
      </c>
      <c r="AO7" s="121">
        <v>10</v>
      </c>
      <c r="AP7" s="121">
        <v>11</v>
      </c>
      <c r="AQ7" s="121">
        <v>12</v>
      </c>
      <c r="AR7" s="122" t="s">
        <v>192</v>
      </c>
      <c r="AS7" s="123" t="s">
        <v>193</v>
      </c>
      <c r="AT7" s="120" t="s">
        <v>86</v>
      </c>
      <c r="AU7" s="121">
        <v>2</v>
      </c>
      <c r="AV7" s="121">
        <v>3</v>
      </c>
      <c r="AW7" s="121">
        <v>4</v>
      </c>
      <c r="AX7" s="121">
        <v>5</v>
      </c>
      <c r="AY7" s="121">
        <v>6</v>
      </c>
      <c r="AZ7" s="121">
        <v>7</v>
      </c>
      <c r="BA7" s="122" t="s">
        <v>191</v>
      </c>
      <c r="BB7" s="121">
        <v>9</v>
      </c>
      <c r="BC7" s="121">
        <v>10</v>
      </c>
      <c r="BD7" s="121">
        <v>11</v>
      </c>
      <c r="BE7" s="121">
        <v>12</v>
      </c>
      <c r="BF7" s="122" t="s">
        <v>192</v>
      </c>
      <c r="BG7" s="123" t="s">
        <v>193</v>
      </c>
      <c r="BH7" s="120" t="s">
        <v>86</v>
      </c>
      <c r="BI7" s="121">
        <v>2</v>
      </c>
      <c r="BJ7" s="121">
        <v>3</v>
      </c>
      <c r="BK7" s="121">
        <v>4</v>
      </c>
      <c r="BL7" s="121">
        <v>5</v>
      </c>
      <c r="BM7" s="121">
        <v>6</v>
      </c>
      <c r="BN7" s="121">
        <v>7</v>
      </c>
      <c r="BO7" s="122" t="s">
        <v>191</v>
      </c>
      <c r="BP7" s="121">
        <v>9</v>
      </c>
      <c r="BQ7" s="121">
        <v>10</v>
      </c>
      <c r="BR7" s="121">
        <v>11</v>
      </c>
      <c r="BS7" s="121">
        <v>12</v>
      </c>
      <c r="BT7" s="122" t="s">
        <v>192</v>
      </c>
      <c r="BU7" s="123" t="s">
        <v>193</v>
      </c>
      <c r="BV7" s="120" t="s">
        <v>86</v>
      </c>
      <c r="BW7" s="121">
        <v>2</v>
      </c>
      <c r="BX7" s="121">
        <v>3</v>
      </c>
      <c r="BY7" s="121">
        <v>4</v>
      </c>
      <c r="BZ7" s="121">
        <v>5</v>
      </c>
      <c r="CA7" s="121">
        <v>6</v>
      </c>
      <c r="CB7" s="121">
        <v>7</v>
      </c>
      <c r="CC7" s="122" t="s">
        <v>191</v>
      </c>
      <c r="CD7" s="121">
        <v>9</v>
      </c>
      <c r="CE7" s="121">
        <v>10</v>
      </c>
      <c r="CF7" s="121">
        <v>11</v>
      </c>
      <c r="CG7" s="121">
        <v>12</v>
      </c>
      <c r="CH7" s="122" t="s">
        <v>192</v>
      </c>
      <c r="CI7" s="123" t="s">
        <v>193</v>
      </c>
      <c r="CJ7" s="120" t="s">
        <v>86</v>
      </c>
      <c r="CK7" s="121">
        <v>2</v>
      </c>
      <c r="CL7" s="121">
        <v>3</v>
      </c>
      <c r="CM7" s="121">
        <v>4</v>
      </c>
      <c r="CN7" s="121">
        <v>5</v>
      </c>
      <c r="CO7" s="121">
        <v>6</v>
      </c>
      <c r="CP7" s="121">
        <v>7</v>
      </c>
      <c r="CQ7" s="122" t="s">
        <v>191</v>
      </c>
      <c r="CR7" s="121">
        <v>9</v>
      </c>
      <c r="CS7" s="121">
        <v>10</v>
      </c>
      <c r="CT7" s="121">
        <v>11</v>
      </c>
      <c r="CU7" s="121">
        <v>12</v>
      </c>
      <c r="CV7" s="122" t="s">
        <v>192</v>
      </c>
      <c r="CW7" s="123" t="s">
        <v>193</v>
      </c>
      <c r="CX7" s="120" t="s">
        <v>86</v>
      </c>
      <c r="CY7" s="121">
        <v>2</v>
      </c>
      <c r="CZ7" s="121">
        <v>3</v>
      </c>
      <c r="DA7" s="121">
        <v>4</v>
      </c>
      <c r="DB7" s="121">
        <v>5</v>
      </c>
      <c r="DC7" s="121">
        <v>6</v>
      </c>
      <c r="DD7" s="121">
        <v>7</v>
      </c>
      <c r="DE7" s="122" t="s">
        <v>191</v>
      </c>
      <c r="DF7" s="121">
        <v>9</v>
      </c>
      <c r="DG7" s="121">
        <v>10</v>
      </c>
      <c r="DH7" s="121">
        <v>11</v>
      </c>
      <c r="DI7" s="121">
        <v>12</v>
      </c>
      <c r="DJ7" s="122" t="s">
        <v>192</v>
      </c>
      <c r="DK7" s="123" t="s">
        <v>193</v>
      </c>
      <c r="DL7" s="120" t="s">
        <v>86</v>
      </c>
      <c r="DM7" s="121">
        <v>2</v>
      </c>
      <c r="DN7" s="121">
        <v>3</v>
      </c>
      <c r="DO7" s="121">
        <v>4</v>
      </c>
      <c r="DP7" s="121">
        <v>5</v>
      </c>
      <c r="DQ7" s="121">
        <v>6</v>
      </c>
      <c r="DR7" s="121">
        <v>7</v>
      </c>
      <c r="DS7" s="122" t="s">
        <v>191</v>
      </c>
      <c r="DT7" s="121">
        <v>9</v>
      </c>
      <c r="DU7" s="121">
        <v>10</v>
      </c>
      <c r="DV7" s="121">
        <v>11</v>
      </c>
      <c r="DW7" s="121">
        <v>12</v>
      </c>
      <c r="DX7" s="122" t="s">
        <v>192</v>
      </c>
      <c r="DY7" s="123" t="s">
        <v>193</v>
      </c>
      <c r="DZ7" s="120" t="s">
        <v>86</v>
      </c>
      <c r="EA7" s="121">
        <v>2</v>
      </c>
      <c r="EB7" s="121">
        <v>3</v>
      </c>
      <c r="EC7" s="121">
        <v>4</v>
      </c>
      <c r="ED7" s="121">
        <v>5</v>
      </c>
      <c r="EE7" s="121">
        <v>6</v>
      </c>
      <c r="EF7" s="121">
        <v>7</v>
      </c>
      <c r="EG7" s="122" t="s">
        <v>191</v>
      </c>
      <c r="EH7" s="121">
        <v>9</v>
      </c>
      <c r="EI7" s="121">
        <v>10</v>
      </c>
      <c r="EJ7" s="121">
        <v>11</v>
      </c>
      <c r="EK7" s="121">
        <v>12</v>
      </c>
      <c r="EL7" s="122" t="s">
        <v>192</v>
      </c>
      <c r="EM7" s="123" t="s">
        <v>193</v>
      </c>
      <c r="EN7" s="120" t="s">
        <v>86</v>
      </c>
      <c r="EO7" s="121">
        <v>2</v>
      </c>
      <c r="EP7" s="121">
        <v>3</v>
      </c>
      <c r="EQ7" s="121">
        <v>4</v>
      </c>
      <c r="ER7" s="121">
        <v>5</v>
      </c>
      <c r="ES7" s="121">
        <v>6</v>
      </c>
      <c r="ET7" s="121">
        <v>7</v>
      </c>
      <c r="EU7" s="122" t="s">
        <v>191</v>
      </c>
      <c r="EV7" s="121">
        <v>9</v>
      </c>
      <c r="EW7" s="121">
        <v>10</v>
      </c>
      <c r="EX7" s="121">
        <v>11</v>
      </c>
      <c r="EY7" s="121">
        <v>12</v>
      </c>
      <c r="EZ7" s="122" t="s">
        <v>192</v>
      </c>
      <c r="FA7" s="123" t="s">
        <v>193</v>
      </c>
      <c r="FB7" s="120" t="s">
        <v>86</v>
      </c>
      <c r="FC7" s="121">
        <v>2</v>
      </c>
      <c r="FD7" s="121">
        <v>3</v>
      </c>
      <c r="FE7" s="121">
        <v>4</v>
      </c>
      <c r="FF7" s="121">
        <v>5</v>
      </c>
      <c r="FG7" s="121">
        <v>6</v>
      </c>
      <c r="FH7" s="121">
        <v>7</v>
      </c>
      <c r="FI7" s="122" t="s">
        <v>191</v>
      </c>
      <c r="FJ7" s="121">
        <v>9</v>
      </c>
      <c r="FK7" s="121">
        <v>10</v>
      </c>
      <c r="FL7" s="121">
        <v>11</v>
      </c>
      <c r="FM7" s="121">
        <v>12</v>
      </c>
      <c r="FN7" s="122" t="s">
        <v>192</v>
      </c>
      <c r="FO7" s="123" t="s">
        <v>193</v>
      </c>
    </row>
    <row r="8" spans="1:171" ht="16.5" thickBot="1" x14ac:dyDescent="0.3">
      <c r="A8" s="113"/>
      <c r="B8" s="124"/>
      <c r="C8" s="125" t="s">
        <v>194</v>
      </c>
      <c r="D8" s="126">
        <f>D9+D21+D22+D23+D26+D27</f>
        <v>0</v>
      </c>
      <c r="E8" s="127">
        <f t="shared" ref="E8:J8" si="0">+E9+E12+E21+E22+E23+E26+E27</f>
        <v>0</v>
      </c>
      <c r="F8" s="127">
        <f t="shared" si="0"/>
        <v>0</v>
      </c>
      <c r="G8" s="127">
        <f t="shared" si="0"/>
        <v>0</v>
      </c>
      <c r="H8" s="127">
        <f t="shared" si="0"/>
        <v>0</v>
      </c>
      <c r="I8" s="127">
        <f t="shared" si="0"/>
        <v>0</v>
      </c>
      <c r="J8" s="127">
        <f t="shared" si="0"/>
        <v>0</v>
      </c>
      <c r="K8" s="127">
        <f t="shared" ref="K8:P8" si="1">+K9+K21+K22+K23+K26+K27</f>
        <v>0</v>
      </c>
      <c r="L8" s="127">
        <f>+L9+L21+L22+L23+L26+L27</f>
        <v>0</v>
      </c>
      <c r="M8" s="127">
        <f t="shared" si="1"/>
        <v>0</v>
      </c>
      <c r="N8" s="127">
        <f t="shared" si="1"/>
        <v>0</v>
      </c>
      <c r="O8" s="127">
        <f t="shared" si="1"/>
        <v>0</v>
      </c>
      <c r="P8" s="127">
        <f t="shared" si="1"/>
        <v>0</v>
      </c>
      <c r="Q8" s="127">
        <f>+Q9+Q21+Q22+Q23+Q26+Q27</f>
        <v>0</v>
      </c>
      <c r="R8" s="126">
        <f>R9+R21+R22+R23+R26+R27</f>
        <v>0</v>
      </c>
      <c r="S8" s="127">
        <f t="shared" ref="S8:X8" si="2">+S9+S12+S21+S22+S23+S26+S27</f>
        <v>0</v>
      </c>
      <c r="T8" s="127">
        <f t="shared" si="2"/>
        <v>0</v>
      </c>
      <c r="U8" s="127">
        <f t="shared" si="2"/>
        <v>0</v>
      </c>
      <c r="V8" s="127">
        <f t="shared" si="2"/>
        <v>0</v>
      </c>
      <c r="W8" s="127">
        <f t="shared" si="2"/>
        <v>0</v>
      </c>
      <c r="X8" s="127">
        <f t="shared" si="2"/>
        <v>0</v>
      </c>
      <c r="Y8" s="127">
        <f t="shared" ref="Y8" si="3">+Y9+Y21+Y22+Y23+Y26+Y27</f>
        <v>0</v>
      </c>
      <c r="Z8" s="127">
        <f>+Z9+Z21+Z22+Z23+Z26+Z27</f>
        <v>0</v>
      </c>
      <c r="AA8" s="127">
        <f t="shared" ref="AA8:AD8" si="4">+AA9+AA21+AA22+AA23+AA26+AA27</f>
        <v>0</v>
      </c>
      <c r="AB8" s="127">
        <f t="shared" si="4"/>
        <v>0</v>
      </c>
      <c r="AC8" s="127">
        <f t="shared" si="4"/>
        <v>0</v>
      </c>
      <c r="AD8" s="127">
        <f t="shared" si="4"/>
        <v>0</v>
      </c>
      <c r="AE8" s="127">
        <f>+AE9+AE21+AE22+AE23+AE26+AE27</f>
        <v>0</v>
      </c>
      <c r="AF8" s="126">
        <f>AF9+AF21+AF22+AF23+AF26+AF27</f>
        <v>0</v>
      </c>
      <c r="AG8" s="127">
        <f t="shared" ref="AG8:AL8" si="5">+AG9+AG12+AG21+AG22+AG23+AG26+AG27</f>
        <v>0</v>
      </c>
      <c r="AH8" s="127">
        <f t="shared" si="5"/>
        <v>0</v>
      </c>
      <c r="AI8" s="127">
        <f t="shared" si="5"/>
        <v>0</v>
      </c>
      <c r="AJ8" s="127">
        <f t="shared" si="5"/>
        <v>0</v>
      </c>
      <c r="AK8" s="127">
        <f t="shared" si="5"/>
        <v>0</v>
      </c>
      <c r="AL8" s="127">
        <f t="shared" si="5"/>
        <v>0</v>
      </c>
      <c r="AM8" s="127">
        <f t="shared" ref="AM8" si="6">+AM9+AM21+AM22+AM23+AM26+AM27</f>
        <v>0</v>
      </c>
      <c r="AN8" s="127">
        <f>+AN9+AN21+AN22+AN23+AN26+AN27</f>
        <v>0</v>
      </c>
      <c r="AO8" s="127">
        <f t="shared" ref="AO8:AR8" si="7">+AO9+AO21+AO22+AO23+AO26+AO27</f>
        <v>0</v>
      </c>
      <c r="AP8" s="127">
        <f t="shared" si="7"/>
        <v>0</v>
      </c>
      <c r="AQ8" s="127">
        <f t="shared" si="7"/>
        <v>0</v>
      </c>
      <c r="AR8" s="127">
        <f t="shared" si="7"/>
        <v>0</v>
      </c>
      <c r="AS8" s="127">
        <f>+AS9+AS21+AS22+AS23+AS26+AS27</f>
        <v>0</v>
      </c>
      <c r="AT8" s="126">
        <f>AT9+AT21+AT22+AT23+AT26+AT27</f>
        <v>0</v>
      </c>
      <c r="AU8" s="127">
        <f t="shared" ref="AU8:AZ8" si="8">+AU9+AU12+AU21+AU22+AU23+AU26+AU27</f>
        <v>0</v>
      </c>
      <c r="AV8" s="127">
        <f t="shared" si="8"/>
        <v>0</v>
      </c>
      <c r="AW8" s="127">
        <f t="shared" si="8"/>
        <v>0</v>
      </c>
      <c r="AX8" s="127">
        <f t="shared" si="8"/>
        <v>0</v>
      </c>
      <c r="AY8" s="127">
        <f t="shared" si="8"/>
        <v>0</v>
      </c>
      <c r="AZ8" s="127">
        <f t="shared" si="8"/>
        <v>0</v>
      </c>
      <c r="BA8" s="127">
        <f t="shared" ref="BA8" si="9">+BA9+BA21+BA22+BA23+BA26+BA27</f>
        <v>0</v>
      </c>
      <c r="BB8" s="127">
        <f>+BB9+BB21+BB22+BB23+BB26+BB27</f>
        <v>0</v>
      </c>
      <c r="BC8" s="127">
        <f t="shared" ref="BC8:BF8" si="10">+BC9+BC21+BC22+BC23+BC26+BC27</f>
        <v>0</v>
      </c>
      <c r="BD8" s="127">
        <f t="shared" si="10"/>
        <v>0</v>
      </c>
      <c r="BE8" s="127">
        <f t="shared" si="10"/>
        <v>0</v>
      </c>
      <c r="BF8" s="127">
        <f t="shared" si="10"/>
        <v>0</v>
      </c>
      <c r="BG8" s="127">
        <f>+BG9+BG21+BG22+BG23+BG26+BG27</f>
        <v>0</v>
      </c>
      <c r="BH8" s="126">
        <f>BH9+BH21+BH22+BH23+BH26+BH27</f>
        <v>0</v>
      </c>
      <c r="BI8" s="127">
        <f t="shared" ref="BI8:BN8" si="11">+BI9+BI12+BI21+BI22+BI23+BI26+BI27</f>
        <v>0</v>
      </c>
      <c r="BJ8" s="127">
        <f t="shared" si="11"/>
        <v>0</v>
      </c>
      <c r="BK8" s="127">
        <f t="shared" si="11"/>
        <v>0</v>
      </c>
      <c r="BL8" s="127">
        <f t="shared" si="11"/>
        <v>0</v>
      </c>
      <c r="BM8" s="127">
        <f t="shared" si="11"/>
        <v>0</v>
      </c>
      <c r="BN8" s="127">
        <f t="shared" si="11"/>
        <v>0</v>
      </c>
      <c r="BO8" s="127">
        <f t="shared" ref="BO8" si="12">+BO9+BO21+BO22+BO23+BO26+BO27</f>
        <v>0</v>
      </c>
      <c r="BP8" s="127">
        <f>+BP9+BP21+BP22+BP23+BP26+BP27</f>
        <v>0</v>
      </c>
      <c r="BQ8" s="127">
        <f t="shared" ref="BQ8:BT8" si="13">+BQ9+BQ21+BQ22+BQ23+BQ26+BQ27</f>
        <v>0</v>
      </c>
      <c r="BR8" s="127">
        <f t="shared" si="13"/>
        <v>0</v>
      </c>
      <c r="BS8" s="127">
        <f t="shared" si="13"/>
        <v>0</v>
      </c>
      <c r="BT8" s="127">
        <f t="shared" si="13"/>
        <v>0</v>
      </c>
      <c r="BU8" s="127">
        <f>+BU9+BU21+BU22+BU23+BU26+BU27</f>
        <v>0</v>
      </c>
      <c r="BV8" s="126">
        <f>BV9+BV21+BV22+BV23+BV26+BV27</f>
        <v>0</v>
      </c>
      <c r="BW8" s="127">
        <f t="shared" ref="BW8:CB8" si="14">+BW9+BW12+BW21+BW22+BW23+BW26+BW27</f>
        <v>0</v>
      </c>
      <c r="BX8" s="127">
        <f t="shared" si="14"/>
        <v>0</v>
      </c>
      <c r="BY8" s="127">
        <f t="shared" si="14"/>
        <v>0</v>
      </c>
      <c r="BZ8" s="127">
        <f t="shared" si="14"/>
        <v>0</v>
      </c>
      <c r="CA8" s="127">
        <f t="shared" si="14"/>
        <v>0</v>
      </c>
      <c r="CB8" s="127">
        <f t="shared" si="14"/>
        <v>0</v>
      </c>
      <c r="CC8" s="127">
        <f t="shared" ref="CC8" si="15">+CC9+CC21+CC22+CC23+CC26+CC27</f>
        <v>0</v>
      </c>
      <c r="CD8" s="127">
        <f>+CD9+CD21+CD22+CD23+CD26+CD27</f>
        <v>0</v>
      </c>
      <c r="CE8" s="127">
        <f t="shared" ref="CE8:CH8" si="16">+CE9+CE21+CE22+CE23+CE26+CE27</f>
        <v>0</v>
      </c>
      <c r="CF8" s="127">
        <f t="shared" si="16"/>
        <v>0</v>
      </c>
      <c r="CG8" s="127">
        <f t="shared" si="16"/>
        <v>0</v>
      </c>
      <c r="CH8" s="127">
        <f t="shared" si="16"/>
        <v>0</v>
      </c>
      <c r="CI8" s="127">
        <f>+CI9+CI21+CI22+CI23+CI26+CI27</f>
        <v>0</v>
      </c>
      <c r="CJ8" s="126">
        <f>CJ9+CJ21+CJ22+CJ23+CJ26+CJ27</f>
        <v>0</v>
      </c>
      <c r="CK8" s="127">
        <f t="shared" ref="CK8:CP8" si="17">+CK9+CK12+CK21+CK22+CK23+CK26+CK27</f>
        <v>0</v>
      </c>
      <c r="CL8" s="127">
        <f t="shared" si="17"/>
        <v>0</v>
      </c>
      <c r="CM8" s="127">
        <f t="shared" si="17"/>
        <v>0</v>
      </c>
      <c r="CN8" s="127">
        <f t="shared" si="17"/>
        <v>0</v>
      </c>
      <c r="CO8" s="127">
        <f t="shared" si="17"/>
        <v>0</v>
      </c>
      <c r="CP8" s="127">
        <f t="shared" si="17"/>
        <v>0</v>
      </c>
      <c r="CQ8" s="127">
        <f t="shared" ref="CQ8" si="18">+CQ9+CQ21+CQ22+CQ23+CQ26+CQ27</f>
        <v>0</v>
      </c>
      <c r="CR8" s="127">
        <f>+CR9+CR21+CR22+CR23+CR26+CR27</f>
        <v>0</v>
      </c>
      <c r="CS8" s="127">
        <f t="shared" ref="CS8:CV8" si="19">+CS9+CS21+CS22+CS23+CS26+CS27</f>
        <v>0</v>
      </c>
      <c r="CT8" s="127">
        <f t="shared" si="19"/>
        <v>0</v>
      </c>
      <c r="CU8" s="127">
        <f t="shared" si="19"/>
        <v>0</v>
      </c>
      <c r="CV8" s="127">
        <f t="shared" si="19"/>
        <v>0</v>
      </c>
      <c r="CW8" s="127">
        <f>+CW9+CW21+CW22+CW23+CW26+CW27</f>
        <v>0</v>
      </c>
      <c r="CX8" s="126">
        <f>CX9+CX21+CX22+CX23+CX26+CX27</f>
        <v>0</v>
      </c>
      <c r="CY8" s="127">
        <f t="shared" ref="CY8:DD8" si="20">+CY9+CY12+CY21+CY22+CY23+CY26+CY27</f>
        <v>0</v>
      </c>
      <c r="CZ8" s="127">
        <f t="shared" si="20"/>
        <v>0</v>
      </c>
      <c r="DA8" s="127">
        <f t="shared" si="20"/>
        <v>0</v>
      </c>
      <c r="DB8" s="127">
        <f t="shared" si="20"/>
        <v>0</v>
      </c>
      <c r="DC8" s="127">
        <f t="shared" si="20"/>
        <v>0</v>
      </c>
      <c r="DD8" s="127">
        <f t="shared" si="20"/>
        <v>0</v>
      </c>
      <c r="DE8" s="127">
        <f t="shared" ref="DE8" si="21">+DE9+DE21+DE22+DE23+DE26+DE27</f>
        <v>0</v>
      </c>
      <c r="DF8" s="127">
        <f>+DF9+DF21+DF22+DF23+DF26+DF27</f>
        <v>0</v>
      </c>
      <c r="DG8" s="127">
        <f t="shared" ref="DG8:DJ8" si="22">+DG9+DG21+DG22+DG23+DG26+DG27</f>
        <v>0</v>
      </c>
      <c r="DH8" s="127">
        <f t="shared" si="22"/>
        <v>0</v>
      </c>
      <c r="DI8" s="127">
        <f t="shared" si="22"/>
        <v>0</v>
      </c>
      <c r="DJ8" s="127">
        <f t="shared" si="22"/>
        <v>0</v>
      </c>
      <c r="DK8" s="127">
        <f>+DK9+DK21+DK22+DK23+DK26+DK27</f>
        <v>0</v>
      </c>
      <c r="DL8" s="126">
        <f>DL9+DL21+DL22+DL23+DL26+DL27</f>
        <v>0</v>
      </c>
      <c r="DM8" s="127">
        <f t="shared" ref="DM8:DR8" si="23">+DM9+DM12+DM21+DM22+DM23+DM26+DM27</f>
        <v>0</v>
      </c>
      <c r="DN8" s="127">
        <f t="shared" si="23"/>
        <v>0</v>
      </c>
      <c r="DO8" s="127">
        <f t="shared" si="23"/>
        <v>0</v>
      </c>
      <c r="DP8" s="127">
        <f t="shared" si="23"/>
        <v>0</v>
      </c>
      <c r="DQ8" s="127">
        <f t="shared" si="23"/>
        <v>0</v>
      </c>
      <c r="DR8" s="127">
        <f t="shared" si="23"/>
        <v>0</v>
      </c>
      <c r="DS8" s="127">
        <f t="shared" ref="DS8" si="24">+DS9+DS21+DS22+DS23+DS26+DS27</f>
        <v>0</v>
      </c>
      <c r="DT8" s="127">
        <f>+DT9+DT21+DT22+DT23+DT26+DT27</f>
        <v>0</v>
      </c>
      <c r="DU8" s="127">
        <f t="shared" ref="DU8:DX8" si="25">+DU9+DU21+DU22+DU23+DU26+DU27</f>
        <v>0</v>
      </c>
      <c r="DV8" s="127">
        <f t="shared" si="25"/>
        <v>0</v>
      </c>
      <c r="DW8" s="127">
        <f t="shared" si="25"/>
        <v>0</v>
      </c>
      <c r="DX8" s="127">
        <f t="shared" si="25"/>
        <v>0</v>
      </c>
      <c r="DY8" s="127">
        <f>+DY9+DY21+DY22+DY23+DY26+DY27</f>
        <v>0</v>
      </c>
      <c r="DZ8" s="126">
        <f>DZ9+DZ21+DZ22+DZ23+DZ26+DZ27</f>
        <v>0</v>
      </c>
      <c r="EA8" s="127">
        <f t="shared" ref="EA8:EF8" si="26">+EA9+EA12+EA21+EA22+EA23+EA26+EA27</f>
        <v>0</v>
      </c>
      <c r="EB8" s="127">
        <f t="shared" si="26"/>
        <v>0</v>
      </c>
      <c r="EC8" s="127">
        <f t="shared" si="26"/>
        <v>0</v>
      </c>
      <c r="ED8" s="127">
        <f t="shared" si="26"/>
        <v>0</v>
      </c>
      <c r="EE8" s="127">
        <f t="shared" si="26"/>
        <v>0</v>
      </c>
      <c r="EF8" s="127">
        <f t="shared" si="26"/>
        <v>0</v>
      </c>
      <c r="EG8" s="127">
        <f t="shared" ref="EG8" si="27">+EG9+EG21+EG22+EG23+EG26+EG27</f>
        <v>0</v>
      </c>
      <c r="EH8" s="127">
        <f>+EH9+EH21+EH22+EH23+EH26+EH27</f>
        <v>0</v>
      </c>
      <c r="EI8" s="127">
        <f t="shared" ref="EI8:EL8" si="28">+EI9+EI21+EI22+EI23+EI26+EI27</f>
        <v>0</v>
      </c>
      <c r="EJ8" s="127">
        <f t="shared" si="28"/>
        <v>0</v>
      </c>
      <c r="EK8" s="127">
        <f t="shared" si="28"/>
        <v>0</v>
      </c>
      <c r="EL8" s="127">
        <f t="shared" si="28"/>
        <v>0</v>
      </c>
      <c r="EM8" s="127">
        <f>+EM9+EM21+EM22+EM23+EM26+EM27</f>
        <v>0</v>
      </c>
      <c r="EN8" s="126">
        <f>EN9+EN21+EN22+EN23+EN26+EN27</f>
        <v>0</v>
      </c>
      <c r="EO8" s="127">
        <f t="shared" ref="EO8:ET8" si="29">+EO9+EO12+EO21+EO22+EO23+EO26+EO27</f>
        <v>0</v>
      </c>
      <c r="EP8" s="127">
        <f t="shared" si="29"/>
        <v>0</v>
      </c>
      <c r="EQ8" s="127">
        <f t="shared" si="29"/>
        <v>0</v>
      </c>
      <c r="ER8" s="127">
        <f t="shared" si="29"/>
        <v>0</v>
      </c>
      <c r="ES8" s="127">
        <f t="shared" si="29"/>
        <v>0</v>
      </c>
      <c r="ET8" s="127">
        <f t="shared" si="29"/>
        <v>0</v>
      </c>
      <c r="EU8" s="127">
        <f t="shared" ref="EU8" si="30">+EU9+EU21+EU22+EU23+EU26+EU27</f>
        <v>0</v>
      </c>
      <c r="EV8" s="127">
        <f>+EV9+EV21+EV22+EV23+EV26+EV27</f>
        <v>0</v>
      </c>
      <c r="EW8" s="127">
        <f t="shared" ref="EW8:EZ8" si="31">+EW9+EW21+EW22+EW23+EW26+EW27</f>
        <v>0</v>
      </c>
      <c r="EX8" s="127">
        <f t="shared" si="31"/>
        <v>0</v>
      </c>
      <c r="EY8" s="127">
        <f t="shared" si="31"/>
        <v>0</v>
      </c>
      <c r="EZ8" s="127">
        <f t="shared" si="31"/>
        <v>0</v>
      </c>
      <c r="FA8" s="127">
        <f>+FA9+FA21+FA22+FA23+FA26+FA27</f>
        <v>0</v>
      </c>
      <c r="FB8" s="126">
        <f>FB9+FB21+FB22+FB23+FB26+FB27</f>
        <v>0</v>
      </c>
      <c r="FC8" s="127">
        <f t="shared" ref="FC8:FH8" si="32">+FC9+FC12+FC21+FC22+FC23+FC26+FC27</f>
        <v>0</v>
      </c>
      <c r="FD8" s="127">
        <f t="shared" si="32"/>
        <v>0</v>
      </c>
      <c r="FE8" s="127">
        <f t="shared" si="32"/>
        <v>0</v>
      </c>
      <c r="FF8" s="127">
        <f t="shared" si="32"/>
        <v>0</v>
      </c>
      <c r="FG8" s="127">
        <f t="shared" si="32"/>
        <v>0</v>
      </c>
      <c r="FH8" s="127">
        <f t="shared" si="32"/>
        <v>0</v>
      </c>
      <c r="FI8" s="127">
        <f t="shared" ref="FI8" si="33">+FI9+FI21+FI22+FI23+FI26+FI27</f>
        <v>0</v>
      </c>
      <c r="FJ8" s="127">
        <f>+FJ9+FJ21+FJ22+FJ23+FJ26+FJ27</f>
        <v>0</v>
      </c>
      <c r="FK8" s="127">
        <f t="shared" ref="FK8:FN8" si="34">+FK9+FK21+FK22+FK23+FK26+FK27</f>
        <v>0</v>
      </c>
      <c r="FL8" s="127">
        <f t="shared" si="34"/>
        <v>0</v>
      </c>
      <c r="FM8" s="127">
        <f t="shared" si="34"/>
        <v>0</v>
      </c>
      <c r="FN8" s="127">
        <f t="shared" si="34"/>
        <v>0</v>
      </c>
      <c r="FO8" s="127">
        <f>+FO9+FO21+FO22+FO23+FO26+FO27</f>
        <v>0</v>
      </c>
    </row>
    <row r="9" spans="1:171" ht="16.5" thickBot="1" x14ac:dyDescent="0.3">
      <c r="A9" s="113"/>
      <c r="B9" s="128" t="s">
        <v>195</v>
      </c>
      <c r="C9" s="125" t="s">
        <v>196</v>
      </c>
      <c r="D9" s="126">
        <f>D10+D11+D12</f>
        <v>0</v>
      </c>
      <c r="E9" s="127">
        <f t="shared" ref="E9" si="35">SUM(E10:E11)+E12</f>
        <v>0</v>
      </c>
      <c r="F9" s="127">
        <f t="shared" ref="F9:P9" si="36">SUM(F10:F11)+F12</f>
        <v>0</v>
      </c>
      <c r="G9" s="127">
        <f t="shared" si="36"/>
        <v>0</v>
      </c>
      <c r="H9" s="127">
        <f t="shared" si="36"/>
        <v>0</v>
      </c>
      <c r="I9" s="127">
        <f t="shared" si="36"/>
        <v>0</v>
      </c>
      <c r="J9" s="127">
        <f t="shared" si="36"/>
        <v>0</v>
      </c>
      <c r="K9" s="127">
        <f t="shared" si="36"/>
        <v>0</v>
      </c>
      <c r="L9" s="127">
        <f>SUM(L10:L11)+L12</f>
        <v>0</v>
      </c>
      <c r="M9" s="127">
        <f t="shared" si="36"/>
        <v>0</v>
      </c>
      <c r="N9" s="127">
        <f t="shared" si="36"/>
        <v>0</v>
      </c>
      <c r="O9" s="127">
        <f t="shared" si="36"/>
        <v>0</v>
      </c>
      <c r="P9" s="127">
        <f t="shared" si="36"/>
        <v>0</v>
      </c>
      <c r="Q9" s="129">
        <f t="shared" ref="Q9:Q15" si="37">+D9-K9+P9</f>
        <v>0</v>
      </c>
      <c r="R9" s="126">
        <f>R10+R11+R12</f>
        <v>0</v>
      </c>
      <c r="S9" s="127">
        <f t="shared" ref="S9" si="38">SUM(S10:S11)+S12</f>
        <v>0</v>
      </c>
      <c r="T9" s="127">
        <f t="shared" ref="T9:Y9" si="39">SUM(T10:T11)+T12</f>
        <v>0</v>
      </c>
      <c r="U9" s="127">
        <f t="shared" si="39"/>
        <v>0</v>
      </c>
      <c r="V9" s="127">
        <f t="shared" si="39"/>
        <v>0</v>
      </c>
      <c r="W9" s="127">
        <f t="shared" si="39"/>
        <v>0</v>
      </c>
      <c r="X9" s="127">
        <f t="shared" si="39"/>
        <v>0</v>
      </c>
      <c r="Y9" s="127">
        <f t="shared" si="39"/>
        <v>0</v>
      </c>
      <c r="Z9" s="127">
        <f>SUM(Z10:Z11)+Z12</f>
        <v>0</v>
      </c>
      <c r="AA9" s="127">
        <f t="shared" ref="AA9:AD9" si="40">SUM(AA10:AA11)+AA12</f>
        <v>0</v>
      </c>
      <c r="AB9" s="127">
        <f t="shared" si="40"/>
        <v>0</v>
      </c>
      <c r="AC9" s="127">
        <f t="shared" si="40"/>
        <v>0</v>
      </c>
      <c r="AD9" s="127">
        <f t="shared" si="40"/>
        <v>0</v>
      </c>
      <c r="AE9" s="129">
        <f t="shared" ref="AE9:AE15" si="41">+R9-Y9+AD9</f>
        <v>0</v>
      </c>
      <c r="AF9" s="126">
        <f>AF10+AF11+AF12</f>
        <v>0</v>
      </c>
      <c r="AG9" s="127">
        <f t="shared" ref="AG9" si="42">SUM(AG10:AG11)+AG12</f>
        <v>0</v>
      </c>
      <c r="AH9" s="127">
        <f t="shared" ref="AH9:AM9" si="43">SUM(AH10:AH11)+AH12</f>
        <v>0</v>
      </c>
      <c r="AI9" s="127">
        <f t="shared" si="43"/>
        <v>0</v>
      </c>
      <c r="AJ9" s="127">
        <f t="shared" si="43"/>
        <v>0</v>
      </c>
      <c r="AK9" s="127">
        <f t="shared" si="43"/>
        <v>0</v>
      </c>
      <c r="AL9" s="127">
        <f t="shared" si="43"/>
        <v>0</v>
      </c>
      <c r="AM9" s="127">
        <f t="shared" si="43"/>
        <v>0</v>
      </c>
      <c r="AN9" s="127">
        <f>SUM(AN10:AN11)+AN12</f>
        <v>0</v>
      </c>
      <c r="AO9" s="127">
        <f t="shared" ref="AO9:AR9" si="44">SUM(AO10:AO11)+AO12</f>
        <v>0</v>
      </c>
      <c r="AP9" s="127">
        <f t="shared" si="44"/>
        <v>0</v>
      </c>
      <c r="AQ9" s="127">
        <f t="shared" si="44"/>
        <v>0</v>
      </c>
      <c r="AR9" s="127">
        <f t="shared" si="44"/>
        <v>0</v>
      </c>
      <c r="AS9" s="129">
        <f t="shared" ref="AS9:AS15" si="45">+AF9-AM9+AR9</f>
        <v>0</v>
      </c>
      <c r="AT9" s="126">
        <f>AT10+AT11+AT12</f>
        <v>0</v>
      </c>
      <c r="AU9" s="127">
        <f t="shared" ref="AU9" si="46">SUM(AU10:AU11)+AU12</f>
        <v>0</v>
      </c>
      <c r="AV9" s="127">
        <f t="shared" ref="AV9:BA9" si="47">SUM(AV10:AV11)+AV12</f>
        <v>0</v>
      </c>
      <c r="AW9" s="127">
        <f t="shared" si="47"/>
        <v>0</v>
      </c>
      <c r="AX9" s="127">
        <f t="shared" si="47"/>
        <v>0</v>
      </c>
      <c r="AY9" s="127">
        <f t="shared" si="47"/>
        <v>0</v>
      </c>
      <c r="AZ9" s="127">
        <f t="shared" si="47"/>
        <v>0</v>
      </c>
      <c r="BA9" s="127">
        <f t="shared" si="47"/>
        <v>0</v>
      </c>
      <c r="BB9" s="127">
        <f>SUM(BB10:BB11)+BB12</f>
        <v>0</v>
      </c>
      <c r="BC9" s="127">
        <f t="shared" ref="BC9:BF9" si="48">SUM(BC10:BC11)+BC12</f>
        <v>0</v>
      </c>
      <c r="BD9" s="127">
        <f t="shared" si="48"/>
        <v>0</v>
      </c>
      <c r="BE9" s="127">
        <f t="shared" si="48"/>
        <v>0</v>
      </c>
      <c r="BF9" s="127">
        <f t="shared" si="48"/>
        <v>0</v>
      </c>
      <c r="BG9" s="129">
        <f t="shared" ref="BG9:BG15" si="49">+AT9-BA9+BF9</f>
        <v>0</v>
      </c>
      <c r="BH9" s="126">
        <f>BH10+BH11+BH12</f>
        <v>0</v>
      </c>
      <c r="BI9" s="127">
        <f t="shared" ref="BI9" si="50">SUM(BI10:BI11)+BI12</f>
        <v>0</v>
      </c>
      <c r="BJ9" s="127">
        <f t="shared" ref="BJ9:BO9" si="51">SUM(BJ10:BJ11)+BJ12</f>
        <v>0</v>
      </c>
      <c r="BK9" s="127">
        <f t="shared" si="51"/>
        <v>0</v>
      </c>
      <c r="BL9" s="127">
        <f t="shared" si="51"/>
        <v>0</v>
      </c>
      <c r="BM9" s="127">
        <f t="shared" si="51"/>
        <v>0</v>
      </c>
      <c r="BN9" s="127">
        <f t="shared" si="51"/>
        <v>0</v>
      </c>
      <c r="BO9" s="127">
        <f t="shared" si="51"/>
        <v>0</v>
      </c>
      <c r="BP9" s="127">
        <f>SUM(BP10:BP11)+BP12</f>
        <v>0</v>
      </c>
      <c r="BQ9" s="127">
        <f t="shared" ref="BQ9:BT9" si="52">SUM(BQ10:BQ11)+BQ12</f>
        <v>0</v>
      </c>
      <c r="BR9" s="127">
        <f t="shared" si="52"/>
        <v>0</v>
      </c>
      <c r="BS9" s="127">
        <f t="shared" si="52"/>
        <v>0</v>
      </c>
      <c r="BT9" s="127">
        <f t="shared" si="52"/>
        <v>0</v>
      </c>
      <c r="BU9" s="129">
        <f t="shared" ref="BU9:BU15" si="53">+BH9-BO9+BT9</f>
        <v>0</v>
      </c>
      <c r="BV9" s="126">
        <f>BV10+BV11+BV12</f>
        <v>0</v>
      </c>
      <c r="BW9" s="127">
        <f t="shared" ref="BW9" si="54">SUM(BW10:BW11)+BW12</f>
        <v>0</v>
      </c>
      <c r="BX9" s="127">
        <f t="shared" ref="BX9:CC9" si="55">SUM(BX10:BX11)+BX12</f>
        <v>0</v>
      </c>
      <c r="BY9" s="127">
        <f t="shared" si="55"/>
        <v>0</v>
      </c>
      <c r="BZ9" s="127">
        <f t="shared" si="55"/>
        <v>0</v>
      </c>
      <c r="CA9" s="127">
        <f t="shared" si="55"/>
        <v>0</v>
      </c>
      <c r="CB9" s="127">
        <f t="shared" si="55"/>
        <v>0</v>
      </c>
      <c r="CC9" s="127">
        <f t="shared" si="55"/>
        <v>0</v>
      </c>
      <c r="CD9" s="127">
        <f>SUM(CD10:CD11)+CD12</f>
        <v>0</v>
      </c>
      <c r="CE9" s="127">
        <f t="shared" ref="CE9:CH9" si="56">SUM(CE10:CE11)+CE12</f>
        <v>0</v>
      </c>
      <c r="CF9" s="127">
        <f t="shared" si="56"/>
        <v>0</v>
      </c>
      <c r="CG9" s="127">
        <f t="shared" si="56"/>
        <v>0</v>
      </c>
      <c r="CH9" s="127">
        <f t="shared" si="56"/>
        <v>0</v>
      </c>
      <c r="CI9" s="129">
        <f t="shared" ref="CI9:CI15" si="57">+BV9-CC9+CH9</f>
        <v>0</v>
      </c>
      <c r="CJ9" s="126">
        <f>CJ10+CJ11+CJ12</f>
        <v>0</v>
      </c>
      <c r="CK9" s="127">
        <f t="shared" ref="CK9" si="58">SUM(CK10:CK11)+CK12</f>
        <v>0</v>
      </c>
      <c r="CL9" s="127">
        <f t="shared" ref="CL9:CQ9" si="59">SUM(CL10:CL11)+CL12</f>
        <v>0</v>
      </c>
      <c r="CM9" s="127">
        <f t="shared" si="59"/>
        <v>0</v>
      </c>
      <c r="CN9" s="127">
        <f t="shared" si="59"/>
        <v>0</v>
      </c>
      <c r="CO9" s="127">
        <f t="shared" si="59"/>
        <v>0</v>
      </c>
      <c r="CP9" s="127">
        <f t="shared" si="59"/>
        <v>0</v>
      </c>
      <c r="CQ9" s="127">
        <f t="shared" si="59"/>
        <v>0</v>
      </c>
      <c r="CR9" s="127">
        <f>SUM(CR10:CR11)+CR12</f>
        <v>0</v>
      </c>
      <c r="CS9" s="127">
        <f t="shared" ref="CS9:CV9" si="60">SUM(CS10:CS11)+CS12</f>
        <v>0</v>
      </c>
      <c r="CT9" s="127">
        <f t="shared" si="60"/>
        <v>0</v>
      </c>
      <c r="CU9" s="127">
        <f t="shared" si="60"/>
        <v>0</v>
      </c>
      <c r="CV9" s="127">
        <f t="shared" si="60"/>
        <v>0</v>
      </c>
      <c r="CW9" s="129">
        <f t="shared" ref="CW9:CW15" si="61">+CJ9-CQ9+CV9</f>
        <v>0</v>
      </c>
      <c r="CX9" s="126">
        <f>CX10+CX11+CX12</f>
        <v>0</v>
      </c>
      <c r="CY9" s="127">
        <f t="shared" ref="CY9" si="62">SUM(CY10:CY11)+CY12</f>
        <v>0</v>
      </c>
      <c r="CZ9" s="127">
        <f t="shared" ref="CZ9:DE9" si="63">SUM(CZ10:CZ11)+CZ12</f>
        <v>0</v>
      </c>
      <c r="DA9" s="127">
        <f t="shared" si="63"/>
        <v>0</v>
      </c>
      <c r="DB9" s="127">
        <f t="shared" si="63"/>
        <v>0</v>
      </c>
      <c r="DC9" s="127">
        <f t="shared" si="63"/>
        <v>0</v>
      </c>
      <c r="DD9" s="127">
        <f t="shared" si="63"/>
        <v>0</v>
      </c>
      <c r="DE9" s="127">
        <f t="shared" si="63"/>
        <v>0</v>
      </c>
      <c r="DF9" s="127">
        <f>SUM(DF10:DF11)+DF12</f>
        <v>0</v>
      </c>
      <c r="DG9" s="127">
        <f t="shared" ref="DG9:DJ9" si="64">SUM(DG10:DG11)+DG12</f>
        <v>0</v>
      </c>
      <c r="DH9" s="127">
        <f t="shared" si="64"/>
        <v>0</v>
      </c>
      <c r="DI9" s="127">
        <f t="shared" si="64"/>
        <v>0</v>
      </c>
      <c r="DJ9" s="127">
        <f t="shared" si="64"/>
        <v>0</v>
      </c>
      <c r="DK9" s="129">
        <f t="shared" ref="DK9:DK15" si="65">+CX9-DE9+DJ9</f>
        <v>0</v>
      </c>
      <c r="DL9" s="126">
        <f>DL10+DL11+DL12</f>
        <v>0</v>
      </c>
      <c r="DM9" s="127">
        <f t="shared" ref="DM9" si="66">SUM(DM10:DM11)+DM12</f>
        <v>0</v>
      </c>
      <c r="DN9" s="127">
        <f t="shared" ref="DN9:DS9" si="67">SUM(DN10:DN11)+DN12</f>
        <v>0</v>
      </c>
      <c r="DO9" s="127">
        <f t="shared" si="67"/>
        <v>0</v>
      </c>
      <c r="DP9" s="127">
        <f t="shared" si="67"/>
        <v>0</v>
      </c>
      <c r="DQ9" s="127">
        <f t="shared" si="67"/>
        <v>0</v>
      </c>
      <c r="DR9" s="127">
        <f t="shared" si="67"/>
        <v>0</v>
      </c>
      <c r="DS9" s="127">
        <f t="shared" si="67"/>
        <v>0</v>
      </c>
      <c r="DT9" s="127">
        <f>SUM(DT10:DT11)+DT12</f>
        <v>0</v>
      </c>
      <c r="DU9" s="127">
        <f t="shared" ref="DU9:DX9" si="68">SUM(DU10:DU11)+DU12</f>
        <v>0</v>
      </c>
      <c r="DV9" s="127">
        <f t="shared" si="68"/>
        <v>0</v>
      </c>
      <c r="DW9" s="127">
        <f t="shared" si="68"/>
        <v>0</v>
      </c>
      <c r="DX9" s="127">
        <f t="shared" si="68"/>
        <v>0</v>
      </c>
      <c r="DY9" s="129">
        <f t="shared" ref="DY9:DY15" si="69">+DL9-DS9+DX9</f>
        <v>0</v>
      </c>
      <c r="DZ9" s="126">
        <f>DZ10+DZ11+DZ12</f>
        <v>0</v>
      </c>
      <c r="EA9" s="127">
        <f t="shared" ref="EA9" si="70">SUM(EA10:EA11)+EA12</f>
        <v>0</v>
      </c>
      <c r="EB9" s="127">
        <f t="shared" ref="EB9:EG9" si="71">SUM(EB10:EB11)+EB12</f>
        <v>0</v>
      </c>
      <c r="EC9" s="127">
        <f t="shared" si="71"/>
        <v>0</v>
      </c>
      <c r="ED9" s="127">
        <f t="shared" si="71"/>
        <v>0</v>
      </c>
      <c r="EE9" s="127">
        <f t="shared" si="71"/>
        <v>0</v>
      </c>
      <c r="EF9" s="127">
        <f t="shared" si="71"/>
        <v>0</v>
      </c>
      <c r="EG9" s="127">
        <f t="shared" si="71"/>
        <v>0</v>
      </c>
      <c r="EH9" s="127">
        <f>SUM(EH10:EH11)+EH12</f>
        <v>0</v>
      </c>
      <c r="EI9" s="127">
        <f t="shared" ref="EI9:EL9" si="72">SUM(EI10:EI11)+EI12</f>
        <v>0</v>
      </c>
      <c r="EJ9" s="127">
        <f t="shared" si="72"/>
        <v>0</v>
      </c>
      <c r="EK9" s="127">
        <f t="shared" si="72"/>
        <v>0</v>
      </c>
      <c r="EL9" s="127">
        <f t="shared" si="72"/>
        <v>0</v>
      </c>
      <c r="EM9" s="129">
        <f t="shared" ref="EM9:EM15" si="73">+DZ9-EG9+EL9</f>
        <v>0</v>
      </c>
      <c r="EN9" s="126">
        <f>EN10+EN11+EN12</f>
        <v>0</v>
      </c>
      <c r="EO9" s="127">
        <f t="shared" ref="EO9" si="74">SUM(EO10:EO11)+EO12</f>
        <v>0</v>
      </c>
      <c r="EP9" s="127">
        <f t="shared" ref="EP9:EU9" si="75">SUM(EP10:EP11)+EP12</f>
        <v>0</v>
      </c>
      <c r="EQ9" s="127">
        <f t="shared" si="75"/>
        <v>0</v>
      </c>
      <c r="ER9" s="127">
        <f t="shared" si="75"/>
        <v>0</v>
      </c>
      <c r="ES9" s="127">
        <f t="shared" si="75"/>
        <v>0</v>
      </c>
      <c r="ET9" s="127">
        <f t="shared" si="75"/>
        <v>0</v>
      </c>
      <c r="EU9" s="127">
        <f t="shared" si="75"/>
        <v>0</v>
      </c>
      <c r="EV9" s="127">
        <f>SUM(EV10:EV11)+EV12</f>
        <v>0</v>
      </c>
      <c r="EW9" s="127">
        <f t="shared" ref="EW9:EZ9" si="76">SUM(EW10:EW11)+EW12</f>
        <v>0</v>
      </c>
      <c r="EX9" s="127">
        <f t="shared" si="76"/>
        <v>0</v>
      </c>
      <c r="EY9" s="127">
        <f t="shared" si="76"/>
        <v>0</v>
      </c>
      <c r="EZ9" s="127">
        <f t="shared" si="76"/>
        <v>0</v>
      </c>
      <c r="FA9" s="129">
        <f t="shared" ref="FA9:FA15" si="77">+EN9-EU9+EZ9</f>
        <v>0</v>
      </c>
      <c r="FB9" s="126">
        <f>FB10+FB11+FB12</f>
        <v>0</v>
      </c>
      <c r="FC9" s="127">
        <f t="shared" ref="FC9" si="78">SUM(FC10:FC11)+FC12</f>
        <v>0</v>
      </c>
      <c r="FD9" s="127">
        <f t="shared" ref="FD9:FI9" si="79">SUM(FD10:FD11)+FD12</f>
        <v>0</v>
      </c>
      <c r="FE9" s="127">
        <f t="shared" si="79"/>
        <v>0</v>
      </c>
      <c r="FF9" s="127">
        <f t="shared" si="79"/>
        <v>0</v>
      </c>
      <c r="FG9" s="127">
        <f t="shared" si="79"/>
        <v>0</v>
      </c>
      <c r="FH9" s="127">
        <f t="shared" si="79"/>
        <v>0</v>
      </c>
      <c r="FI9" s="127">
        <f t="shared" si="79"/>
        <v>0</v>
      </c>
      <c r="FJ9" s="127">
        <f>SUM(FJ10:FJ11)+FJ12</f>
        <v>0</v>
      </c>
      <c r="FK9" s="127">
        <f t="shared" ref="FK9:FN9" si="80">SUM(FK10:FK11)+FK12</f>
        <v>0</v>
      </c>
      <c r="FL9" s="127">
        <f t="shared" si="80"/>
        <v>0</v>
      </c>
      <c r="FM9" s="127">
        <f t="shared" si="80"/>
        <v>0</v>
      </c>
      <c r="FN9" s="127">
        <f t="shared" si="80"/>
        <v>0</v>
      </c>
      <c r="FO9" s="129">
        <f t="shared" ref="FO9:FO15" si="81">+FB9-FI9+FN9</f>
        <v>0</v>
      </c>
    </row>
    <row r="10" spans="1:171" ht="16.5" thickBot="1" x14ac:dyDescent="0.3">
      <c r="A10" s="113"/>
      <c r="B10" s="130" t="s">
        <v>197</v>
      </c>
      <c r="C10" s="131" t="s">
        <v>198</v>
      </c>
      <c r="D10" s="132"/>
      <c r="E10" s="133"/>
      <c r="F10" s="133"/>
      <c r="G10" s="133"/>
      <c r="H10" s="133"/>
      <c r="I10" s="133"/>
      <c r="J10" s="133"/>
      <c r="K10" s="134">
        <f t="shared" ref="K10:K15" si="82">SUM(E10:J10)</f>
        <v>0</v>
      </c>
      <c r="L10" s="133"/>
      <c r="M10" s="133"/>
      <c r="N10" s="133"/>
      <c r="O10" s="133"/>
      <c r="P10" s="134">
        <f t="shared" ref="P10:P15" si="83">SUM(L10:O10)</f>
        <v>0</v>
      </c>
      <c r="Q10" s="135">
        <f t="shared" si="37"/>
        <v>0</v>
      </c>
      <c r="R10" s="132"/>
      <c r="S10" s="133"/>
      <c r="T10" s="133"/>
      <c r="U10" s="133"/>
      <c r="V10" s="133"/>
      <c r="W10" s="133"/>
      <c r="X10" s="133"/>
      <c r="Y10" s="134">
        <f t="shared" ref="Y10:Y15" si="84">SUM(S10:X10)</f>
        <v>0</v>
      </c>
      <c r="Z10" s="133"/>
      <c r="AA10" s="133"/>
      <c r="AB10" s="133"/>
      <c r="AC10" s="133"/>
      <c r="AD10" s="134">
        <f t="shared" ref="AD10:AD15" si="85">SUM(Z10:AC10)</f>
        <v>0</v>
      </c>
      <c r="AE10" s="135">
        <f t="shared" si="41"/>
        <v>0</v>
      </c>
      <c r="AF10" s="132"/>
      <c r="AG10" s="133"/>
      <c r="AH10" s="133"/>
      <c r="AI10" s="133"/>
      <c r="AJ10" s="133"/>
      <c r="AK10" s="133"/>
      <c r="AL10" s="133"/>
      <c r="AM10" s="134">
        <f t="shared" ref="AM10:AM15" si="86">SUM(AG10:AL10)</f>
        <v>0</v>
      </c>
      <c r="AN10" s="133"/>
      <c r="AO10" s="133"/>
      <c r="AP10" s="133"/>
      <c r="AQ10" s="133"/>
      <c r="AR10" s="134">
        <f t="shared" ref="AR10:AR15" si="87">SUM(AN10:AQ10)</f>
        <v>0</v>
      </c>
      <c r="AS10" s="135">
        <f t="shared" si="45"/>
        <v>0</v>
      </c>
      <c r="AT10" s="132"/>
      <c r="AU10" s="133"/>
      <c r="AV10" s="133"/>
      <c r="AW10" s="133"/>
      <c r="AX10" s="133"/>
      <c r="AY10" s="133"/>
      <c r="AZ10" s="133"/>
      <c r="BA10" s="134">
        <f t="shared" ref="BA10:BA15" si="88">SUM(AU10:AZ10)</f>
        <v>0</v>
      </c>
      <c r="BB10" s="133"/>
      <c r="BC10" s="133"/>
      <c r="BD10" s="133"/>
      <c r="BE10" s="133"/>
      <c r="BF10" s="134">
        <f t="shared" ref="BF10:BF15" si="89">SUM(BB10:BE10)</f>
        <v>0</v>
      </c>
      <c r="BG10" s="135">
        <f t="shared" si="49"/>
        <v>0</v>
      </c>
      <c r="BH10" s="132"/>
      <c r="BI10" s="133"/>
      <c r="BJ10" s="133"/>
      <c r="BK10" s="133"/>
      <c r="BL10" s="133"/>
      <c r="BM10" s="133"/>
      <c r="BN10" s="133"/>
      <c r="BO10" s="134">
        <f t="shared" ref="BO10:BO15" si="90">SUM(BI10:BN10)</f>
        <v>0</v>
      </c>
      <c r="BP10" s="133"/>
      <c r="BQ10" s="133"/>
      <c r="BR10" s="133"/>
      <c r="BS10" s="133"/>
      <c r="BT10" s="134">
        <f t="shared" ref="BT10:BT15" si="91">SUM(BP10:BS10)</f>
        <v>0</v>
      </c>
      <c r="BU10" s="135">
        <f t="shared" si="53"/>
        <v>0</v>
      </c>
      <c r="BV10" s="132"/>
      <c r="BW10" s="133"/>
      <c r="BX10" s="133"/>
      <c r="BY10" s="133"/>
      <c r="BZ10" s="133"/>
      <c r="CA10" s="133"/>
      <c r="CB10" s="133"/>
      <c r="CC10" s="134">
        <f t="shared" ref="CC10:CC15" si="92">SUM(BW10:CB10)</f>
        <v>0</v>
      </c>
      <c r="CD10" s="133"/>
      <c r="CE10" s="133"/>
      <c r="CF10" s="133"/>
      <c r="CG10" s="133"/>
      <c r="CH10" s="134">
        <f t="shared" ref="CH10:CH15" si="93">SUM(CD10:CG10)</f>
        <v>0</v>
      </c>
      <c r="CI10" s="135">
        <f t="shared" si="57"/>
        <v>0</v>
      </c>
      <c r="CJ10" s="132"/>
      <c r="CK10" s="133"/>
      <c r="CL10" s="133"/>
      <c r="CM10" s="133"/>
      <c r="CN10" s="133"/>
      <c r="CO10" s="133"/>
      <c r="CP10" s="133"/>
      <c r="CQ10" s="134">
        <f t="shared" ref="CQ10:CQ15" si="94">SUM(CK10:CP10)</f>
        <v>0</v>
      </c>
      <c r="CR10" s="133"/>
      <c r="CS10" s="133"/>
      <c r="CT10" s="133"/>
      <c r="CU10" s="133"/>
      <c r="CV10" s="134">
        <f t="shared" ref="CV10:CV15" si="95">SUM(CR10:CU10)</f>
        <v>0</v>
      </c>
      <c r="CW10" s="135">
        <f t="shared" si="61"/>
        <v>0</v>
      </c>
      <c r="CX10" s="132"/>
      <c r="CY10" s="133"/>
      <c r="CZ10" s="133"/>
      <c r="DA10" s="133"/>
      <c r="DB10" s="133"/>
      <c r="DC10" s="133"/>
      <c r="DD10" s="133"/>
      <c r="DE10" s="134">
        <f t="shared" ref="DE10:DE15" si="96">SUM(CY10:DD10)</f>
        <v>0</v>
      </c>
      <c r="DF10" s="133"/>
      <c r="DG10" s="133"/>
      <c r="DH10" s="133"/>
      <c r="DI10" s="133"/>
      <c r="DJ10" s="134">
        <f t="shared" ref="DJ10:DJ15" si="97">SUM(DF10:DI10)</f>
        <v>0</v>
      </c>
      <c r="DK10" s="135">
        <f t="shared" si="65"/>
        <v>0</v>
      </c>
      <c r="DL10" s="132"/>
      <c r="DM10" s="133"/>
      <c r="DN10" s="133"/>
      <c r="DO10" s="133"/>
      <c r="DP10" s="133"/>
      <c r="DQ10" s="133"/>
      <c r="DR10" s="133"/>
      <c r="DS10" s="134">
        <f t="shared" ref="DS10:DS15" si="98">SUM(DM10:DR10)</f>
        <v>0</v>
      </c>
      <c r="DT10" s="133"/>
      <c r="DU10" s="133"/>
      <c r="DV10" s="133"/>
      <c r="DW10" s="133"/>
      <c r="DX10" s="134">
        <f t="shared" ref="DX10:DX15" si="99">SUM(DT10:DW10)</f>
        <v>0</v>
      </c>
      <c r="DY10" s="135">
        <f t="shared" si="69"/>
        <v>0</v>
      </c>
      <c r="DZ10" s="132"/>
      <c r="EA10" s="133"/>
      <c r="EB10" s="133"/>
      <c r="EC10" s="133"/>
      <c r="ED10" s="133"/>
      <c r="EE10" s="133"/>
      <c r="EF10" s="133"/>
      <c r="EG10" s="134">
        <f t="shared" ref="EG10:EG15" si="100">SUM(EA10:EF10)</f>
        <v>0</v>
      </c>
      <c r="EH10" s="133"/>
      <c r="EI10" s="133"/>
      <c r="EJ10" s="133"/>
      <c r="EK10" s="133"/>
      <c r="EL10" s="134">
        <f t="shared" ref="EL10:EL15" si="101">SUM(EH10:EK10)</f>
        <v>0</v>
      </c>
      <c r="EM10" s="135">
        <f t="shared" si="73"/>
        <v>0</v>
      </c>
      <c r="EN10" s="132"/>
      <c r="EO10" s="133"/>
      <c r="EP10" s="133"/>
      <c r="EQ10" s="133"/>
      <c r="ER10" s="133"/>
      <c r="ES10" s="133"/>
      <c r="ET10" s="133"/>
      <c r="EU10" s="134">
        <f t="shared" ref="EU10:EU15" si="102">SUM(EO10:ET10)</f>
        <v>0</v>
      </c>
      <c r="EV10" s="133"/>
      <c r="EW10" s="133"/>
      <c r="EX10" s="133"/>
      <c r="EY10" s="133"/>
      <c r="EZ10" s="134">
        <f t="shared" ref="EZ10:EZ15" si="103">SUM(EV10:EY10)</f>
        <v>0</v>
      </c>
      <c r="FA10" s="135">
        <f t="shared" si="77"/>
        <v>0</v>
      </c>
      <c r="FB10" s="132"/>
      <c r="FC10" s="133"/>
      <c r="FD10" s="133"/>
      <c r="FE10" s="133"/>
      <c r="FF10" s="133"/>
      <c r="FG10" s="133"/>
      <c r="FH10" s="133"/>
      <c r="FI10" s="134">
        <f t="shared" ref="FI10:FI15" si="104">SUM(FC10:FH10)</f>
        <v>0</v>
      </c>
      <c r="FJ10" s="133"/>
      <c r="FK10" s="133"/>
      <c r="FL10" s="133"/>
      <c r="FM10" s="133"/>
      <c r="FN10" s="134">
        <f t="shared" ref="FN10:FN15" si="105">SUM(FJ10:FM10)</f>
        <v>0</v>
      </c>
      <c r="FO10" s="135">
        <f t="shared" si="81"/>
        <v>0</v>
      </c>
    </row>
    <row r="11" spans="1:171" ht="16.5" thickBot="1" x14ac:dyDescent="0.3">
      <c r="A11" s="113"/>
      <c r="B11" s="130" t="s">
        <v>199</v>
      </c>
      <c r="C11" s="131" t="s">
        <v>200</v>
      </c>
      <c r="D11" s="132"/>
      <c r="E11" s="133"/>
      <c r="F11" s="133"/>
      <c r="G11" s="133"/>
      <c r="H11" s="133"/>
      <c r="I11" s="133"/>
      <c r="J11" s="133"/>
      <c r="K11" s="134">
        <f t="shared" si="82"/>
        <v>0</v>
      </c>
      <c r="L11" s="133"/>
      <c r="M11" s="133"/>
      <c r="N11" s="133"/>
      <c r="O11" s="133"/>
      <c r="P11" s="134">
        <f t="shared" si="83"/>
        <v>0</v>
      </c>
      <c r="Q11" s="135">
        <f t="shared" si="37"/>
        <v>0</v>
      </c>
      <c r="R11" s="132"/>
      <c r="S11" s="133"/>
      <c r="T11" s="133"/>
      <c r="U11" s="133"/>
      <c r="V11" s="133"/>
      <c r="W11" s="133"/>
      <c r="X11" s="133"/>
      <c r="Y11" s="134">
        <f t="shared" si="84"/>
        <v>0</v>
      </c>
      <c r="Z11" s="133"/>
      <c r="AA11" s="133"/>
      <c r="AB11" s="133"/>
      <c r="AC11" s="133"/>
      <c r="AD11" s="134">
        <f t="shared" si="85"/>
        <v>0</v>
      </c>
      <c r="AE11" s="135">
        <f t="shared" si="41"/>
        <v>0</v>
      </c>
      <c r="AF11" s="132"/>
      <c r="AG11" s="133"/>
      <c r="AH11" s="133"/>
      <c r="AI11" s="133"/>
      <c r="AJ11" s="133"/>
      <c r="AK11" s="133"/>
      <c r="AL11" s="133"/>
      <c r="AM11" s="134">
        <f t="shared" si="86"/>
        <v>0</v>
      </c>
      <c r="AN11" s="133"/>
      <c r="AO11" s="133"/>
      <c r="AP11" s="133"/>
      <c r="AQ11" s="133"/>
      <c r="AR11" s="134">
        <f t="shared" si="87"/>
        <v>0</v>
      </c>
      <c r="AS11" s="135">
        <f t="shared" si="45"/>
        <v>0</v>
      </c>
      <c r="AT11" s="132"/>
      <c r="AU11" s="133"/>
      <c r="AV11" s="133"/>
      <c r="AW11" s="133"/>
      <c r="AX11" s="133"/>
      <c r="AY11" s="133"/>
      <c r="AZ11" s="133"/>
      <c r="BA11" s="134">
        <f t="shared" si="88"/>
        <v>0</v>
      </c>
      <c r="BB11" s="133"/>
      <c r="BC11" s="133"/>
      <c r="BD11" s="133"/>
      <c r="BE11" s="133"/>
      <c r="BF11" s="134">
        <f t="shared" si="89"/>
        <v>0</v>
      </c>
      <c r="BG11" s="135">
        <f t="shared" si="49"/>
        <v>0</v>
      </c>
      <c r="BH11" s="132"/>
      <c r="BI11" s="133"/>
      <c r="BJ11" s="133"/>
      <c r="BK11" s="133"/>
      <c r="BL11" s="133"/>
      <c r="BM11" s="133"/>
      <c r="BN11" s="133"/>
      <c r="BO11" s="134">
        <f t="shared" si="90"/>
        <v>0</v>
      </c>
      <c r="BP11" s="133"/>
      <c r="BQ11" s="133"/>
      <c r="BR11" s="133"/>
      <c r="BS11" s="133"/>
      <c r="BT11" s="134">
        <f t="shared" si="91"/>
        <v>0</v>
      </c>
      <c r="BU11" s="135">
        <f t="shared" si="53"/>
        <v>0</v>
      </c>
      <c r="BV11" s="132"/>
      <c r="BW11" s="133"/>
      <c r="BX11" s="133"/>
      <c r="BY11" s="133"/>
      <c r="BZ11" s="133"/>
      <c r="CA11" s="133"/>
      <c r="CB11" s="133"/>
      <c r="CC11" s="134">
        <f t="shared" si="92"/>
        <v>0</v>
      </c>
      <c r="CD11" s="133"/>
      <c r="CE11" s="133"/>
      <c r="CF11" s="133"/>
      <c r="CG11" s="133"/>
      <c r="CH11" s="134">
        <f t="shared" si="93"/>
        <v>0</v>
      </c>
      <c r="CI11" s="135">
        <f t="shared" si="57"/>
        <v>0</v>
      </c>
      <c r="CJ11" s="132"/>
      <c r="CK11" s="133"/>
      <c r="CL11" s="133"/>
      <c r="CM11" s="133"/>
      <c r="CN11" s="133"/>
      <c r="CO11" s="133"/>
      <c r="CP11" s="133"/>
      <c r="CQ11" s="134">
        <f t="shared" si="94"/>
        <v>0</v>
      </c>
      <c r="CR11" s="133"/>
      <c r="CS11" s="133"/>
      <c r="CT11" s="133"/>
      <c r="CU11" s="133"/>
      <c r="CV11" s="134">
        <f t="shared" si="95"/>
        <v>0</v>
      </c>
      <c r="CW11" s="135">
        <f t="shared" si="61"/>
        <v>0</v>
      </c>
      <c r="CX11" s="132"/>
      <c r="CY11" s="133"/>
      <c r="CZ11" s="133"/>
      <c r="DA11" s="133"/>
      <c r="DB11" s="133"/>
      <c r="DC11" s="133"/>
      <c r="DD11" s="133"/>
      <c r="DE11" s="134">
        <f t="shared" si="96"/>
        <v>0</v>
      </c>
      <c r="DF11" s="133"/>
      <c r="DG11" s="133"/>
      <c r="DH11" s="133"/>
      <c r="DI11" s="133"/>
      <c r="DJ11" s="134">
        <f t="shared" si="97"/>
        <v>0</v>
      </c>
      <c r="DK11" s="135">
        <f t="shared" si="65"/>
        <v>0</v>
      </c>
      <c r="DL11" s="132"/>
      <c r="DM11" s="133"/>
      <c r="DN11" s="133"/>
      <c r="DO11" s="133"/>
      <c r="DP11" s="133"/>
      <c r="DQ11" s="133"/>
      <c r="DR11" s="133"/>
      <c r="DS11" s="134">
        <f t="shared" si="98"/>
        <v>0</v>
      </c>
      <c r="DT11" s="133"/>
      <c r="DU11" s="133"/>
      <c r="DV11" s="133"/>
      <c r="DW11" s="133"/>
      <c r="DX11" s="134">
        <f t="shared" si="99"/>
        <v>0</v>
      </c>
      <c r="DY11" s="135">
        <f t="shared" si="69"/>
        <v>0</v>
      </c>
      <c r="DZ11" s="132"/>
      <c r="EA11" s="133"/>
      <c r="EB11" s="133"/>
      <c r="EC11" s="133"/>
      <c r="ED11" s="133"/>
      <c r="EE11" s="133"/>
      <c r="EF11" s="133"/>
      <c r="EG11" s="134">
        <f t="shared" si="100"/>
        <v>0</v>
      </c>
      <c r="EH11" s="133"/>
      <c r="EI11" s="133"/>
      <c r="EJ11" s="133"/>
      <c r="EK11" s="133"/>
      <c r="EL11" s="134">
        <f t="shared" si="101"/>
        <v>0</v>
      </c>
      <c r="EM11" s="135">
        <f t="shared" si="73"/>
        <v>0</v>
      </c>
      <c r="EN11" s="132"/>
      <c r="EO11" s="133"/>
      <c r="EP11" s="133"/>
      <c r="EQ11" s="133"/>
      <c r="ER11" s="133"/>
      <c r="ES11" s="133"/>
      <c r="ET11" s="133"/>
      <c r="EU11" s="134">
        <f t="shared" si="102"/>
        <v>0</v>
      </c>
      <c r="EV11" s="133"/>
      <c r="EW11" s="133"/>
      <c r="EX11" s="133"/>
      <c r="EY11" s="133"/>
      <c r="EZ11" s="134">
        <f t="shared" si="103"/>
        <v>0</v>
      </c>
      <c r="FA11" s="135">
        <f t="shared" si="77"/>
        <v>0</v>
      </c>
      <c r="FB11" s="132"/>
      <c r="FC11" s="133"/>
      <c r="FD11" s="133"/>
      <c r="FE11" s="133"/>
      <c r="FF11" s="133"/>
      <c r="FG11" s="133"/>
      <c r="FH11" s="133"/>
      <c r="FI11" s="134">
        <f t="shared" si="104"/>
        <v>0</v>
      </c>
      <c r="FJ11" s="133"/>
      <c r="FK11" s="133"/>
      <c r="FL11" s="133"/>
      <c r="FM11" s="133"/>
      <c r="FN11" s="134">
        <f t="shared" si="105"/>
        <v>0</v>
      </c>
      <c r="FO11" s="135">
        <f t="shared" si="81"/>
        <v>0</v>
      </c>
    </row>
    <row r="12" spans="1:171" ht="16.5" thickBot="1" x14ac:dyDescent="0.3">
      <c r="A12" s="113"/>
      <c r="B12" s="136" t="s">
        <v>201</v>
      </c>
      <c r="C12" s="137" t="s">
        <v>202</v>
      </c>
      <c r="D12" s="126">
        <f>D13+D16+D20</f>
        <v>0</v>
      </c>
      <c r="E12" s="127">
        <f t="shared" ref="E12:J12" si="106">+E13+E16+E20</f>
        <v>0</v>
      </c>
      <c r="F12" s="127">
        <f t="shared" si="106"/>
        <v>0</v>
      </c>
      <c r="G12" s="127">
        <f t="shared" si="106"/>
        <v>0</v>
      </c>
      <c r="H12" s="127">
        <f t="shared" si="106"/>
        <v>0</v>
      </c>
      <c r="I12" s="127">
        <f t="shared" si="106"/>
        <v>0</v>
      </c>
      <c r="J12" s="127">
        <f t="shared" si="106"/>
        <v>0</v>
      </c>
      <c r="K12" s="127">
        <f t="shared" si="82"/>
        <v>0</v>
      </c>
      <c r="L12" s="127">
        <f>+L13+L16+L20</f>
        <v>0</v>
      </c>
      <c r="M12" s="127">
        <v>0</v>
      </c>
      <c r="N12" s="127">
        <f t="shared" ref="N12:O12" si="107">+N13+N16+N20</f>
        <v>0</v>
      </c>
      <c r="O12" s="127">
        <f t="shared" si="107"/>
        <v>0</v>
      </c>
      <c r="P12" s="127">
        <f t="shared" si="83"/>
        <v>0</v>
      </c>
      <c r="Q12" s="129">
        <f t="shared" si="37"/>
        <v>0</v>
      </c>
      <c r="R12" s="126">
        <f>R13+R16+R20</f>
        <v>0</v>
      </c>
      <c r="S12" s="127">
        <f t="shared" ref="S12:X12" si="108">+S13+S16+S20</f>
        <v>0</v>
      </c>
      <c r="T12" s="127">
        <f t="shared" si="108"/>
        <v>0</v>
      </c>
      <c r="U12" s="127">
        <f t="shared" si="108"/>
        <v>0</v>
      </c>
      <c r="V12" s="127">
        <f t="shared" si="108"/>
        <v>0</v>
      </c>
      <c r="W12" s="127">
        <f t="shared" si="108"/>
        <v>0</v>
      </c>
      <c r="X12" s="127">
        <f t="shared" si="108"/>
        <v>0</v>
      </c>
      <c r="Y12" s="127">
        <f t="shared" si="84"/>
        <v>0</v>
      </c>
      <c r="Z12" s="127">
        <f>+Z13+Z16+Z20</f>
        <v>0</v>
      </c>
      <c r="AA12" s="127">
        <v>0</v>
      </c>
      <c r="AB12" s="127">
        <f t="shared" ref="AB12:AC12" si="109">+AB13+AB16+AB20</f>
        <v>0</v>
      </c>
      <c r="AC12" s="127">
        <f t="shared" si="109"/>
        <v>0</v>
      </c>
      <c r="AD12" s="127">
        <f t="shared" si="85"/>
        <v>0</v>
      </c>
      <c r="AE12" s="129">
        <f t="shared" si="41"/>
        <v>0</v>
      </c>
      <c r="AF12" s="126">
        <f>AF13+AF16+AF20</f>
        <v>0</v>
      </c>
      <c r="AG12" s="127">
        <f t="shared" ref="AG12:AL12" si="110">+AG13+AG16+AG20</f>
        <v>0</v>
      </c>
      <c r="AH12" s="127">
        <f t="shared" si="110"/>
        <v>0</v>
      </c>
      <c r="AI12" s="127">
        <f t="shared" si="110"/>
        <v>0</v>
      </c>
      <c r="AJ12" s="127">
        <f t="shared" si="110"/>
        <v>0</v>
      </c>
      <c r="AK12" s="127">
        <f t="shared" si="110"/>
        <v>0</v>
      </c>
      <c r="AL12" s="127">
        <f t="shared" si="110"/>
        <v>0</v>
      </c>
      <c r="AM12" s="127">
        <f t="shared" si="86"/>
        <v>0</v>
      </c>
      <c r="AN12" s="127">
        <f>+AN13+AN16+AN20</f>
        <v>0</v>
      </c>
      <c r="AO12" s="127">
        <v>0</v>
      </c>
      <c r="AP12" s="127">
        <f t="shared" ref="AP12:AQ12" si="111">+AP13+AP16+AP20</f>
        <v>0</v>
      </c>
      <c r="AQ12" s="127">
        <f t="shared" si="111"/>
        <v>0</v>
      </c>
      <c r="AR12" s="127">
        <f t="shared" si="87"/>
        <v>0</v>
      </c>
      <c r="AS12" s="129">
        <f t="shared" si="45"/>
        <v>0</v>
      </c>
      <c r="AT12" s="126">
        <f>AT13+AT16+AT20</f>
        <v>0</v>
      </c>
      <c r="AU12" s="127">
        <f t="shared" ref="AU12:AZ12" si="112">+AU13+AU16+AU20</f>
        <v>0</v>
      </c>
      <c r="AV12" s="127">
        <f t="shared" si="112"/>
        <v>0</v>
      </c>
      <c r="AW12" s="127">
        <f t="shared" si="112"/>
        <v>0</v>
      </c>
      <c r="AX12" s="127">
        <f t="shared" si="112"/>
        <v>0</v>
      </c>
      <c r="AY12" s="127">
        <f t="shared" si="112"/>
        <v>0</v>
      </c>
      <c r="AZ12" s="127">
        <f t="shared" si="112"/>
        <v>0</v>
      </c>
      <c r="BA12" s="127">
        <f t="shared" si="88"/>
        <v>0</v>
      </c>
      <c r="BB12" s="127">
        <f>+BB13+BB16+BB20</f>
        <v>0</v>
      </c>
      <c r="BC12" s="127">
        <v>0</v>
      </c>
      <c r="BD12" s="127">
        <f t="shared" ref="BD12:BE12" si="113">+BD13+BD16+BD20</f>
        <v>0</v>
      </c>
      <c r="BE12" s="127">
        <f t="shared" si="113"/>
        <v>0</v>
      </c>
      <c r="BF12" s="127">
        <f t="shared" si="89"/>
        <v>0</v>
      </c>
      <c r="BG12" s="129">
        <f t="shared" si="49"/>
        <v>0</v>
      </c>
      <c r="BH12" s="126">
        <f>BH13+BH16+BH20</f>
        <v>0</v>
      </c>
      <c r="BI12" s="127">
        <f t="shared" ref="BI12:BN12" si="114">+BI13+BI16+BI20</f>
        <v>0</v>
      </c>
      <c r="BJ12" s="127">
        <f t="shared" si="114"/>
        <v>0</v>
      </c>
      <c r="BK12" s="127">
        <f t="shared" si="114"/>
        <v>0</v>
      </c>
      <c r="BL12" s="127">
        <f t="shared" si="114"/>
        <v>0</v>
      </c>
      <c r="BM12" s="127">
        <f t="shared" si="114"/>
        <v>0</v>
      </c>
      <c r="BN12" s="127">
        <f t="shared" si="114"/>
        <v>0</v>
      </c>
      <c r="BO12" s="127">
        <f t="shared" si="90"/>
        <v>0</v>
      </c>
      <c r="BP12" s="127">
        <f>+BP13+BP16+BP20</f>
        <v>0</v>
      </c>
      <c r="BQ12" s="127">
        <v>0</v>
      </c>
      <c r="BR12" s="127">
        <f t="shared" ref="BR12:BS12" si="115">+BR13+BR16+BR20</f>
        <v>0</v>
      </c>
      <c r="BS12" s="127">
        <f t="shared" si="115"/>
        <v>0</v>
      </c>
      <c r="BT12" s="127">
        <f t="shared" si="91"/>
        <v>0</v>
      </c>
      <c r="BU12" s="129">
        <f t="shared" si="53"/>
        <v>0</v>
      </c>
      <c r="BV12" s="126">
        <f>BV13+BV16+BV20</f>
        <v>0</v>
      </c>
      <c r="BW12" s="127">
        <f t="shared" ref="BW12:CB12" si="116">+BW13+BW16+BW20</f>
        <v>0</v>
      </c>
      <c r="BX12" s="127">
        <f t="shared" si="116"/>
        <v>0</v>
      </c>
      <c r="BY12" s="127">
        <f t="shared" si="116"/>
        <v>0</v>
      </c>
      <c r="BZ12" s="127">
        <f t="shared" si="116"/>
        <v>0</v>
      </c>
      <c r="CA12" s="127">
        <f t="shared" si="116"/>
        <v>0</v>
      </c>
      <c r="CB12" s="127">
        <f t="shared" si="116"/>
        <v>0</v>
      </c>
      <c r="CC12" s="127">
        <f t="shared" si="92"/>
        <v>0</v>
      </c>
      <c r="CD12" s="127">
        <f>+CD13+CD16+CD20</f>
        <v>0</v>
      </c>
      <c r="CE12" s="127">
        <v>0</v>
      </c>
      <c r="CF12" s="127">
        <f t="shared" ref="CF12:CG12" si="117">+CF13+CF16+CF20</f>
        <v>0</v>
      </c>
      <c r="CG12" s="127">
        <f t="shared" si="117"/>
        <v>0</v>
      </c>
      <c r="CH12" s="127">
        <f t="shared" si="93"/>
        <v>0</v>
      </c>
      <c r="CI12" s="129">
        <f t="shared" si="57"/>
        <v>0</v>
      </c>
      <c r="CJ12" s="126">
        <f>CJ13+CJ16+CJ20</f>
        <v>0</v>
      </c>
      <c r="CK12" s="127">
        <f t="shared" ref="CK12:CP12" si="118">+CK13+CK16+CK20</f>
        <v>0</v>
      </c>
      <c r="CL12" s="127">
        <f t="shared" si="118"/>
        <v>0</v>
      </c>
      <c r="CM12" s="127">
        <f t="shared" si="118"/>
        <v>0</v>
      </c>
      <c r="CN12" s="127">
        <f t="shared" si="118"/>
        <v>0</v>
      </c>
      <c r="CO12" s="127">
        <f t="shared" si="118"/>
        <v>0</v>
      </c>
      <c r="CP12" s="127">
        <f t="shared" si="118"/>
        <v>0</v>
      </c>
      <c r="CQ12" s="127">
        <f t="shared" si="94"/>
        <v>0</v>
      </c>
      <c r="CR12" s="127">
        <f>+CR13+CR16+CR20</f>
        <v>0</v>
      </c>
      <c r="CS12" s="127">
        <v>0</v>
      </c>
      <c r="CT12" s="127">
        <f t="shared" ref="CT12:CU12" si="119">+CT13+CT16+CT20</f>
        <v>0</v>
      </c>
      <c r="CU12" s="127">
        <f t="shared" si="119"/>
        <v>0</v>
      </c>
      <c r="CV12" s="127">
        <f t="shared" si="95"/>
        <v>0</v>
      </c>
      <c r="CW12" s="129">
        <f t="shared" si="61"/>
        <v>0</v>
      </c>
      <c r="CX12" s="126">
        <f>CX13+CX16+CX20</f>
        <v>0</v>
      </c>
      <c r="CY12" s="127">
        <f t="shared" ref="CY12:DD12" si="120">+CY13+CY16+CY20</f>
        <v>0</v>
      </c>
      <c r="CZ12" s="127">
        <f t="shared" si="120"/>
        <v>0</v>
      </c>
      <c r="DA12" s="127">
        <f t="shared" si="120"/>
        <v>0</v>
      </c>
      <c r="DB12" s="127">
        <f t="shared" si="120"/>
        <v>0</v>
      </c>
      <c r="DC12" s="127">
        <f t="shared" si="120"/>
        <v>0</v>
      </c>
      <c r="DD12" s="127">
        <f t="shared" si="120"/>
        <v>0</v>
      </c>
      <c r="DE12" s="127">
        <f t="shared" si="96"/>
        <v>0</v>
      </c>
      <c r="DF12" s="127">
        <f>+DF13+DF16+DF20</f>
        <v>0</v>
      </c>
      <c r="DG12" s="127">
        <v>0</v>
      </c>
      <c r="DH12" s="127">
        <f t="shared" ref="DH12:DI12" si="121">+DH13+DH16+DH20</f>
        <v>0</v>
      </c>
      <c r="DI12" s="127">
        <f t="shared" si="121"/>
        <v>0</v>
      </c>
      <c r="DJ12" s="127">
        <f t="shared" si="97"/>
        <v>0</v>
      </c>
      <c r="DK12" s="129">
        <f t="shared" si="65"/>
        <v>0</v>
      </c>
      <c r="DL12" s="126">
        <f>DL13+DL16+DL20</f>
        <v>0</v>
      </c>
      <c r="DM12" s="127">
        <f t="shared" ref="DM12:DR12" si="122">+DM13+DM16+DM20</f>
        <v>0</v>
      </c>
      <c r="DN12" s="127">
        <f t="shared" si="122"/>
        <v>0</v>
      </c>
      <c r="DO12" s="127">
        <f t="shared" si="122"/>
        <v>0</v>
      </c>
      <c r="DP12" s="127">
        <f t="shared" si="122"/>
        <v>0</v>
      </c>
      <c r="DQ12" s="127">
        <f t="shared" si="122"/>
        <v>0</v>
      </c>
      <c r="DR12" s="127">
        <f t="shared" si="122"/>
        <v>0</v>
      </c>
      <c r="DS12" s="127">
        <f t="shared" si="98"/>
        <v>0</v>
      </c>
      <c r="DT12" s="127">
        <f>+DT13+DT16+DT20</f>
        <v>0</v>
      </c>
      <c r="DU12" s="127">
        <v>0</v>
      </c>
      <c r="DV12" s="127">
        <f t="shared" ref="DV12:DW12" si="123">+DV13+DV16+DV20</f>
        <v>0</v>
      </c>
      <c r="DW12" s="127">
        <f t="shared" si="123"/>
        <v>0</v>
      </c>
      <c r="DX12" s="127">
        <f t="shared" si="99"/>
        <v>0</v>
      </c>
      <c r="DY12" s="129">
        <f t="shared" si="69"/>
        <v>0</v>
      </c>
      <c r="DZ12" s="126">
        <f>DZ13+DZ16+DZ20</f>
        <v>0</v>
      </c>
      <c r="EA12" s="127">
        <f t="shared" ref="EA12:EF12" si="124">+EA13+EA16+EA20</f>
        <v>0</v>
      </c>
      <c r="EB12" s="127">
        <f t="shared" si="124"/>
        <v>0</v>
      </c>
      <c r="EC12" s="127">
        <f t="shared" si="124"/>
        <v>0</v>
      </c>
      <c r="ED12" s="127">
        <f t="shared" si="124"/>
        <v>0</v>
      </c>
      <c r="EE12" s="127">
        <f t="shared" si="124"/>
        <v>0</v>
      </c>
      <c r="EF12" s="127">
        <f t="shared" si="124"/>
        <v>0</v>
      </c>
      <c r="EG12" s="127">
        <f t="shared" si="100"/>
        <v>0</v>
      </c>
      <c r="EH12" s="127">
        <f>+EH13+EH16+EH20</f>
        <v>0</v>
      </c>
      <c r="EI12" s="127">
        <v>0</v>
      </c>
      <c r="EJ12" s="127">
        <f t="shared" ref="EJ12:EK12" si="125">+EJ13+EJ16+EJ20</f>
        <v>0</v>
      </c>
      <c r="EK12" s="127">
        <f t="shared" si="125"/>
        <v>0</v>
      </c>
      <c r="EL12" s="127">
        <f t="shared" si="101"/>
        <v>0</v>
      </c>
      <c r="EM12" s="129">
        <f t="shared" si="73"/>
        <v>0</v>
      </c>
      <c r="EN12" s="126">
        <f>EN13+EN16+EN20</f>
        <v>0</v>
      </c>
      <c r="EO12" s="127">
        <f t="shared" ref="EO12:ET12" si="126">+EO13+EO16+EO20</f>
        <v>0</v>
      </c>
      <c r="EP12" s="127">
        <f t="shared" si="126"/>
        <v>0</v>
      </c>
      <c r="EQ12" s="127">
        <f t="shared" si="126"/>
        <v>0</v>
      </c>
      <c r="ER12" s="127">
        <f t="shared" si="126"/>
        <v>0</v>
      </c>
      <c r="ES12" s="127">
        <f t="shared" si="126"/>
        <v>0</v>
      </c>
      <c r="ET12" s="127">
        <f t="shared" si="126"/>
        <v>0</v>
      </c>
      <c r="EU12" s="127">
        <f t="shared" si="102"/>
        <v>0</v>
      </c>
      <c r="EV12" s="127">
        <f>+EV13+EV16+EV20</f>
        <v>0</v>
      </c>
      <c r="EW12" s="127">
        <v>0</v>
      </c>
      <c r="EX12" s="127">
        <f t="shared" ref="EX12:EY12" si="127">+EX13+EX16+EX20</f>
        <v>0</v>
      </c>
      <c r="EY12" s="127">
        <f t="shared" si="127"/>
        <v>0</v>
      </c>
      <c r="EZ12" s="127">
        <f t="shared" si="103"/>
        <v>0</v>
      </c>
      <c r="FA12" s="129">
        <f t="shared" si="77"/>
        <v>0</v>
      </c>
      <c r="FB12" s="126">
        <f>FB13+FB16+FB20</f>
        <v>0</v>
      </c>
      <c r="FC12" s="127">
        <f t="shared" ref="FC12:FH12" si="128">+FC13+FC16+FC20</f>
        <v>0</v>
      </c>
      <c r="FD12" s="127">
        <f t="shared" si="128"/>
        <v>0</v>
      </c>
      <c r="FE12" s="127">
        <f t="shared" si="128"/>
        <v>0</v>
      </c>
      <c r="FF12" s="127">
        <f t="shared" si="128"/>
        <v>0</v>
      </c>
      <c r="FG12" s="127">
        <f t="shared" si="128"/>
        <v>0</v>
      </c>
      <c r="FH12" s="127">
        <f t="shared" si="128"/>
        <v>0</v>
      </c>
      <c r="FI12" s="127">
        <f t="shared" si="104"/>
        <v>0</v>
      </c>
      <c r="FJ12" s="127">
        <f>+FJ13+FJ16+FJ20</f>
        <v>0</v>
      </c>
      <c r="FK12" s="127">
        <v>0</v>
      </c>
      <c r="FL12" s="127">
        <f t="shared" ref="FL12:FM12" si="129">+FL13+FL16+FL20</f>
        <v>0</v>
      </c>
      <c r="FM12" s="127">
        <f t="shared" si="129"/>
        <v>0</v>
      </c>
      <c r="FN12" s="127">
        <f t="shared" si="105"/>
        <v>0</v>
      </c>
      <c r="FO12" s="129">
        <f t="shared" si="81"/>
        <v>0</v>
      </c>
    </row>
    <row r="13" spans="1:171" ht="16.5" thickBot="1" x14ac:dyDescent="0.3">
      <c r="A13" s="113"/>
      <c r="B13" s="136" t="s">
        <v>203</v>
      </c>
      <c r="C13" s="138" t="s">
        <v>204</v>
      </c>
      <c r="D13" s="126">
        <f>D14+D15</f>
        <v>0</v>
      </c>
      <c r="E13" s="127">
        <f t="shared" ref="E13:J13" si="130">+E14+E15</f>
        <v>0</v>
      </c>
      <c r="F13" s="127">
        <f t="shared" si="130"/>
        <v>0</v>
      </c>
      <c r="G13" s="127">
        <f t="shared" si="130"/>
        <v>0</v>
      </c>
      <c r="H13" s="127">
        <f t="shared" si="130"/>
        <v>0</v>
      </c>
      <c r="I13" s="127">
        <f t="shared" si="130"/>
        <v>0</v>
      </c>
      <c r="J13" s="127">
        <f t="shared" si="130"/>
        <v>0</v>
      </c>
      <c r="K13" s="127">
        <f t="shared" si="82"/>
        <v>0</v>
      </c>
      <c r="L13" s="127">
        <f t="shared" ref="L13:O13" si="131">+L14+L15</f>
        <v>0</v>
      </c>
      <c r="M13" s="127">
        <f t="shared" si="131"/>
        <v>0</v>
      </c>
      <c r="N13" s="127">
        <f t="shared" si="131"/>
        <v>0</v>
      </c>
      <c r="O13" s="127">
        <f t="shared" si="131"/>
        <v>0</v>
      </c>
      <c r="P13" s="127">
        <f t="shared" si="83"/>
        <v>0</v>
      </c>
      <c r="Q13" s="129">
        <f t="shared" si="37"/>
        <v>0</v>
      </c>
      <c r="R13" s="126">
        <f>R14+R15</f>
        <v>0</v>
      </c>
      <c r="S13" s="127">
        <f t="shared" ref="S13:X13" si="132">+S14+S15</f>
        <v>0</v>
      </c>
      <c r="T13" s="127">
        <f t="shared" si="132"/>
        <v>0</v>
      </c>
      <c r="U13" s="127">
        <f t="shared" si="132"/>
        <v>0</v>
      </c>
      <c r="V13" s="127">
        <f t="shared" si="132"/>
        <v>0</v>
      </c>
      <c r="W13" s="127">
        <f t="shared" si="132"/>
        <v>0</v>
      </c>
      <c r="X13" s="127">
        <f t="shared" si="132"/>
        <v>0</v>
      </c>
      <c r="Y13" s="127">
        <f t="shared" si="84"/>
        <v>0</v>
      </c>
      <c r="Z13" s="127">
        <f t="shared" ref="Z13:AC13" si="133">+Z14+Z15</f>
        <v>0</v>
      </c>
      <c r="AA13" s="127">
        <f t="shared" si="133"/>
        <v>0</v>
      </c>
      <c r="AB13" s="127">
        <f t="shared" si="133"/>
        <v>0</v>
      </c>
      <c r="AC13" s="127">
        <f t="shared" si="133"/>
        <v>0</v>
      </c>
      <c r="AD13" s="127">
        <f t="shared" si="85"/>
        <v>0</v>
      </c>
      <c r="AE13" s="129">
        <f t="shared" si="41"/>
        <v>0</v>
      </c>
      <c r="AF13" s="126">
        <f>AF14+AF15</f>
        <v>0</v>
      </c>
      <c r="AG13" s="127">
        <f t="shared" ref="AG13:AL13" si="134">+AG14+AG15</f>
        <v>0</v>
      </c>
      <c r="AH13" s="127">
        <f t="shared" si="134"/>
        <v>0</v>
      </c>
      <c r="AI13" s="127">
        <f t="shared" si="134"/>
        <v>0</v>
      </c>
      <c r="AJ13" s="127">
        <f t="shared" si="134"/>
        <v>0</v>
      </c>
      <c r="AK13" s="127">
        <f t="shared" si="134"/>
        <v>0</v>
      </c>
      <c r="AL13" s="127">
        <f t="shared" si="134"/>
        <v>0</v>
      </c>
      <c r="AM13" s="127">
        <f t="shared" si="86"/>
        <v>0</v>
      </c>
      <c r="AN13" s="127">
        <f t="shared" ref="AN13:AQ13" si="135">+AN14+AN15</f>
        <v>0</v>
      </c>
      <c r="AO13" s="127">
        <f t="shared" si="135"/>
        <v>0</v>
      </c>
      <c r="AP13" s="127">
        <f t="shared" si="135"/>
        <v>0</v>
      </c>
      <c r="AQ13" s="127">
        <f t="shared" si="135"/>
        <v>0</v>
      </c>
      <c r="AR13" s="127">
        <f t="shared" si="87"/>
        <v>0</v>
      </c>
      <c r="AS13" s="129">
        <f t="shared" si="45"/>
        <v>0</v>
      </c>
      <c r="AT13" s="126">
        <f>AT14+AT15</f>
        <v>0</v>
      </c>
      <c r="AU13" s="127">
        <f t="shared" ref="AU13:AZ13" si="136">+AU14+AU15</f>
        <v>0</v>
      </c>
      <c r="AV13" s="127">
        <f t="shared" si="136"/>
        <v>0</v>
      </c>
      <c r="AW13" s="127">
        <f t="shared" si="136"/>
        <v>0</v>
      </c>
      <c r="AX13" s="127">
        <f t="shared" si="136"/>
        <v>0</v>
      </c>
      <c r="AY13" s="127">
        <f t="shared" si="136"/>
        <v>0</v>
      </c>
      <c r="AZ13" s="127">
        <f t="shared" si="136"/>
        <v>0</v>
      </c>
      <c r="BA13" s="127">
        <f t="shared" si="88"/>
        <v>0</v>
      </c>
      <c r="BB13" s="127">
        <f t="shared" ref="BB13:BE13" si="137">+BB14+BB15</f>
        <v>0</v>
      </c>
      <c r="BC13" s="127">
        <f t="shared" si="137"/>
        <v>0</v>
      </c>
      <c r="BD13" s="127">
        <f t="shared" si="137"/>
        <v>0</v>
      </c>
      <c r="BE13" s="127">
        <f t="shared" si="137"/>
        <v>0</v>
      </c>
      <c r="BF13" s="127">
        <f t="shared" si="89"/>
        <v>0</v>
      </c>
      <c r="BG13" s="129">
        <f t="shared" si="49"/>
        <v>0</v>
      </c>
      <c r="BH13" s="126">
        <f>BH14+BH15</f>
        <v>0</v>
      </c>
      <c r="BI13" s="127">
        <f t="shared" ref="BI13:BN13" si="138">+BI14+BI15</f>
        <v>0</v>
      </c>
      <c r="BJ13" s="127">
        <f t="shared" si="138"/>
        <v>0</v>
      </c>
      <c r="BK13" s="127">
        <f t="shared" si="138"/>
        <v>0</v>
      </c>
      <c r="BL13" s="127">
        <f t="shared" si="138"/>
        <v>0</v>
      </c>
      <c r="BM13" s="127">
        <f t="shared" si="138"/>
        <v>0</v>
      </c>
      <c r="BN13" s="127">
        <f t="shared" si="138"/>
        <v>0</v>
      </c>
      <c r="BO13" s="127">
        <f t="shared" si="90"/>
        <v>0</v>
      </c>
      <c r="BP13" s="127">
        <f t="shared" ref="BP13:BS13" si="139">+BP14+BP15</f>
        <v>0</v>
      </c>
      <c r="BQ13" s="127">
        <f t="shared" si="139"/>
        <v>0</v>
      </c>
      <c r="BR13" s="127">
        <f t="shared" si="139"/>
        <v>0</v>
      </c>
      <c r="BS13" s="127">
        <f t="shared" si="139"/>
        <v>0</v>
      </c>
      <c r="BT13" s="127">
        <f t="shared" si="91"/>
        <v>0</v>
      </c>
      <c r="BU13" s="129">
        <f t="shared" si="53"/>
        <v>0</v>
      </c>
      <c r="BV13" s="126">
        <f>BV14+BV15</f>
        <v>0</v>
      </c>
      <c r="BW13" s="127">
        <f t="shared" ref="BW13:CB13" si="140">+BW14+BW15</f>
        <v>0</v>
      </c>
      <c r="BX13" s="127">
        <f t="shared" si="140"/>
        <v>0</v>
      </c>
      <c r="BY13" s="127">
        <f t="shared" si="140"/>
        <v>0</v>
      </c>
      <c r="BZ13" s="127">
        <f t="shared" si="140"/>
        <v>0</v>
      </c>
      <c r="CA13" s="127">
        <f t="shared" si="140"/>
        <v>0</v>
      </c>
      <c r="CB13" s="127">
        <f t="shared" si="140"/>
        <v>0</v>
      </c>
      <c r="CC13" s="127">
        <f t="shared" si="92"/>
        <v>0</v>
      </c>
      <c r="CD13" s="127">
        <f t="shared" ref="CD13:CG13" si="141">+CD14+CD15</f>
        <v>0</v>
      </c>
      <c r="CE13" s="127">
        <f t="shared" si="141"/>
        <v>0</v>
      </c>
      <c r="CF13" s="127">
        <f t="shared" si="141"/>
        <v>0</v>
      </c>
      <c r="CG13" s="127">
        <f t="shared" si="141"/>
        <v>0</v>
      </c>
      <c r="CH13" s="127">
        <f t="shared" si="93"/>
        <v>0</v>
      </c>
      <c r="CI13" s="129">
        <f t="shared" si="57"/>
        <v>0</v>
      </c>
      <c r="CJ13" s="126">
        <f>CJ14+CJ15</f>
        <v>0</v>
      </c>
      <c r="CK13" s="127">
        <f t="shared" ref="CK13:CP13" si="142">+CK14+CK15</f>
        <v>0</v>
      </c>
      <c r="CL13" s="127">
        <f t="shared" si="142"/>
        <v>0</v>
      </c>
      <c r="CM13" s="127">
        <f t="shared" si="142"/>
        <v>0</v>
      </c>
      <c r="CN13" s="127">
        <f t="shared" si="142"/>
        <v>0</v>
      </c>
      <c r="CO13" s="127">
        <f t="shared" si="142"/>
        <v>0</v>
      </c>
      <c r="CP13" s="127">
        <f t="shared" si="142"/>
        <v>0</v>
      </c>
      <c r="CQ13" s="127">
        <f t="shared" si="94"/>
        <v>0</v>
      </c>
      <c r="CR13" s="127">
        <f t="shared" ref="CR13:CU13" si="143">+CR14+CR15</f>
        <v>0</v>
      </c>
      <c r="CS13" s="127">
        <f t="shared" si="143"/>
        <v>0</v>
      </c>
      <c r="CT13" s="127">
        <f t="shared" si="143"/>
        <v>0</v>
      </c>
      <c r="CU13" s="127">
        <f t="shared" si="143"/>
        <v>0</v>
      </c>
      <c r="CV13" s="127">
        <f t="shared" si="95"/>
        <v>0</v>
      </c>
      <c r="CW13" s="129">
        <f t="shared" si="61"/>
        <v>0</v>
      </c>
      <c r="CX13" s="126">
        <f>CX14+CX15</f>
        <v>0</v>
      </c>
      <c r="CY13" s="127">
        <f t="shared" ref="CY13:DD13" si="144">+CY14+CY15</f>
        <v>0</v>
      </c>
      <c r="CZ13" s="127">
        <f t="shared" si="144"/>
        <v>0</v>
      </c>
      <c r="DA13" s="127">
        <f t="shared" si="144"/>
        <v>0</v>
      </c>
      <c r="DB13" s="127">
        <f t="shared" si="144"/>
        <v>0</v>
      </c>
      <c r="DC13" s="127">
        <f t="shared" si="144"/>
        <v>0</v>
      </c>
      <c r="DD13" s="127">
        <f t="shared" si="144"/>
        <v>0</v>
      </c>
      <c r="DE13" s="127">
        <f t="shared" si="96"/>
        <v>0</v>
      </c>
      <c r="DF13" s="127">
        <f t="shared" ref="DF13:DI13" si="145">+DF14+DF15</f>
        <v>0</v>
      </c>
      <c r="DG13" s="127">
        <f t="shared" si="145"/>
        <v>0</v>
      </c>
      <c r="DH13" s="127">
        <f t="shared" si="145"/>
        <v>0</v>
      </c>
      <c r="DI13" s="127">
        <f t="shared" si="145"/>
        <v>0</v>
      </c>
      <c r="DJ13" s="127">
        <f t="shared" si="97"/>
        <v>0</v>
      </c>
      <c r="DK13" s="129">
        <f t="shared" si="65"/>
        <v>0</v>
      </c>
      <c r="DL13" s="126">
        <f>DL14+DL15</f>
        <v>0</v>
      </c>
      <c r="DM13" s="127">
        <f t="shared" ref="DM13:DR13" si="146">+DM14+DM15</f>
        <v>0</v>
      </c>
      <c r="DN13" s="127">
        <f t="shared" si="146"/>
        <v>0</v>
      </c>
      <c r="DO13" s="127">
        <f t="shared" si="146"/>
        <v>0</v>
      </c>
      <c r="DP13" s="127">
        <f t="shared" si="146"/>
        <v>0</v>
      </c>
      <c r="DQ13" s="127">
        <f t="shared" si="146"/>
        <v>0</v>
      </c>
      <c r="DR13" s="127">
        <f t="shared" si="146"/>
        <v>0</v>
      </c>
      <c r="DS13" s="127">
        <f t="shared" si="98"/>
        <v>0</v>
      </c>
      <c r="DT13" s="127">
        <f t="shared" ref="DT13:DW13" si="147">+DT14+DT15</f>
        <v>0</v>
      </c>
      <c r="DU13" s="127">
        <f t="shared" si="147"/>
        <v>0</v>
      </c>
      <c r="DV13" s="127">
        <f t="shared" si="147"/>
        <v>0</v>
      </c>
      <c r="DW13" s="127">
        <f t="shared" si="147"/>
        <v>0</v>
      </c>
      <c r="DX13" s="127">
        <f t="shared" si="99"/>
        <v>0</v>
      </c>
      <c r="DY13" s="129">
        <f t="shared" si="69"/>
        <v>0</v>
      </c>
      <c r="DZ13" s="126">
        <f>DZ14+DZ15</f>
        <v>0</v>
      </c>
      <c r="EA13" s="127">
        <f t="shared" ref="EA13:EF13" si="148">+EA14+EA15</f>
        <v>0</v>
      </c>
      <c r="EB13" s="127">
        <f t="shared" si="148"/>
        <v>0</v>
      </c>
      <c r="EC13" s="127">
        <f t="shared" si="148"/>
        <v>0</v>
      </c>
      <c r="ED13" s="127">
        <f t="shared" si="148"/>
        <v>0</v>
      </c>
      <c r="EE13" s="127">
        <f t="shared" si="148"/>
        <v>0</v>
      </c>
      <c r="EF13" s="127">
        <f t="shared" si="148"/>
        <v>0</v>
      </c>
      <c r="EG13" s="127">
        <f t="shared" si="100"/>
        <v>0</v>
      </c>
      <c r="EH13" s="127">
        <f t="shared" ref="EH13:EK13" si="149">+EH14+EH15</f>
        <v>0</v>
      </c>
      <c r="EI13" s="127">
        <f t="shared" si="149"/>
        <v>0</v>
      </c>
      <c r="EJ13" s="127">
        <f t="shared" si="149"/>
        <v>0</v>
      </c>
      <c r="EK13" s="127">
        <f t="shared" si="149"/>
        <v>0</v>
      </c>
      <c r="EL13" s="127">
        <f t="shared" si="101"/>
        <v>0</v>
      </c>
      <c r="EM13" s="129">
        <f t="shared" si="73"/>
        <v>0</v>
      </c>
      <c r="EN13" s="126">
        <f>EN14+EN15</f>
        <v>0</v>
      </c>
      <c r="EO13" s="127">
        <f t="shared" ref="EO13:ET13" si="150">+EO14+EO15</f>
        <v>0</v>
      </c>
      <c r="EP13" s="127">
        <f t="shared" si="150"/>
        <v>0</v>
      </c>
      <c r="EQ13" s="127">
        <f t="shared" si="150"/>
        <v>0</v>
      </c>
      <c r="ER13" s="127">
        <f t="shared" si="150"/>
        <v>0</v>
      </c>
      <c r="ES13" s="127">
        <f t="shared" si="150"/>
        <v>0</v>
      </c>
      <c r="ET13" s="127">
        <f t="shared" si="150"/>
        <v>0</v>
      </c>
      <c r="EU13" s="127">
        <f t="shared" si="102"/>
        <v>0</v>
      </c>
      <c r="EV13" s="127">
        <f t="shared" ref="EV13:EY13" si="151">+EV14+EV15</f>
        <v>0</v>
      </c>
      <c r="EW13" s="127">
        <f t="shared" si="151"/>
        <v>0</v>
      </c>
      <c r="EX13" s="127">
        <f t="shared" si="151"/>
        <v>0</v>
      </c>
      <c r="EY13" s="127">
        <f t="shared" si="151"/>
        <v>0</v>
      </c>
      <c r="EZ13" s="127">
        <f t="shared" si="103"/>
        <v>0</v>
      </c>
      <c r="FA13" s="129">
        <f t="shared" si="77"/>
        <v>0</v>
      </c>
      <c r="FB13" s="126">
        <f>FB14+FB15</f>
        <v>0</v>
      </c>
      <c r="FC13" s="127">
        <f t="shared" ref="FC13:FH13" si="152">+FC14+FC15</f>
        <v>0</v>
      </c>
      <c r="FD13" s="127">
        <f t="shared" si="152"/>
        <v>0</v>
      </c>
      <c r="FE13" s="127">
        <f t="shared" si="152"/>
        <v>0</v>
      </c>
      <c r="FF13" s="127">
        <f t="shared" si="152"/>
        <v>0</v>
      </c>
      <c r="FG13" s="127">
        <f t="shared" si="152"/>
        <v>0</v>
      </c>
      <c r="FH13" s="127">
        <f t="shared" si="152"/>
        <v>0</v>
      </c>
      <c r="FI13" s="127">
        <f t="shared" si="104"/>
        <v>0</v>
      </c>
      <c r="FJ13" s="127">
        <f t="shared" ref="FJ13:FM13" si="153">+FJ14+FJ15</f>
        <v>0</v>
      </c>
      <c r="FK13" s="127">
        <f t="shared" si="153"/>
        <v>0</v>
      </c>
      <c r="FL13" s="127">
        <f t="shared" si="153"/>
        <v>0</v>
      </c>
      <c r="FM13" s="127">
        <f t="shared" si="153"/>
        <v>0</v>
      </c>
      <c r="FN13" s="127">
        <f t="shared" si="105"/>
        <v>0</v>
      </c>
      <c r="FO13" s="129">
        <f t="shared" si="81"/>
        <v>0</v>
      </c>
    </row>
    <row r="14" spans="1:171" ht="16.5" thickBot="1" x14ac:dyDescent="0.3">
      <c r="A14" s="113"/>
      <c r="B14" s="139" t="s">
        <v>205</v>
      </c>
      <c r="C14" s="140" t="s">
        <v>206</v>
      </c>
      <c r="D14" s="132"/>
      <c r="E14" s="133"/>
      <c r="F14" s="133"/>
      <c r="G14" s="133"/>
      <c r="H14" s="133"/>
      <c r="I14" s="133"/>
      <c r="J14" s="133"/>
      <c r="K14" s="134">
        <f t="shared" si="82"/>
        <v>0</v>
      </c>
      <c r="L14" s="133"/>
      <c r="M14" s="133"/>
      <c r="N14" s="133"/>
      <c r="O14" s="133"/>
      <c r="P14" s="134">
        <f t="shared" si="83"/>
        <v>0</v>
      </c>
      <c r="Q14" s="135">
        <f t="shared" si="37"/>
        <v>0</v>
      </c>
      <c r="R14" s="132"/>
      <c r="S14" s="133"/>
      <c r="T14" s="133"/>
      <c r="U14" s="133"/>
      <c r="V14" s="133"/>
      <c r="W14" s="133"/>
      <c r="X14" s="133"/>
      <c r="Y14" s="134">
        <f t="shared" si="84"/>
        <v>0</v>
      </c>
      <c r="Z14" s="133"/>
      <c r="AA14" s="133"/>
      <c r="AB14" s="133"/>
      <c r="AC14" s="133"/>
      <c r="AD14" s="134">
        <f t="shared" si="85"/>
        <v>0</v>
      </c>
      <c r="AE14" s="135">
        <f t="shared" si="41"/>
        <v>0</v>
      </c>
      <c r="AF14" s="132"/>
      <c r="AG14" s="133"/>
      <c r="AH14" s="133"/>
      <c r="AI14" s="133"/>
      <c r="AJ14" s="133"/>
      <c r="AK14" s="133"/>
      <c r="AL14" s="133"/>
      <c r="AM14" s="134">
        <f t="shared" si="86"/>
        <v>0</v>
      </c>
      <c r="AN14" s="133"/>
      <c r="AO14" s="133"/>
      <c r="AP14" s="133"/>
      <c r="AQ14" s="133"/>
      <c r="AR14" s="134">
        <f t="shared" si="87"/>
        <v>0</v>
      </c>
      <c r="AS14" s="135">
        <f t="shared" si="45"/>
        <v>0</v>
      </c>
      <c r="AT14" s="132"/>
      <c r="AU14" s="133"/>
      <c r="AV14" s="133"/>
      <c r="AW14" s="133"/>
      <c r="AX14" s="133"/>
      <c r="AY14" s="133"/>
      <c r="AZ14" s="133"/>
      <c r="BA14" s="134">
        <f t="shared" si="88"/>
        <v>0</v>
      </c>
      <c r="BB14" s="133"/>
      <c r="BC14" s="133"/>
      <c r="BD14" s="133"/>
      <c r="BE14" s="133"/>
      <c r="BF14" s="134">
        <f t="shared" si="89"/>
        <v>0</v>
      </c>
      <c r="BG14" s="135">
        <f t="shared" si="49"/>
        <v>0</v>
      </c>
      <c r="BH14" s="132"/>
      <c r="BI14" s="133"/>
      <c r="BJ14" s="133"/>
      <c r="BK14" s="133"/>
      <c r="BL14" s="133"/>
      <c r="BM14" s="133"/>
      <c r="BN14" s="133"/>
      <c r="BO14" s="134">
        <f t="shared" si="90"/>
        <v>0</v>
      </c>
      <c r="BP14" s="133"/>
      <c r="BQ14" s="133"/>
      <c r="BR14" s="133"/>
      <c r="BS14" s="133"/>
      <c r="BT14" s="134">
        <f t="shared" si="91"/>
        <v>0</v>
      </c>
      <c r="BU14" s="135">
        <f t="shared" si="53"/>
        <v>0</v>
      </c>
      <c r="BV14" s="132"/>
      <c r="BW14" s="133"/>
      <c r="BX14" s="133"/>
      <c r="BY14" s="133"/>
      <c r="BZ14" s="133"/>
      <c r="CA14" s="133"/>
      <c r="CB14" s="133"/>
      <c r="CC14" s="134">
        <f t="shared" si="92"/>
        <v>0</v>
      </c>
      <c r="CD14" s="133"/>
      <c r="CE14" s="133"/>
      <c r="CF14" s="133"/>
      <c r="CG14" s="133"/>
      <c r="CH14" s="134">
        <f t="shared" si="93"/>
        <v>0</v>
      </c>
      <c r="CI14" s="135">
        <f t="shared" si="57"/>
        <v>0</v>
      </c>
      <c r="CJ14" s="132"/>
      <c r="CK14" s="133"/>
      <c r="CL14" s="133"/>
      <c r="CM14" s="133"/>
      <c r="CN14" s="133"/>
      <c r="CO14" s="133"/>
      <c r="CP14" s="133"/>
      <c r="CQ14" s="134">
        <f t="shared" si="94"/>
        <v>0</v>
      </c>
      <c r="CR14" s="133"/>
      <c r="CS14" s="133"/>
      <c r="CT14" s="133"/>
      <c r="CU14" s="133"/>
      <c r="CV14" s="134">
        <f t="shared" si="95"/>
        <v>0</v>
      </c>
      <c r="CW14" s="135">
        <f t="shared" si="61"/>
        <v>0</v>
      </c>
      <c r="CX14" s="132"/>
      <c r="CY14" s="133"/>
      <c r="CZ14" s="133"/>
      <c r="DA14" s="133"/>
      <c r="DB14" s="133"/>
      <c r="DC14" s="133"/>
      <c r="DD14" s="133"/>
      <c r="DE14" s="134">
        <f t="shared" si="96"/>
        <v>0</v>
      </c>
      <c r="DF14" s="133"/>
      <c r="DG14" s="133"/>
      <c r="DH14" s="133"/>
      <c r="DI14" s="133"/>
      <c r="DJ14" s="134">
        <f t="shared" si="97"/>
        <v>0</v>
      </c>
      <c r="DK14" s="135">
        <f t="shared" si="65"/>
        <v>0</v>
      </c>
      <c r="DL14" s="132"/>
      <c r="DM14" s="133"/>
      <c r="DN14" s="133"/>
      <c r="DO14" s="133"/>
      <c r="DP14" s="133"/>
      <c r="DQ14" s="133"/>
      <c r="DR14" s="133"/>
      <c r="DS14" s="134">
        <f t="shared" si="98"/>
        <v>0</v>
      </c>
      <c r="DT14" s="133"/>
      <c r="DU14" s="133"/>
      <c r="DV14" s="133"/>
      <c r="DW14" s="133"/>
      <c r="DX14" s="134">
        <f t="shared" si="99"/>
        <v>0</v>
      </c>
      <c r="DY14" s="135">
        <f t="shared" si="69"/>
        <v>0</v>
      </c>
      <c r="DZ14" s="132"/>
      <c r="EA14" s="133"/>
      <c r="EB14" s="133"/>
      <c r="EC14" s="133"/>
      <c r="ED14" s="133"/>
      <c r="EE14" s="133"/>
      <c r="EF14" s="133"/>
      <c r="EG14" s="134">
        <f t="shared" si="100"/>
        <v>0</v>
      </c>
      <c r="EH14" s="133"/>
      <c r="EI14" s="133"/>
      <c r="EJ14" s="133"/>
      <c r="EK14" s="133"/>
      <c r="EL14" s="134">
        <f t="shared" si="101"/>
        <v>0</v>
      </c>
      <c r="EM14" s="135">
        <f t="shared" si="73"/>
        <v>0</v>
      </c>
      <c r="EN14" s="132"/>
      <c r="EO14" s="133"/>
      <c r="EP14" s="133"/>
      <c r="EQ14" s="133"/>
      <c r="ER14" s="133"/>
      <c r="ES14" s="133"/>
      <c r="ET14" s="133"/>
      <c r="EU14" s="134">
        <f t="shared" si="102"/>
        <v>0</v>
      </c>
      <c r="EV14" s="133"/>
      <c r="EW14" s="133"/>
      <c r="EX14" s="133"/>
      <c r="EY14" s="133"/>
      <c r="EZ14" s="134">
        <f t="shared" si="103"/>
        <v>0</v>
      </c>
      <c r="FA14" s="135">
        <f t="shared" si="77"/>
        <v>0</v>
      </c>
      <c r="FB14" s="132"/>
      <c r="FC14" s="133"/>
      <c r="FD14" s="133"/>
      <c r="FE14" s="133"/>
      <c r="FF14" s="133"/>
      <c r="FG14" s="133"/>
      <c r="FH14" s="133"/>
      <c r="FI14" s="134">
        <f t="shared" si="104"/>
        <v>0</v>
      </c>
      <c r="FJ14" s="133"/>
      <c r="FK14" s="133"/>
      <c r="FL14" s="133"/>
      <c r="FM14" s="133"/>
      <c r="FN14" s="134">
        <f t="shared" si="105"/>
        <v>0</v>
      </c>
      <c r="FO14" s="135">
        <f t="shared" si="81"/>
        <v>0</v>
      </c>
    </row>
    <row r="15" spans="1:171" ht="26.25" thickBot="1" x14ac:dyDescent="0.3">
      <c r="A15" s="113"/>
      <c r="B15" s="139" t="s">
        <v>207</v>
      </c>
      <c r="C15" s="140" t="s">
        <v>190</v>
      </c>
      <c r="D15" s="132"/>
      <c r="E15" s="133"/>
      <c r="F15" s="133"/>
      <c r="G15" s="133"/>
      <c r="H15" s="133"/>
      <c r="I15" s="133"/>
      <c r="J15" s="133"/>
      <c r="K15" s="134">
        <f t="shared" si="82"/>
        <v>0</v>
      </c>
      <c r="L15" s="133"/>
      <c r="M15" s="133"/>
      <c r="N15" s="133"/>
      <c r="O15" s="133"/>
      <c r="P15" s="134">
        <f t="shared" si="83"/>
        <v>0</v>
      </c>
      <c r="Q15" s="135">
        <f t="shared" si="37"/>
        <v>0</v>
      </c>
      <c r="R15" s="132"/>
      <c r="S15" s="133"/>
      <c r="T15" s="133"/>
      <c r="U15" s="133"/>
      <c r="V15" s="133"/>
      <c r="W15" s="133"/>
      <c r="X15" s="133"/>
      <c r="Y15" s="134">
        <f t="shared" si="84"/>
        <v>0</v>
      </c>
      <c r="Z15" s="133"/>
      <c r="AA15" s="133"/>
      <c r="AB15" s="133"/>
      <c r="AC15" s="133"/>
      <c r="AD15" s="134">
        <f t="shared" si="85"/>
        <v>0</v>
      </c>
      <c r="AE15" s="135">
        <f t="shared" si="41"/>
        <v>0</v>
      </c>
      <c r="AF15" s="132"/>
      <c r="AG15" s="133"/>
      <c r="AH15" s="133"/>
      <c r="AI15" s="133"/>
      <c r="AJ15" s="133"/>
      <c r="AK15" s="133"/>
      <c r="AL15" s="133"/>
      <c r="AM15" s="134">
        <f t="shared" si="86"/>
        <v>0</v>
      </c>
      <c r="AN15" s="133"/>
      <c r="AO15" s="133"/>
      <c r="AP15" s="133"/>
      <c r="AQ15" s="133"/>
      <c r="AR15" s="134">
        <f t="shared" si="87"/>
        <v>0</v>
      </c>
      <c r="AS15" s="135">
        <f t="shared" si="45"/>
        <v>0</v>
      </c>
      <c r="AT15" s="132"/>
      <c r="AU15" s="133"/>
      <c r="AV15" s="133"/>
      <c r="AW15" s="133"/>
      <c r="AX15" s="133"/>
      <c r="AY15" s="133"/>
      <c r="AZ15" s="133"/>
      <c r="BA15" s="134">
        <f t="shared" si="88"/>
        <v>0</v>
      </c>
      <c r="BB15" s="133"/>
      <c r="BC15" s="133"/>
      <c r="BD15" s="133"/>
      <c r="BE15" s="133"/>
      <c r="BF15" s="134">
        <f t="shared" si="89"/>
        <v>0</v>
      </c>
      <c r="BG15" s="135">
        <f t="shared" si="49"/>
        <v>0</v>
      </c>
      <c r="BH15" s="132"/>
      <c r="BI15" s="133"/>
      <c r="BJ15" s="133"/>
      <c r="BK15" s="133"/>
      <c r="BL15" s="133"/>
      <c r="BM15" s="133"/>
      <c r="BN15" s="133"/>
      <c r="BO15" s="134">
        <f t="shared" si="90"/>
        <v>0</v>
      </c>
      <c r="BP15" s="133"/>
      <c r="BQ15" s="133"/>
      <c r="BR15" s="133"/>
      <c r="BS15" s="133"/>
      <c r="BT15" s="134">
        <f t="shared" si="91"/>
        <v>0</v>
      </c>
      <c r="BU15" s="135">
        <f t="shared" si="53"/>
        <v>0</v>
      </c>
      <c r="BV15" s="132"/>
      <c r="BW15" s="133"/>
      <c r="BX15" s="133"/>
      <c r="BY15" s="133"/>
      <c r="BZ15" s="133"/>
      <c r="CA15" s="133"/>
      <c r="CB15" s="133"/>
      <c r="CC15" s="134">
        <f t="shared" si="92"/>
        <v>0</v>
      </c>
      <c r="CD15" s="133"/>
      <c r="CE15" s="133"/>
      <c r="CF15" s="133"/>
      <c r="CG15" s="133"/>
      <c r="CH15" s="134">
        <f t="shared" si="93"/>
        <v>0</v>
      </c>
      <c r="CI15" s="135">
        <f t="shared" si="57"/>
        <v>0</v>
      </c>
      <c r="CJ15" s="132"/>
      <c r="CK15" s="133"/>
      <c r="CL15" s="133"/>
      <c r="CM15" s="133"/>
      <c r="CN15" s="133"/>
      <c r="CO15" s="133"/>
      <c r="CP15" s="133"/>
      <c r="CQ15" s="134">
        <f t="shared" si="94"/>
        <v>0</v>
      </c>
      <c r="CR15" s="133"/>
      <c r="CS15" s="133"/>
      <c r="CT15" s="133"/>
      <c r="CU15" s="133"/>
      <c r="CV15" s="134">
        <f t="shared" si="95"/>
        <v>0</v>
      </c>
      <c r="CW15" s="135">
        <f t="shared" si="61"/>
        <v>0</v>
      </c>
      <c r="CX15" s="132"/>
      <c r="CY15" s="133"/>
      <c r="CZ15" s="133"/>
      <c r="DA15" s="133"/>
      <c r="DB15" s="133"/>
      <c r="DC15" s="133"/>
      <c r="DD15" s="133"/>
      <c r="DE15" s="134">
        <f t="shared" si="96"/>
        <v>0</v>
      </c>
      <c r="DF15" s="133"/>
      <c r="DG15" s="133"/>
      <c r="DH15" s="133"/>
      <c r="DI15" s="133"/>
      <c r="DJ15" s="134">
        <f t="shared" si="97"/>
        <v>0</v>
      </c>
      <c r="DK15" s="135">
        <f t="shared" si="65"/>
        <v>0</v>
      </c>
      <c r="DL15" s="132"/>
      <c r="DM15" s="133"/>
      <c r="DN15" s="133"/>
      <c r="DO15" s="133"/>
      <c r="DP15" s="133"/>
      <c r="DQ15" s="133"/>
      <c r="DR15" s="133"/>
      <c r="DS15" s="134">
        <f t="shared" si="98"/>
        <v>0</v>
      </c>
      <c r="DT15" s="133"/>
      <c r="DU15" s="133"/>
      <c r="DV15" s="133"/>
      <c r="DW15" s="133"/>
      <c r="DX15" s="134">
        <f t="shared" si="99"/>
        <v>0</v>
      </c>
      <c r="DY15" s="135">
        <f t="shared" si="69"/>
        <v>0</v>
      </c>
      <c r="DZ15" s="132"/>
      <c r="EA15" s="133"/>
      <c r="EB15" s="133"/>
      <c r="EC15" s="133"/>
      <c r="ED15" s="133"/>
      <c r="EE15" s="133"/>
      <c r="EF15" s="133"/>
      <c r="EG15" s="134">
        <f t="shared" si="100"/>
        <v>0</v>
      </c>
      <c r="EH15" s="133"/>
      <c r="EI15" s="133"/>
      <c r="EJ15" s="133"/>
      <c r="EK15" s="133"/>
      <c r="EL15" s="134">
        <f t="shared" si="101"/>
        <v>0</v>
      </c>
      <c r="EM15" s="135">
        <f t="shared" si="73"/>
        <v>0</v>
      </c>
      <c r="EN15" s="132"/>
      <c r="EO15" s="133"/>
      <c r="EP15" s="133"/>
      <c r="EQ15" s="133"/>
      <c r="ER15" s="133"/>
      <c r="ES15" s="133"/>
      <c r="ET15" s="133"/>
      <c r="EU15" s="134">
        <f t="shared" si="102"/>
        <v>0</v>
      </c>
      <c r="EV15" s="133"/>
      <c r="EW15" s="133"/>
      <c r="EX15" s="133"/>
      <c r="EY15" s="133"/>
      <c r="EZ15" s="134">
        <f t="shared" si="103"/>
        <v>0</v>
      </c>
      <c r="FA15" s="135">
        <f t="shared" si="77"/>
        <v>0</v>
      </c>
      <c r="FB15" s="132"/>
      <c r="FC15" s="133"/>
      <c r="FD15" s="133"/>
      <c r="FE15" s="133"/>
      <c r="FF15" s="133"/>
      <c r="FG15" s="133"/>
      <c r="FH15" s="133"/>
      <c r="FI15" s="134">
        <f t="shared" si="104"/>
        <v>0</v>
      </c>
      <c r="FJ15" s="133"/>
      <c r="FK15" s="133"/>
      <c r="FL15" s="133"/>
      <c r="FM15" s="133"/>
      <c r="FN15" s="134">
        <f t="shared" si="105"/>
        <v>0</v>
      </c>
      <c r="FO15" s="135">
        <f t="shared" si="81"/>
        <v>0</v>
      </c>
    </row>
    <row r="16" spans="1:171" ht="16.5" thickBot="1" x14ac:dyDescent="0.3">
      <c r="A16" s="113"/>
      <c r="B16" s="136" t="s">
        <v>208</v>
      </c>
      <c r="C16" s="138" t="s">
        <v>209</v>
      </c>
      <c r="D16" s="126">
        <f>SUM(D17:D19)</f>
        <v>0</v>
      </c>
      <c r="E16" s="127">
        <f t="shared" ref="E16:Q16" si="154">+E17+E18+E19</f>
        <v>0</v>
      </c>
      <c r="F16" s="127">
        <f t="shared" si="154"/>
        <v>0</v>
      </c>
      <c r="G16" s="127">
        <f t="shared" si="154"/>
        <v>0</v>
      </c>
      <c r="H16" s="127">
        <f t="shared" si="154"/>
        <v>0</v>
      </c>
      <c r="I16" s="127">
        <f t="shared" si="154"/>
        <v>0</v>
      </c>
      <c r="J16" s="127">
        <f t="shared" si="154"/>
        <v>0</v>
      </c>
      <c r="K16" s="127">
        <f t="shared" si="154"/>
        <v>0</v>
      </c>
      <c r="L16" s="127">
        <f t="shared" si="154"/>
        <v>0</v>
      </c>
      <c r="M16" s="127">
        <f t="shared" si="154"/>
        <v>0</v>
      </c>
      <c r="N16" s="127">
        <f t="shared" si="154"/>
        <v>0</v>
      </c>
      <c r="O16" s="127">
        <f t="shared" si="154"/>
        <v>0</v>
      </c>
      <c r="P16" s="127">
        <f t="shared" si="154"/>
        <v>0</v>
      </c>
      <c r="Q16" s="127">
        <f t="shared" si="154"/>
        <v>0</v>
      </c>
      <c r="R16" s="126">
        <f>SUM(R17:R19)</f>
        <v>0</v>
      </c>
      <c r="S16" s="127">
        <f t="shared" ref="S16:AE16" si="155">+S17+S18+S19</f>
        <v>0</v>
      </c>
      <c r="T16" s="127">
        <f t="shared" si="155"/>
        <v>0</v>
      </c>
      <c r="U16" s="127">
        <f t="shared" si="155"/>
        <v>0</v>
      </c>
      <c r="V16" s="127">
        <f t="shared" si="155"/>
        <v>0</v>
      </c>
      <c r="W16" s="127">
        <f t="shared" si="155"/>
        <v>0</v>
      </c>
      <c r="X16" s="127">
        <f t="shared" si="155"/>
        <v>0</v>
      </c>
      <c r="Y16" s="127">
        <f t="shared" si="155"/>
        <v>0</v>
      </c>
      <c r="Z16" s="127">
        <f t="shared" si="155"/>
        <v>0</v>
      </c>
      <c r="AA16" s="127">
        <f t="shared" si="155"/>
        <v>0</v>
      </c>
      <c r="AB16" s="127">
        <f t="shared" si="155"/>
        <v>0</v>
      </c>
      <c r="AC16" s="127">
        <f t="shared" si="155"/>
        <v>0</v>
      </c>
      <c r="AD16" s="127">
        <f t="shared" si="155"/>
        <v>0</v>
      </c>
      <c r="AE16" s="127">
        <f t="shared" si="155"/>
        <v>0</v>
      </c>
      <c r="AF16" s="126">
        <f>SUM(AF17:AF19)</f>
        <v>0</v>
      </c>
      <c r="AG16" s="127">
        <f t="shared" ref="AG16:AS16" si="156">+AG17+AG18+AG19</f>
        <v>0</v>
      </c>
      <c r="AH16" s="127">
        <f t="shared" si="156"/>
        <v>0</v>
      </c>
      <c r="AI16" s="127">
        <f t="shared" si="156"/>
        <v>0</v>
      </c>
      <c r="AJ16" s="127">
        <f t="shared" si="156"/>
        <v>0</v>
      </c>
      <c r="AK16" s="127">
        <f t="shared" si="156"/>
        <v>0</v>
      </c>
      <c r="AL16" s="127">
        <f t="shared" si="156"/>
        <v>0</v>
      </c>
      <c r="AM16" s="127">
        <f t="shared" si="156"/>
        <v>0</v>
      </c>
      <c r="AN16" s="127">
        <f t="shared" si="156"/>
        <v>0</v>
      </c>
      <c r="AO16" s="127">
        <f t="shared" si="156"/>
        <v>0</v>
      </c>
      <c r="AP16" s="127">
        <f t="shared" si="156"/>
        <v>0</v>
      </c>
      <c r="AQ16" s="127">
        <f t="shared" si="156"/>
        <v>0</v>
      </c>
      <c r="AR16" s="127">
        <f t="shared" si="156"/>
        <v>0</v>
      </c>
      <c r="AS16" s="127">
        <f t="shared" si="156"/>
        <v>0</v>
      </c>
      <c r="AT16" s="126">
        <f>SUM(AT17:AT19)</f>
        <v>0</v>
      </c>
      <c r="AU16" s="127">
        <f t="shared" ref="AU16:BG16" si="157">+AU17+AU18+AU19</f>
        <v>0</v>
      </c>
      <c r="AV16" s="127">
        <f t="shared" si="157"/>
        <v>0</v>
      </c>
      <c r="AW16" s="127">
        <f t="shared" si="157"/>
        <v>0</v>
      </c>
      <c r="AX16" s="127">
        <f t="shared" si="157"/>
        <v>0</v>
      </c>
      <c r="AY16" s="127">
        <f t="shared" si="157"/>
        <v>0</v>
      </c>
      <c r="AZ16" s="127">
        <f t="shared" si="157"/>
        <v>0</v>
      </c>
      <c r="BA16" s="127">
        <f t="shared" si="157"/>
        <v>0</v>
      </c>
      <c r="BB16" s="127">
        <f t="shared" si="157"/>
        <v>0</v>
      </c>
      <c r="BC16" s="127">
        <f t="shared" si="157"/>
        <v>0</v>
      </c>
      <c r="BD16" s="127">
        <f t="shared" si="157"/>
        <v>0</v>
      </c>
      <c r="BE16" s="127">
        <f t="shared" si="157"/>
        <v>0</v>
      </c>
      <c r="BF16" s="127">
        <f t="shared" si="157"/>
        <v>0</v>
      </c>
      <c r="BG16" s="127">
        <f t="shared" si="157"/>
        <v>0</v>
      </c>
      <c r="BH16" s="126">
        <f>SUM(BH17:BH19)</f>
        <v>0</v>
      </c>
      <c r="BI16" s="127">
        <f t="shared" ref="BI16:BU16" si="158">+BI17+BI18+BI19</f>
        <v>0</v>
      </c>
      <c r="BJ16" s="127">
        <f t="shared" si="158"/>
        <v>0</v>
      </c>
      <c r="BK16" s="127">
        <f t="shared" si="158"/>
        <v>0</v>
      </c>
      <c r="BL16" s="127">
        <f t="shared" si="158"/>
        <v>0</v>
      </c>
      <c r="BM16" s="127">
        <f t="shared" si="158"/>
        <v>0</v>
      </c>
      <c r="BN16" s="127">
        <f t="shared" si="158"/>
        <v>0</v>
      </c>
      <c r="BO16" s="127">
        <f t="shared" si="158"/>
        <v>0</v>
      </c>
      <c r="BP16" s="127">
        <f t="shared" si="158"/>
        <v>0</v>
      </c>
      <c r="BQ16" s="127">
        <f t="shared" si="158"/>
        <v>0</v>
      </c>
      <c r="BR16" s="127">
        <f t="shared" si="158"/>
        <v>0</v>
      </c>
      <c r="BS16" s="127">
        <f t="shared" si="158"/>
        <v>0</v>
      </c>
      <c r="BT16" s="127">
        <f t="shared" si="158"/>
        <v>0</v>
      </c>
      <c r="BU16" s="127">
        <f t="shared" si="158"/>
        <v>0</v>
      </c>
      <c r="BV16" s="126">
        <f>SUM(BV17:BV19)</f>
        <v>0</v>
      </c>
      <c r="BW16" s="127">
        <f t="shared" ref="BW16:CI16" si="159">+BW17+BW18+BW19</f>
        <v>0</v>
      </c>
      <c r="BX16" s="127">
        <f t="shared" si="159"/>
        <v>0</v>
      </c>
      <c r="BY16" s="127">
        <f t="shared" si="159"/>
        <v>0</v>
      </c>
      <c r="BZ16" s="127">
        <f t="shared" si="159"/>
        <v>0</v>
      </c>
      <c r="CA16" s="127">
        <f t="shared" si="159"/>
        <v>0</v>
      </c>
      <c r="CB16" s="127">
        <f t="shared" si="159"/>
        <v>0</v>
      </c>
      <c r="CC16" s="127">
        <f t="shared" si="159"/>
        <v>0</v>
      </c>
      <c r="CD16" s="127">
        <f t="shared" si="159"/>
        <v>0</v>
      </c>
      <c r="CE16" s="127">
        <f t="shared" si="159"/>
        <v>0</v>
      </c>
      <c r="CF16" s="127">
        <f t="shared" si="159"/>
        <v>0</v>
      </c>
      <c r="CG16" s="127">
        <f t="shared" si="159"/>
        <v>0</v>
      </c>
      <c r="CH16" s="127">
        <f t="shared" si="159"/>
        <v>0</v>
      </c>
      <c r="CI16" s="127">
        <f t="shared" si="159"/>
        <v>0</v>
      </c>
      <c r="CJ16" s="126">
        <f>SUM(CJ17:CJ19)</f>
        <v>0</v>
      </c>
      <c r="CK16" s="127">
        <f t="shared" ref="CK16:CW16" si="160">+CK17+CK18+CK19</f>
        <v>0</v>
      </c>
      <c r="CL16" s="127">
        <f t="shared" si="160"/>
        <v>0</v>
      </c>
      <c r="CM16" s="127">
        <f t="shared" si="160"/>
        <v>0</v>
      </c>
      <c r="CN16" s="127">
        <f t="shared" si="160"/>
        <v>0</v>
      </c>
      <c r="CO16" s="127">
        <f t="shared" si="160"/>
        <v>0</v>
      </c>
      <c r="CP16" s="127">
        <f t="shared" si="160"/>
        <v>0</v>
      </c>
      <c r="CQ16" s="127">
        <f t="shared" si="160"/>
        <v>0</v>
      </c>
      <c r="CR16" s="127">
        <f t="shared" si="160"/>
        <v>0</v>
      </c>
      <c r="CS16" s="127">
        <f t="shared" si="160"/>
        <v>0</v>
      </c>
      <c r="CT16" s="127">
        <f t="shared" si="160"/>
        <v>0</v>
      </c>
      <c r="CU16" s="127">
        <f t="shared" si="160"/>
        <v>0</v>
      </c>
      <c r="CV16" s="127">
        <f t="shared" si="160"/>
        <v>0</v>
      </c>
      <c r="CW16" s="127">
        <f t="shared" si="160"/>
        <v>0</v>
      </c>
      <c r="CX16" s="126">
        <f>SUM(CX17:CX19)</f>
        <v>0</v>
      </c>
      <c r="CY16" s="127">
        <f t="shared" ref="CY16:DK16" si="161">+CY17+CY18+CY19</f>
        <v>0</v>
      </c>
      <c r="CZ16" s="127">
        <f t="shared" si="161"/>
        <v>0</v>
      </c>
      <c r="DA16" s="127">
        <f t="shared" si="161"/>
        <v>0</v>
      </c>
      <c r="DB16" s="127">
        <f t="shared" si="161"/>
        <v>0</v>
      </c>
      <c r="DC16" s="127">
        <f t="shared" si="161"/>
        <v>0</v>
      </c>
      <c r="DD16" s="127">
        <f t="shared" si="161"/>
        <v>0</v>
      </c>
      <c r="DE16" s="127">
        <f t="shared" si="161"/>
        <v>0</v>
      </c>
      <c r="DF16" s="127">
        <f t="shared" si="161"/>
        <v>0</v>
      </c>
      <c r="DG16" s="127">
        <f t="shared" si="161"/>
        <v>0</v>
      </c>
      <c r="DH16" s="127">
        <f t="shared" si="161"/>
        <v>0</v>
      </c>
      <c r="DI16" s="127">
        <f t="shared" si="161"/>
        <v>0</v>
      </c>
      <c r="DJ16" s="127">
        <f t="shared" si="161"/>
        <v>0</v>
      </c>
      <c r="DK16" s="127">
        <f t="shared" si="161"/>
        <v>0</v>
      </c>
      <c r="DL16" s="126">
        <f>SUM(DL17:DL19)</f>
        <v>0</v>
      </c>
      <c r="DM16" s="127">
        <f t="shared" ref="DM16:DY16" si="162">+DM17+DM18+DM19</f>
        <v>0</v>
      </c>
      <c r="DN16" s="127">
        <f t="shared" si="162"/>
        <v>0</v>
      </c>
      <c r="DO16" s="127">
        <f t="shared" si="162"/>
        <v>0</v>
      </c>
      <c r="DP16" s="127">
        <f t="shared" si="162"/>
        <v>0</v>
      </c>
      <c r="DQ16" s="127">
        <f t="shared" si="162"/>
        <v>0</v>
      </c>
      <c r="DR16" s="127">
        <f t="shared" si="162"/>
        <v>0</v>
      </c>
      <c r="DS16" s="127">
        <f t="shared" si="162"/>
        <v>0</v>
      </c>
      <c r="DT16" s="127">
        <f t="shared" si="162"/>
        <v>0</v>
      </c>
      <c r="DU16" s="127">
        <f t="shared" si="162"/>
        <v>0</v>
      </c>
      <c r="DV16" s="127">
        <f t="shared" si="162"/>
        <v>0</v>
      </c>
      <c r="DW16" s="127">
        <f t="shared" si="162"/>
        <v>0</v>
      </c>
      <c r="DX16" s="127">
        <f t="shared" si="162"/>
        <v>0</v>
      </c>
      <c r="DY16" s="127">
        <f t="shared" si="162"/>
        <v>0</v>
      </c>
      <c r="DZ16" s="126">
        <f>SUM(DZ17:DZ19)</f>
        <v>0</v>
      </c>
      <c r="EA16" s="127">
        <f t="shared" ref="EA16:EM16" si="163">+EA17+EA18+EA19</f>
        <v>0</v>
      </c>
      <c r="EB16" s="127">
        <f t="shared" si="163"/>
        <v>0</v>
      </c>
      <c r="EC16" s="127">
        <f t="shared" si="163"/>
        <v>0</v>
      </c>
      <c r="ED16" s="127">
        <f t="shared" si="163"/>
        <v>0</v>
      </c>
      <c r="EE16" s="127">
        <f t="shared" si="163"/>
        <v>0</v>
      </c>
      <c r="EF16" s="127">
        <f t="shared" si="163"/>
        <v>0</v>
      </c>
      <c r="EG16" s="127">
        <f t="shared" si="163"/>
        <v>0</v>
      </c>
      <c r="EH16" s="127">
        <f t="shared" si="163"/>
        <v>0</v>
      </c>
      <c r="EI16" s="127">
        <f t="shared" si="163"/>
        <v>0</v>
      </c>
      <c r="EJ16" s="127">
        <f t="shared" si="163"/>
        <v>0</v>
      </c>
      <c r="EK16" s="127">
        <f t="shared" si="163"/>
        <v>0</v>
      </c>
      <c r="EL16" s="127">
        <f t="shared" si="163"/>
        <v>0</v>
      </c>
      <c r="EM16" s="127">
        <f t="shared" si="163"/>
        <v>0</v>
      </c>
      <c r="EN16" s="126">
        <f>SUM(EN17:EN19)</f>
        <v>0</v>
      </c>
      <c r="EO16" s="127">
        <f t="shared" ref="EO16:FA16" si="164">+EO17+EO18+EO19</f>
        <v>0</v>
      </c>
      <c r="EP16" s="127">
        <f t="shared" si="164"/>
        <v>0</v>
      </c>
      <c r="EQ16" s="127">
        <f t="shared" si="164"/>
        <v>0</v>
      </c>
      <c r="ER16" s="127">
        <f t="shared" si="164"/>
        <v>0</v>
      </c>
      <c r="ES16" s="127">
        <f t="shared" si="164"/>
        <v>0</v>
      </c>
      <c r="ET16" s="127">
        <f t="shared" si="164"/>
        <v>0</v>
      </c>
      <c r="EU16" s="127">
        <f t="shared" si="164"/>
        <v>0</v>
      </c>
      <c r="EV16" s="127">
        <f t="shared" si="164"/>
        <v>0</v>
      </c>
      <c r="EW16" s="127">
        <f t="shared" si="164"/>
        <v>0</v>
      </c>
      <c r="EX16" s="127">
        <f t="shared" si="164"/>
        <v>0</v>
      </c>
      <c r="EY16" s="127">
        <f t="shared" si="164"/>
        <v>0</v>
      </c>
      <c r="EZ16" s="127">
        <f t="shared" si="164"/>
        <v>0</v>
      </c>
      <c r="FA16" s="127">
        <f t="shared" si="164"/>
        <v>0</v>
      </c>
      <c r="FB16" s="126">
        <f>SUM(FB17:FB19)</f>
        <v>0</v>
      </c>
      <c r="FC16" s="127">
        <f t="shared" ref="FC16:FO16" si="165">+FC17+FC18+FC19</f>
        <v>0</v>
      </c>
      <c r="FD16" s="127">
        <f t="shared" si="165"/>
        <v>0</v>
      </c>
      <c r="FE16" s="127">
        <f t="shared" si="165"/>
        <v>0</v>
      </c>
      <c r="FF16" s="127">
        <f t="shared" si="165"/>
        <v>0</v>
      </c>
      <c r="FG16" s="127">
        <f t="shared" si="165"/>
        <v>0</v>
      </c>
      <c r="FH16" s="127">
        <f t="shared" si="165"/>
        <v>0</v>
      </c>
      <c r="FI16" s="127">
        <f t="shared" si="165"/>
        <v>0</v>
      </c>
      <c r="FJ16" s="127">
        <f t="shared" si="165"/>
        <v>0</v>
      </c>
      <c r="FK16" s="127">
        <f t="shared" si="165"/>
        <v>0</v>
      </c>
      <c r="FL16" s="127">
        <f t="shared" si="165"/>
        <v>0</v>
      </c>
      <c r="FM16" s="127">
        <f t="shared" si="165"/>
        <v>0</v>
      </c>
      <c r="FN16" s="127">
        <f t="shared" si="165"/>
        <v>0</v>
      </c>
      <c r="FO16" s="127">
        <f t="shared" si="165"/>
        <v>0</v>
      </c>
    </row>
    <row r="17" spans="1:171" ht="16.5" thickBot="1" x14ac:dyDescent="0.3">
      <c r="A17" s="113"/>
      <c r="B17" s="139" t="s">
        <v>210</v>
      </c>
      <c r="C17" s="140" t="s">
        <v>211</v>
      </c>
      <c r="D17" s="132"/>
      <c r="E17" s="133"/>
      <c r="F17" s="133"/>
      <c r="G17" s="133"/>
      <c r="H17" s="133"/>
      <c r="I17" s="133"/>
      <c r="J17" s="133"/>
      <c r="K17" s="134">
        <f t="shared" ref="K17:K33" si="166">SUM(E17:J17)</f>
        <v>0</v>
      </c>
      <c r="L17" s="133"/>
      <c r="M17" s="133"/>
      <c r="N17" s="133"/>
      <c r="O17" s="133"/>
      <c r="P17" s="134">
        <f t="shared" ref="P17:P33" si="167">SUM(L17:O17)</f>
        <v>0</v>
      </c>
      <c r="Q17" s="135">
        <f t="shared" ref="Q17:Q34" si="168">+D17-K17+P17</f>
        <v>0</v>
      </c>
      <c r="R17" s="132"/>
      <c r="S17" s="133"/>
      <c r="T17" s="133"/>
      <c r="U17" s="133"/>
      <c r="V17" s="133"/>
      <c r="W17" s="133"/>
      <c r="X17" s="133"/>
      <c r="Y17" s="134">
        <f t="shared" ref="Y17:Y33" si="169">SUM(S17:X17)</f>
        <v>0</v>
      </c>
      <c r="Z17" s="133"/>
      <c r="AA17" s="133"/>
      <c r="AB17" s="133"/>
      <c r="AC17" s="133"/>
      <c r="AD17" s="134">
        <f t="shared" ref="AD17:AD33" si="170">SUM(Z17:AC17)</f>
        <v>0</v>
      </c>
      <c r="AE17" s="135">
        <f t="shared" ref="AE17:AE34" si="171">+R17-Y17+AD17</f>
        <v>0</v>
      </c>
      <c r="AF17" s="132"/>
      <c r="AG17" s="133"/>
      <c r="AH17" s="133"/>
      <c r="AI17" s="133"/>
      <c r="AJ17" s="133"/>
      <c r="AK17" s="133"/>
      <c r="AL17" s="133"/>
      <c r="AM17" s="134">
        <f t="shared" ref="AM17:AM33" si="172">SUM(AG17:AL17)</f>
        <v>0</v>
      </c>
      <c r="AN17" s="133"/>
      <c r="AO17" s="133"/>
      <c r="AP17" s="133"/>
      <c r="AQ17" s="133"/>
      <c r="AR17" s="134">
        <f t="shared" ref="AR17:AR33" si="173">SUM(AN17:AQ17)</f>
        <v>0</v>
      </c>
      <c r="AS17" s="135">
        <f t="shared" ref="AS17:AS34" si="174">+AF17-AM17+AR17</f>
        <v>0</v>
      </c>
      <c r="AT17" s="132"/>
      <c r="AU17" s="133"/>
      <c r="AV17" s="133"/>
      <c r="AW17" s="133"/>
      <c r="AX17" s="133"/>
      <c r="AY17" s="133"/>
      <c r="AZ17" s="133"/>
      <c r="BA17" s="134">
        <f t="shared" ref="BA17:BA33" si="175">SUM(AU17:AZ17)</f>
        <v>0</v>
      </c>
      <c r="BB17" s="133"/>
      <c r="BC17" s="133"/>
      <c r="BD17" s="133"/>
      <c r="BE17" s="133"/>
      <c r="BF17" s="134">
        <f t="shared" ref="BF17:BF33" si="176">SUM(BB17:BE17)</f>
        <v>0</v>
      </c>
      <c r="BG17" s="135">
        <f t="shared" ref="BG17:BG34" si="177">+AT17-BA17+BF17</f>
        <v>0</v>
      </c>
      <c r="BH17" s="132"/>
      <c r="BI17" s="133"/>
      <c r="BJ17" s="133"/>
      <c r="BK17" s="133"/>
      <c r="BL17" s="133"/>
      <c r="BM17" s="133"/>
      <c r="BN17" s="133"/>
      <c r="BO17" s="134">
        <f t="shared" ref="BO17:BO33" si="178">SUM(BI17:BN17)</f>
        <v>0</v>
      </c>
      <c r="BP17" s="133"/>
      <c r="BQ17" s="133"/>
      <c r="BR17" s="133"/>
      <c r="BS17" s="133"/>
      <c r="BT17" s="134">
        <f t="shared" ref="BT17:BT33" si="179">SUM(BP17:BS17)</f>
        <v>0</v>
      </c>
      <c r="BU17" s="135">
        <f t="shared" ref="BU17:BU34" si="180">+BH17-BO17+BT17</f>
        <v>0</v>
      </c>
      <c r="BV17" s="132"/>
      <c r="BW17" s="133"/>
      <c r="BX17" s="133"/>
      <c r="BY17" s="133"/>
      <c r="BZ17" s="133"/>
      <c r="CA17" s="133"/>
      <c r="CB17" s="133"/>
      <c r="CC17" s="134">
        <f t="shared" ref="CC17:CC33" si="181">SUM(BW17:CB17)</f>
        <v>0</v>
      </c>
      <c r="CD17" s="133"/>
      <c r="CE17" s="133"/>
      <c r="CF17" s="133"/>
      <c r="CG17" s="133"/>
      <c r="CH17" s="134">
        <f t="shared" ref="CH17:CH33" si="182">SUM(CD17:CG17)</f>
        <v>0</v>
      </c>
      <c r="CI17" s="135">
        <f t="shared" ref="CI17:CI34" si="183">+BV17-CC17+CH17</f>
        <v>0</v>
      </c>
      <c r="CJ17" s="132"/>
      <c r="CK17" s="133"/>
      <c r="CL17" s="133"/>
      <c r="CM17" s="133"/>
      <c r="CN17" s="133"/>
      <c r="CO17" s="133"/>
      <c r="CP17" s="133"/>
      <c r="CQ17" s="134">
        <f t="shared" ref="CQ17:CQ33" si="184">SUM(CK17:CP17)</f>
        <v>0</v>
      </c>
      <c r="CR17" s="133"/>
      <c r="CS17" s="133"/>
      <c r="CT17" s="133"/>
      <c r="CU17" s="133"/>
      <c r="CV17" s="134">
        <f t="shared" ref="CV17:CV33" si="185">SUM(CR17:CU17)</f>
        <v>0</v>
      </c>
      <c r="CW17" s="135">
        <f t="shared" ref="CW17:CW34" si="186">+CJ17-CQ17+CV17</f>
        <v>0</v>
      </c>
      <c r="CX17" s="132"/>
      <c r="CY17" s="133"/>
      <c r="CZ17" s="133"/>
      <c r="DA17" s="133"/>
      <c r="DB17" s="133"/>
      <c r="DC17" s="133"/>
      <c r="DD17" s="133"/>
      <c r="DE17" s="134">
        <f t="shared" ref="DE17:DE33" si="187">SUM(CY17:DD17)</f>
        <v>0</v>
      </c>
      <c r="DF17" s="133"/>
      <c r="DG17" s="133"/>
      <c r="DH17" s="133"/>
      <c r="DI17" s="133"/>
      <c r="DJ17" s="134">
        <f t="shared" ref="DJ17:DJ33" si="188">SUM(DF17:DI17)</f>
        <v>0</v>
      </c>
      <c r="DK17" s="135">
        <f t="shared" ref="DK17:DK34" si="189">+CX17-DE17+DJ17</f>
        <v>0</v>
      </c>
      <c r="DL17" s="132"/>
      <c r="DM17" s="133"/>
      <c r="DN17" s="133"/>
      <c r="DO17" s="133"/>
      <c r="DP17" s="133"/>
      <c r="DQ17" s="133"/>
      <c r="DR17" s="133"/>
      <c r="DS17" s="134">
        <f t="shared" ref="DS17:DS33" si="190">SUM(DM17:DR17)</f>
        <v>0</v>
      </c>
      <c r="DT17" s="133"/>
      <c r="DU17" s="133"/>
      <c r="DV17" s="133"/>
      <c r="DW17" s="133"/>
      <c r="DX17" s="134">
        <f t="shared" ref="DX17:DX33" si="191">SUM(DT17:DW17)</f>
        <v>0</v>
      </c>
      <c r="DY17" s="135">
        <f t="shared" ref="DY17:DY34" si="192">+DL17-DS17+DX17</f>
        <v>0</v>
      </c>
      <c r="DZ17" s="132"/>
      <c r="EA17" s="133"/>
      <c r="EB17" s="133"/>
      <c r="EC17" s="133"/>
      <c r="ED17" s="133"/>
      <c r="EE17" s="133"/>
      <c r="EF17" s="133"/>
      <c r="EG17" s="134">
        <f t="shared" ref="EG17:EG33" si="193">SUM(EA17:EF17)</f>
        <v>0</v>
      </c>
      <c r="EH17" s="133"/>
      <c r="EI17" s="133"/>
      <c r="EJ17" s="133"/>
      <c r="EK17" s="133"/>
      <c r="EL17" s="134">
        <f t="shared" ref="EL17:EL33" si="194">SUM(EH17:EK17)</f>
        <v>0</v>
      </c>
      <c r="EM17" s="135">
        <f t="shared" ref="EM17:EM34" si="195">+DZ17-EG17+EL17</f>
        <v>0</v>
      </c>
      <c r="EN17" s="132"/>
      <c r="EO17" s="133"/>
      <c r="EP17" s="133"/>
      <c r="EQ17" s="133"/>
      <c r="ER17" s="133"/>
      <c r="ES17" s="133"/>
      <c r="ET17" s="133"/>
      <c r="EU17" s="134">
        <f t="shared" ref="EU17:EU33" si="196">SUM(EO17:ET17)</f>
        <v>0</v>
      </c>
      <c r="EV17" s="133"/>
      <c r="EW17" s="133"/>
      <c r="EX17" s="133"/>
      <c r="EY17" s="133"/>
      <c r="EZ17" s="134">
        <f t="shared" ref="EZ17:EZ33" si="197">SUM(EV17:EY17)</f>
        <v>0</v>
      </c>
      <c r="FA17" s="135">
        <f t="shared" ref="FA17:FA34" si="198">+EN17-EU17+EZ17</f>
        <v>0</v>
      </c>
      <c r="FB17" s="132"/>
      <c r="FC17" s="133"/>
      <c r="FD17" s="133"/>
      <c r="FE17" s="133"/>
      <c r="FF17" s="133"/>
      <c r="FG17" s="133"/>
      <c r="FH17" s="133"/>
      <c r="FI17" s="134">
        <f t="shared" ref="FI17:FI33" si="199">SUM(FC17:FH17)</f>
        <v>0</v>
      </c>
      <c r="FJ17" s="133"/>
      <c r="FK17" s="133"/>
      <c r="FL17" s="133"/>
      <c r="FM17" s="133"/>
      <c r="FN17" s="134">
        <f t="shared" ref="FN17:FN33" si="200">SUM(FJ17:FM17)</f>
        <v>0</v>
      </c>
      <c r="FO17" s="135">
        <f t="shared" ref="FO17:FO34" si="201">+FB17-FI17+FN17</f>
        <v>0</v>
      </c>
    </row>
    <row r="18" spans="1:171" ht="16.5" thickBot="1" x14ac:dyDescent="0.3">
      <c r="A18" s="113"/>
      <c r="B18" s="139" t="s">
        <v>212</v>
      </c>
      <c r="C18" s="140" t="s">
        <v>213</v>
      </c>
      <c r="D18" s="132"/>
      <c r="E18" s="133"/>
      <c r="F18" s="133"/>
      <c r="G18" s="133"/>
      <c r="H18" s="133"/>
      <c r="I18" s="133"/>
      <c r="J18" s="133"/>
      <c r="K18" s="134">
        <f t="shared" si="166"/>
        <v>0</v>
      </c>
      <c r="L18" s="133"/>
      <c r="M18" s="133"/>
      <c r="N18" s="133"/>
      <c r="O18" s="133"/>
      <c r="P18" s="134">
        <f t="shared" si="167"/>
        <v>0</v>
      </c>
      <c r="Q18" s="135">
        <f t="shared" si="168"/>
        <v>0</v>
      </c>
      <c r="R18" s="132"/>
      <c r="S18" s="133"/>
      <c r="T18" s="133"/>
      <c r="U18" s="133"/>
      <c r="V18" s="133"/>
      <c r="W18" s="133"/>
      <c r="X18" s="133"/>
      <c r="Y18" s="134">
        <f t="shared" si="169"/>
        <v>0</v>
      </c>
      <c r="Z18" s="133"/>
      <c r="AA18" s="133"/>
      <c r="AB18" s="133"/>
      <c r="AC18" s="133"/>
      <c r="AD18" s="134">
        <f t="shared" si="170"/>
        <v>0</v>
      </c>
      <c r="AE18" s="135">
        <f t="shared" si="171"/>
        <v>0</v>
      </c>
      <c r="AF18" s="132"/>
      <c r="AG18" s="133"/>
      <c r="AH18" s="133"/>
      <c r="AI18" s="133"/>
      <c r="AJ18" s="133"/>
      <c r="AK18" s="133"/>
      <c r="AL18" s="133"/>
      <c r="AM18" s="134">
        <f t="shared" si="172"/>
        <v>0</v>
      </c>
      <c r="AN18" s="133"/>
      <c r="AO18" s="133"/>
      <c r="AP18" s="133"/>
      <c r="AQ18" s="133"/>
      <c r="AR18" s="134">
        <f t="shared" si="173"/>
        <v>0</v>
      </c>
      <c r="AS18" s="135">
        <f t="shared" si="174"/>
        <v>0</v>
      </c>
      <c r="AT18" s="132"/>
      <c r="AU18" s="133"/>
      <c r="AV18" s="133"/>
      <c r="AW18" s="133"/>
      <c r="AX18" s="133"/>
      <c r="AY18" s="133"/>
      <c r="AZ18" s="133"/>
      <c r="BA18" s="134">
        <f t="shared" si="175"/>
        <v>0</v>
      </c>
      <c r="BB18" s="133"/>
      <c r="BC18" s="133"/>
      <c r="BD18" s="133"/>
      <c r="BE18" s="133"/>
      <c r="BF18" s="134">
        <f t="shared" si="176"/>
        <v>0</v>
      </c>
      <c r="BG18" s="135">
        <f t="shared" si="177"/>
        <v>0</v>
      </c>
      <c r="BH18" s="132"/>
      <c r="BI18" s="133"/>
      <c r="BJ18" s="133"/>
      <c r="BK18" s="133"/>
      <c r="BL18" s="133"/>
      <c r="BM18" s="133"/>
      <c r="BN18" s="133"/>
      <c r="BO18" s="134">
        <f t="shared" si="178"/>
        <v>0</v>
      </c>
      <c r="BP18" s="133"/>
      <c r="BQ18" s="133"/>
      <c r="BR18" s="133"/>
      <c r="BS18" s="133"/>
      <c r="BT18" s="134">
        <f t="shared" si="179"/>
        <v>0</v>
      </c>
      <c r="BU18" s="135">
        <f t="shared" si="180"/>
        <v>0</v>
      </c>
      <c r="BV18" s="132"/>
      <c r="BW18" s="133"/>
      <c r="BX18" s="133"/>
      <c r="BY18" s="133"/>
      <c r="BZ18" s="133"/>
      <c r="CA18" s="133"/>
      <c r="CB18" s="133"/>
      <c r="CC18" s="134">
        <f t="shared" si="181"/>
        <v>0</v>
      </c>
      <c r="CD18" s="133"/>
      <c r="CE18" s="133"/>
      <c r="CF18" s="133"/>
      <c r="CG18" s="133"/>
      <c r="CH18" s="134">
        <f t="shared" si="182"/>
        <v>0</v>
      </c>
      <c r="CI18" s="135">
        <f t="shared" si="183"/>
        <v>0</v>
      </c>
      <c r="CJ18" s="132"/>
      <c r="CK18" s="133"/>
      <c r="CL18" s="133"/>
      <c r="CM18" s="133"/>
      <c r="CN18" s="133"/>
      <c r="CO18" s="133"/>
      <c r="CP18" s="133"/>
      <c r="CQ18" s="134">
        <f t="shared" si="184"/>
        <v>0</v>
      </c>
      <c r="CR18" s="133"/>
      <c r="CS18" s="133"/>
      <c r="CT18" s="133"/>
      <c r="CU18" s="133"/>
      <c r="CV18" s="134">
        <f t="shared" si="185"/>
        <v>0</v>
      </c>
      <c r="CW18" s="135">
        <f t="shared" si="186"/>
        <v>0</v>
      </c>
      <c r="CX18" s="132"/>
      <c r="CY18" s="133"/>
      <c r="CZ18" s="133"/>
      <c r="DA18" s="133"/>
      <c r="DB18" s="133"/>
      <c r="DC18" s="133"/>
      <c r="DD18" s="133"/>
      <c r="DE18" s="134">
        <f t="shared" si="187"/>
        <v>0</v>
      </c>
      <c r="DF18" s="133"/>
      <c r="DG18" s="133"/>
      <c r="DH18" s="133"/>
      <c r="DI18" s="133"/>
      <c r="DJ18" s="134">
        <f t="shared" si="188"/>
        <v>0</v>
      </c>
      <c r="DK18" s="135">
        <f t="shared" si="189"/>
        <v>0</v>
      </c>
      <c r="DL18" s="132"/>
      <c r="DM18" s="133"/>
      <c r="DN18" s="133"/>
      <c r="DO18" s="133"/>
      <c r="DP18" s="133"/>
      <c r="DQ18" s="133"/>
      <c r="DR18" s="133"/>
      <c r="DS18" s="134">
        <f t="shared" si="190"/>
        <v>0</v>
      </c>
      <c r="DT18" s="133"/>
      <c r="DU18" s="133"/>
      <c r="DV18" s="133"/>
      <c r="DW18" s="133"/>
      <c r="DX18" s="134">
        <f t="shared" si="191"/>
        <v>0</v>
      </c>
      <c r="DY18" s="135">
        <f t="shared" si="192"/>
        <v>0</v>
      </c>
      <c r="DZ18" s="132"/>
      <c r="EA18" s="133"/>
      <c r="EB18" s="133"/>
      <c r="EC18" s="133"/>
      <c r="ED18" s="133"/>
      <c r="EE18" s="133"/>
      <c r="EF18" s="133"/>
      <c r="EG18" s="134">
        <f t="shared" si="193"/>
        <v>0</v>
      </c>
      <c r="EH18" s="133"/>
      <c r="EI18" s="133"/>
      <c r="EJ18" s="133"/>
      <c r="EK18" s="133"/>
      <c r="EL18" s="134">
        <f t="shared" si="194"/>
        <v>0</v>
      </c>
      <c r="EM18" s="135">
        <f t="shared" si="195"/>
        <v>0</v>
      </c>
      <c r="EN18" s="132"/>
      <c r="EO18" s="133"/>
      <c r="EP18" s="133"/>
      <c r="EQ18" s="133"/>
      <c r="ER18" s="133"/>
      <c r="ES18" s="133"/>
      <c r="ET18" s="133"/>
      <c r="EU18" s="134">
        <f t="shared" si="196"/>
        <v>0</v>
      </c>
      <c r="EV18" s="133"/>
      <c r="EW18" s="133"/>
      <c r="EX18" s="133"/>
      <c r="EY18" s="133"/>
      <c r="EZ18" s="134">
        <f t="shared" si="197"/>
        <v>0</v>
      </c>
      <c r="FA18" s="135">
        <f t="shared" si="198"/>
        <v>0</v>
      </c>
      <c r="FB18" s="132"/>
      <c r="FC18" s="133"/>
      <c r="FD18" s="133"/>
      <c r="FE18" s="133"/>
      <c r="FF18" s="133"/>
      <c r="FG18" s="133"/>
      <c r="FH18" s="133"/>
      <c r="FI18" s="134">
        <f t="shared" si="199"/>
        <v>0</v>
      </c>
      <c r="FJ18" s="133"/>
      <c r="FK18" s="133"/>
      <c r="FL18" s="133"/>
      <c r="FM18" s="133"/>
      <c r="FN18" s="134">
        <f t="shared" si="200"/>
        <v>0</v>
      </c>
      <c r="FO18" s="135">
        <f t="shared" si="201"/>
        <v>0</v>
      </c>
    </row>
    <row r="19" spans="1:171" ht="16.5" thickBot="1" x14ac:dyDescent="0.3">
      <c r="A19" s="113"/>
      <c r="B19" s="139" t="s">
        <v>214</v>
      </c>
      <c r="C19" s="140" t="s">
        <v>12</v>
      </c>
      <c r="D19" s="132"/>
      <c r="E19" s="133"/>
      <c r="F19" s="133"/>
      <c r="G19" s="133"/>
      <c r="H19" s="133"/>
      <c r="I19" s="133"/>
      <c r="J19" s="133"/>
      <c r="K19" s="134">
        <f t="shared" si="166"/>
        <v>0</v>
      </c>
      <c r="L19" s="133"/>
      <c r="M19" s="133"/>
      <c r="N19" s="133"/>
      <c r="O19" s="133"/>
      <c r="P19" s="134">
        <f t="shared" si="167"/>
        <v>0</v>
      </c>
      <c r="Q19" s="135">
        <f t="shared" si="168"/>
        <v>0</v>
      </c>
      <c r="R19" s="132"/>
      <c r="S19" s="133"/>
      <c r="T19" s="133"/>
      <c r="U19" s="133"/>
      <c r="V19" s="133"/>
      <c r="W19" s="133"/>
      <c r="X19" s="133"/>
      <c r="Y19" s="134">
        <f t="shared" si="169"/>
        <v>0</v>
      </c>
      <c r="Z19" s="133"/>
      <c r="AA19" s="133"/>
      <c r="AB19" s="133"/>
      <c r="AC19" s="133"/>
      <c r="AD19" s="134">
        <f t="shared" si="170"/>
        <v>0</v>
      </c>
      <c r="AE19" s="135">
        <f t="shared" si="171"/>
        <v>0</v>
      </c>
      <c r="AF19" s="132"/>
      <c r="AG19" s="133"/>
      <c r="AH19" s="133"/>
      <c r="AI19" s="133"/>
      <c r="AJ19" s="133"/>
      <c r="AK19" s="133"/>
      <c r="AL19" s="133"/>
      <c r="AM19" s="134">
        <f t="shared" si="172"/>
        <v>0</v>
      </c>
      <c r="AN19" s="133"/>
      <c r="AO19" s="133"/>
      <c r="AP19" s="133"/>
      <c r="AQ19" s="133"/>
      <c r="AR19" s="134">
        <f t="shared" si="173"/>
        <v>0</v>
      </c>
      <c r="AS19" s="135">
        <f t="shared" si="174"/>
        <v>0</v>
      </c>
      <c r="AT19" s="132"/>
      <c r="AU19" s="133"/>
      <c r="AV19" s="133"/>
      <c r="AW19" s="133"/>
      <c r="AX19" s="133"/>
      <c r="AY19" s="133"/>
      <c r="AZ19" s="133"/>
      <c r="BA19" s="134">
        <f t="shared" si="175"/>
        <v>0</v>
      </c>
      <c r="BB19" s="133"/>
      <c r="BC19" s="133"/>
      <c r="BD19" s="133"/>
      <c r="BE19" s="133"/>
      <c r="BF19" s="134">
        <f t="shared" si="176"/>
        <v>0</v>
      </c>
      <c r="BG19" s="135">
        <f t="shared" si="177"/>
        <v>0</v>
      </c>
      <c r="BH19" s="132"/>
      <c r="BI19" s="133"/>
      <c r="BJ19" s="133"/>
      <c r="BK19" s="133"/>
      <c r="BL19" s="133"/>
      <c r="BM19" s="133"/>
      <c r="BN19" s="133"/>
      <c r="BO19" s="134">
        <f t="shared" si="178"/>
        <v>0</v>
      </c>
      <c r="BP19" s="133"/>
      <c r="BQ19" s="133"/>
      <c r="BR19" s="133"/>
      <c r="BS19" s="133"/>
      <c r="BT19" s="134">
        <f t="shared" si="179"/>
        <v>0</v>
      </c>
      <c r="BU19" s="135">
        <f t="shared" si="180"/>
        <v>0</v>
      </c>
      <c r="BV19" s="132"/>
      <c r="BW19" s="133"/>
      <c r="BX19" s="133"/>
      <c r="BY19" s="133"/>
      <c r="BZ19" s="133"/>
      <c r="CA19" s="133"/>
      <c r="CB19" s="133"/>
      <c r="CC19" s="134">
        <f t="shared" si="181"/>
        <v>0</v>
      </c>
      <c r="CD19" s="133"/>
      <c r="CE19" s="133"/>
      <c r="CF19" s="133"/>
      <c r="CG19" s="133"/>
      <c r="CH19" s="134">
        <f t="shared" si="182"/>
        <v>0</v>
      </c>
      <c r="CI19" s="135">
        <f t="shared" si="183"/>
        <v>0</v>
      </c>
      <c r="CJ19" s="132"/>
      <c r="CK19" s="133"/>
      <c r="CL19" s="133"/>
      <c r="CM19" s="133"/>
      <c r="CN19" s="133"/>
      <c r="CO19" s="133"/>
      <c r="CP19" s="133"/>
      <c r="CQ19" s="134">
        <f t="shared" si="184"/>
        <v>0</v>
      </c>
      <c r="CR19" s="133"/>
      <c r="CS19" s="133"/>
      <c r="CT19" s="133"/>
      <c r="CU19" s="133"/>
      <c r="CV19" s="134">
        <f t="shared" si="185"/>
        <v>0</v>
      </c>
      <c r="CW19" s="135">
        <f t="shared" si="186"/>
        <v>0</v>
      </c>
      <c r="CX19" s="132"/>
      <c r="CY19" s="133"/>
      <c r="CZ19" s="133"/>
      <c r="DA19" s="133"/>
      <c r="DB19" s="133"/>
      <c r="DC19" s="133"/>
      <c r="DD19" s="133"/>
      <c r="DE19" s="134">
        <f t="shared" si="187"/>
        <v>0</v>
      </c>
      <c r="DF19" s="133"/>
      <c r="DG19" s="133"/>
      <c r="DH19" s="133"/>
      <c r="DI19" s="133"/>
      <c r="DJ19" s="134">
        <f t="shared" si="188"/>
        <v>0</v>
      </c>
      <c r="DK19" s="135">
        <f t="shared" si="189"/>
        <v>0</v>
      </c>
      <c r="DL19" s="132"/>
      <c r="DM19" s="133"/>
      <c r="DN19" s="133"/>
      <c r="DO19" s="133"/>
      <c r="DP19" s="133"/>
      <c r="DQ19" s="133"/>
      <c r="DR19" s="133"/>
      <c r="DS19" s="134">
        <f t="shared" si="190"/>
        <v>0</v>
      </c>
      <c r="DT19" s="133"/>
      <c r="DU19" s="133"/>
      <c r="DV19" s="133"/>
      <c r="DW19" s="133"/>
      <c r="DX19" s="134">
        <f t="shared" si="191"/>
        <v>0</v>
      </c>
      <c r="DY19" s="135">
        <f t="shared" si="192"/>
        <v>0</v>
      </c>
      <c r="DZ19" s="132"/>
      <c r="EA19" s="133"/>
      <c r="EB19" s="133"/>
      <c r="EC19" s="133"/>
      <c r="ED19" s="133"/>
      <c r="EE19" s="133"/>
      <c r="EF19" s="133"/>
      <c r="EG19" s="134">
        <f t="shared" si="193"/>
        <v>0</v>
      </c>
      <c r="EH19" s="133"/>
      <c r="EI19" s="133"/>
      <c r="EJ19" s="133"/>
      <c r="EK19" s="133"/>
      <c r="EL19" s="134">
        <f t="shared" si="194"/>
        <v>0</v>
      </c>
      <c r="EM19" s="135">
        <f t="shared" si="195"/>
        <v>0</v>
      </c>
      <c r="EN19" s="132"/>
      <c r="EO19" s="133"/>
      <c r="EP19" s="133"/>
      <c r="EQ19" s="133"/>
      <c r="ER19" s="133"/>
      <c r="ES19" s="133"/>
      <c r="ET19" s="133"/>
      <c r="EU19" s="134">
        <f t="shared" si="196"/>
        <v>0</v>
      </c>
      <c r="EV19" s="133"/>
      <c r="EW19" s="133"/>
      <c r="EX19" s="133"/>
      <c r="EY19" s="133"/>
      <c r="EZ19" s="134">
        <f t="shared" si="197"/>
        <v>0</v>
      </c>
      <c r="FA19" s="135">
        <f t="shared" si="198"/>
        <v>0</v>
      </c>
      <c r="FB19" s="132"/>
      <c r="FC19" s="133"/>
      <c r="FD19" s="133"/>
      <c r="FE19" s="133"/>
      <c r="FF19" s="133"/>
      <c r="FG19" s="133"/>
      <c r="FH19" s="133"/>
      <c r="FI19" s="134">
        <f t="shared" si="199"/>
        <v>0</v>
      </c>
      <c r="FJ19" s="133"/>
      <c r="FK19" s="133"/>
      <c r="FL19" s="133"/>
      <c r="FM19" s="133"/>
      <c r="FN19" s="134">
        <f t="shared" si="200"/>
        <v>0</v>
      </c>
      <c r="FO19" s="135">
        <f t="shared" si="201"/>
        <v>0</v>
      </c>
    </row>
    <row r="20" spans="1:171" ht="26.25" thickBot="1" x14ac:dyDescent="0.3">
      <c r="A20" s="113"/>
      <c r="B20" s="130" t="s">
        <v>215</v>
      </c>
      <c r="C20" s="141" t="s">
        <v>12</v>
      </c>
      <c r="D20" s="132"/>
      <c r="E20" s="133"/>
      <c r="F20" s="133"/>
      <c r="G20" s="133"/>
      <c r="H20" s="133"/>
      <c r="I20" s="133"/>
      <c r="J20" s="133"/>
      <c r="K20" s="134">
        <f t="shared" si="166"/>
        <v>0</v>
      </c>
      <c r="L20" s="133"/>
      <c r="M20" s="133"/>
      <c r="N20" s="133"/>
      <c r="O20" s="133"/>
      <c r="P20" s="134">
        <f t="shared" si="167"/>
        <v>0</v>
      </c>
      <c r="Q20" s="135">
        <f t="shared" si="168"/>
        <v>0</v>
      </c>
      <c r="R20" s="132"/>
      <c r="S20" s="133"/>
      <c r="T20" s="133"/>
      <c r="U20" s="133"/>
      <c r="V20" s="133"/>
      <c r="W20" s="133"/>
      <c r="X20" s="133"/>
      <c r="Y20" s="134">
        <f t="shared" si="169"/>
        <v>0</v>
      </c>
      <c r="Z20" s="133"/>
      <c r="AA20" s="133"/>
      <c r="AB20" s="133"/>
      <c r="AC20" s="133"/>
      <c r="AD20" s="134">
        <f t="shared" si="170"/>
        <v>0</v>
      </c>
      <c r="AE20" s="135">
        <f t="shared" si="171"/>
        <v>0</v>
      </c>
      <c r="AF20" s="132"/>
      <c r="AG20" s="133"/>
      <c r="AH20" s="133"/>
      <c r="AI20" s="133"/>
      <c r="AJ20" s="133"/>
      <c r="AK20" s="133"/>
      <c r="AL20" s="133"/>
      <c r="AM20" s="134">
        <f t="shared" si="172"/>
        <v>0</v>
      </c>
      <c r="AN20" s="133"/>
      <c r="AO20" s="133"/>
      <c r="AP20" s="133"/>
      <c r="AQ20" s="133"/>
      <c r="AR20" s="134">
        <f t="shared" si="173"/>
        <v>0</v>
      </c>
      <c r="AS20" s="135">
        <f t="shared" si="174"/>
        <v>0</v>
      </c>
      <c r="AT20" s="132"/>
      <c r="AU20" s="133"/>
      <c r="AV20" s="133"/>
      <c r="AW20" s="133"/>
      <c r="AX20" s="133"/>
      <c r="AY20" s="133"/>
      <c r="AZ20" s="133"/>
      <c r="BA20" s="134">
        <f t="shared" si="175"/>
        <v>0</v>
      </c>
      <c r="BB20" s="133"/>
      <c r="BC20" s="133"/>
      <c r="BD20" s="133"/>
      <c r="BE20" s="133"/>
      <c r="BF20" s="134">
        <f t="shared" si="176"/>
        <v>0</v>
      </c>
      <c r="BG20" s="135">
        <f t="shared" si="177"/>
        <v>0</v>
      </c>
      <c r="BH20" s="132"/>
      <c r="BI20" s="133"/>
      <c r="BJ20" s="133"/>
      <c r="BK20" s="133"/>
      <c r="BL20" s="133"/>
      <c r="BM20" s="133"/>
      <c r="BN20" s="133"/>
      <c r="BO20" s="134">
        <f t="shared" si="178"/>
        <v>0</v>
      </c>
      <c r="BP20" s="133"/>
      <c r="BQ20" s="133"/>
      <c r="BR20" s="133"/>
      <c r="BS20" s="133"/>
      <c r="BT20" s="134">
        <f t="shared" si="179"/>
        <v>0</v>
      </c>
      <c r="BU20" s="135">
        <f t="shared" si="180"/>
        <v>0</v>
      </c>
      <c r="BV20" s="132"/>
      <c r="BW20" s="133"/>
      <c r="BX20" s="133"/>
      <c r="BY20" s="133"/>
      <c r="BZ20" s="133"/>
      <c r="CA20" s="133"/>
      <c r="CB20" s="133"/>
      <c r="CC20" s="134">
        <f t="shared" si="181"/>
        <v>0</v>
      </c>
      <c r="CD20" s="133"/>
      <c r="CE20" s="133"/>
      <c r="CF20" s="133"/>
      <c r="CG20" s="133"/>
      <c r="CH20" s="134">
        <f t="shared" si="182"/>
        <v>0</v>
      </c>
      <c r="CI20" s="135">
        <f t="shared" si="183"/>
        <v>0</v>
      </c>
      <c r="CJ20" s="132"/>
      <c r="CK20" s="133"/>
      <c r="CL20" s="133"/>
      <c r="CM20" s="133"/>
      <c r="CN20" s="133"/>
      <c r="CO20" s="133"/>
      <c r="CP20" s="133"/>
      <c r="CQ20" s="134">
        <f t="shared" si="184"/>
        <v>0</v>
      </c>
      <c r="CR20" s="133"/>
      <c r="CS20" s="133"/>
      <c r="CT20" s="133"/>
      <c r="CU20" s="133"/>
      <c r="CV20" s="134">
        <f t="shared" si="185"/>
        <v>0</v>
      </c>
      <c r="CW20" s="135">
        <f t="shared" si="186"/>
        <v>0</v>
      </c>
      <c r="CX20" s="132"/>
      <c r="CY20" s="133"/>
      <c r="CZ20" s="133"/>
      <c r="DA20" s="133"/>
      <c r="DB20" s="133"/>
      <c r="DC20" s="133"/>
      <c r="DD20" s="133"/>
      <c r="DE20" s="134">
        <f t="shared" si="187"/>
        <v>0</v>
      </c>
      <c r="DF20" s="133"/>
      <c r="DG20" s="133"/>
      <c r="DH20" s="133"/>
      <c r="DI20" s="133"/>
      <c r="DJ20" s="134">
        <f t="shared" si="188"/>
        <v>0</v>
      </c>
      <c r="DK20" s="135">
        <f t="shared" si="189"/>
        <v>0</v>
      </c>
      <c r="DL20" s="132"/>
      <c r="DM20" s="133"/>
      <c r="DN20" s="133"/>
      <c r="DO20" s="133"/>
      <c r="DP20" s="133"/>
      <c r="DQ20" s="133"/>
      <c r="DR20" s="133"/>
      <c r="DS20" s="134">
        <f t="shared" si="190"/>
        <v>0</v>
      </c>
      <c r="DT20" s="133"/>
      <c r="DU20" s="133"/>
      <c r="DV20" s="133"/>
      <c r="DW20" s="133"/>
      <c r="DX20" s="134">
        <f t="shared" si="191"/>
        <v>0</v>
      </c>
      <c r="DY20" s="135">
        <f t="shared" si="192"/>
        <v>0</v>
      </c>
      <c r="DZ20" s="132"/>
      <c r="EA20" s="133"/>
      <c r="EB20" s="133"/>
      <c r="EC20" s="133"/>
      <c r="ED20" s="133"/>
      <c r="EE20" s="133"/>
      <c r="EF20" s="133"/>
      <c r="EG20" s="134">
        <f t="shared" si="193"/>
        <v>0</v>
      </c>
      <c r="EH20" s="133"/>
      <c r="EI20" s="133"/>
      <c r="EJ20" s="133"/>
      <c r="EK20" s="133"/>
      <c r="EL20" s="134">
        <f t="shared" si="194"/>
        <v>0</v>
      </c>
      <c r="EM20" s="135">
        <f t="shared" si="195"/>
        <v>0</v>
      </c>
      <c r="EN20" s="132"/>
      <c r="EO20" s="133"/>
      <c r="EP20" s="133"/>
      <c r="EQ20" s="133"/>
      <c r="ER20" s="133"/>
      <c r="ES20" s="133"/>
      <c r="ET20" s="133"/>
      <c r="EU20" s="134">
        <f t="shared" si="196"/>
        <v>0</v>
      </c>
      <c r="EV20" s="133"/>
      <c r="EW20" s="133"/>
      <c r="EX20" s="133"/>
      <c r="EY20" s="133"/>
      <c r="EZ20" s="134">
        <f t="shared" si="197"/>
        <v>0</v>
      </c>
      <c r="FA20" s="135">
        <f t="shared" si="198"/>
        <v>0</v>
      </c>
      <c r="FB20" s="132"/>
      <c r="FC20" s="133"/>
      <c r="FD20" s="133"/>
      <c r="FE20" s="133"/>
      <c r="FF20" s="133"/>
      <c r="FG20" s="133"/>
      <c r="FH20" s="133"/>
      <c r="FI20" s="134">
        <f t="shared" si="199"/>
        <v>0</v>
      </c>
      <c r="FJ20" s="133"/>
      <c r="FK20" s="133"/>
      <c r="FL20" s="133"/>
      <c r="FM20" s="133"/>
      <c r="FN20" s="134">
        <f t="shared" si="200"/>
        <v>0</v>
      </c>
      <c r="FO20" s="135">
        <f t="shared" si="201"/>
        <v>0</v>
      </c>
    </row>
    <row r="21" spans="1:171" ht="16.5" thickBot="1" x14ac:dyDescent="0.3">
      <c r="A21" s="113"/>
      <c r="B21" s="142" t="s">
        <v>216</v>
      </c>
      <c r="C21" s="143" t="s">
        <v>217</v>
      </c>
      <c r="D21" s="132"/>
      <c r="E21" s="133"/>
      <c r="F21" s="133"/>
      <c r="G21" s="133"/>
      <c r="H21" s="133"/>
      <c r="I21" s="133"/>
      <c r="J21" s="133"/>
      <c r="K21" s="134">
        <f t="shared" si="166"/>
        <v>0</v>
      </c>
      <c r="L21" s="133"/>
      <c r="M21" s="133"/>
      <c r="N21" s="133"/>
      <c r="O21" s="133"/>
      <c r="P21" s="134">
        <f t="shared" si="167"/>
        <v>0</v>
      </c>
      <c r="Q21" s="135">
        <f t="shared" si="168"/>
        <v>0</v>
      </c>
      <c r="R21" s="132"/>
      <c r="S21" s="133"/>
      <c r="T21" s="133"/>
      <c r="U21" s="133"/>
      <c r="V21" s="133"/>
      <c r="W21" s="133"/>
      <c r="X21" s="133"/>
      <c r="Y21" s="134">
        <f t="shared" si="169"/>
        <v>0</v>
      </c>
      <c r="Z21" s="133"/>
      <c r="AA21" s="133"/>
      <c r="AB21" s="133"/>
      <c r="AC21" s="133"/>
      <c r="AD21" s="134">
        <f t="shared" si="170"/>
        <v>0</v>
      </c>
      <c r="AE21" s="135">
        <f t="shared" si="171"/>
        <v>0</v>
      </c>
      <c r="AF21" s="132"/>
      <c r="AG21" s="133"/>
      <c r="AH21" s="133"/>
      <c r="AI21" s="133"/>
      <c r="AJ21" s="133"/>
      <c r="AK21" s="133"/>
      <c r="AL21" s="133"/>
      <c r="AM21" s="134">
        <f t="shared" si="172"/>
        <v>0</v>
      </c>
      <c r="AN21" s="133"/>
      <c r="AO21" s="133"/>
      <c r="AP21" s="133"/>
      <c r="AQ21" s="133"/>
      <c r="AR21" s="134">
        <f t="shared" si="173"/>
        <v>0</v>
      </c>
      <c r="AS21" s="135">
        <f t="shared" si="174"/>
        <v>0</v>
      </c>
      <c r="AT21" s="132"/>
      <c r="AU21" s="133"/>
      <c r="AV21" s="133"/>
      <c r="AW21" s="133"/>
      <c r="AX21" s="133"/>
      <c r="AY21" s="133"/>
      <c r="AZ21" s="133"/>
      <c r="BA21" s="134">
        <f t="shared" si="175"/>
        <v>0</v>
      </c>
      <c r="BB21" s="133"/>
      <c r="BC21" s="133"/>
      <c r="BD21" s="133"/>
      <c r="BE21" s="133"/>
      <c r="BF21" s="134">
        <f t="shared" si="176"/>
        <v>0</v>
      </c>
      <c r="BG21" s="135">
        <f t="shared" si="177"/>
        <v>0</v>
      </c>
      <c r="BH21" s="132"/>
      <c r="BI21" s="133"/>
      <c r="BJ21" s="133"/>
      <c r="BK21" s="133"/>
      <c r="BL21" s="133"/>
      <c r="BM21" s="133"/>
      <c r="BN21" s="133"/>
      <c r="BO21" s="134">
        <f t="shared" si="178"/>
        <v>0</v>
      </c>
      <c r="BP21" s="133"/>
      <c r="BQ21" s="133"/>
      <c r="BR21" s="133"/>
      <c r="BS21" s="133"/>
      <c r="BT21" s="134">
        <f t="shared" si="179"/>
        <v>0</v>
      </c>
      <c r="BU21" s="135">
        <f t="shared" si="180"/>
        <v>0</v>
      </c>
      <c r="BV21" s="132"/>
      <c r="BW21" s="133"/>
      <c r="BX21" s="133"/>
      <c r="BY21" s="133"/>
      <c r="BZ21" s="133"/>
      <c r="CA21" s="133"/>
      <c r="CB21" s="133"/>
      <c r="CC21" s="134">
        <f t="shared" si="181"/>
        <v>0</v>
      </c>
      <c r="CD21" s="133"/>
      <c r="CE21" s="133"/>
      <c r="CF21" s="133"/>
      <c r="CG21" s="133"/>
      <c r="CH21" s="134">
        <f t="shared" si="182"/>
        <v>0</v>
      </c>
      <c r="CI21" s="135">
        <f t="shared" si="183"/>
        <v>0</v>
      </c>
      <c r="CJ21" s="132"/>
      <c r="CK21" s="133"/>
      <c r="CL21" s="133"/>
      <c r="CM21" s="133"/>
      <c r="CN21" s="133"/>
      <c r="CO21" s="133"/>
      <c r="CP21" s="133"/>
      <c r="CQ21" s="134">
        <f t="shared" si="184"/>
        <v>0</v>
      </c>
      <c r="CR21" s="133"/>
      <c r="CS21" s="133"/>
      <c r="CT21" s="133"/>
      <c r="CU21" s="133"/>
      <c r="CV21" s="134">
        <f t="shared" si="185"/>
        <v>0</v>
      </c>
      <c r="CW21" s="135">
        <f t="shared" si="186"/>
        <v>0</v>
      </c>
      <c r="CX21" s="132"/>
      <c r="CY21" s="133"/>
      <c r="CZ21" s="133"/>
      <c r="DA21" s="133"/>
      <c r="DB21" s="133"/>
      <c r="DC21" s="133"/>
      <c r="DD21" s="133"/>
      <c r="DE21" s="134">
        <f t="shared" si="187"/>
        <v>0</v>
      </c>
      <c r="DF21" s="133"/>
      <c r="DG21" s="133"/>
      <c r="DH21" s="133"/>
      <c r="DI21" s="133"/>
      <c r="DJ21" s="134">
        <f t="shared" si="188"/>
        <v>0</v>
      </c>
      <c r="DK21" s="135">
        <f t="shared" si="189"/>
        <v>0</v>
      </c>
      <c r="DL21" s="132"/>
      <c r="DM21" s="133"/>
      <c r="DN21" s="133"/>
      <c r="DO21" s="133"/>
      <c r="DP21" s="133"/>
      <c r="DQ21" s="133"/>
      <c r="DR21" s="133"/>
      <c r="DS21" s="134">
        <f t="shared" si="190"/>
        <v>0</v>
      </c>
      <c r="DT21" s="133"/>
      <c r="DU21" s="133"/>
      <c r="DV21" s="133"/>
      <c r="DW21" s="133"/>
      <c r="DX21" s="134">
        <f t="shared" si="191"/>
        <v>0</v>
      </c>
      <c r="DY21" s="135">
        <f t="shared" si="192"/>
        <v>0</v>
      </c>
      <c r="DZ21" s="132"/>
      <c r="EA21" s="133"/>
      <c r="EB21" s="133"/>
      <c r="EC21" s="133"/>
      <c r="ED21" s="133"/>
      <c r="EE21" s="133"/>
      <c r="EF21" s="133"/>
      <c r="EG21" s="134">
        <f t="shared" si="193"/>
        <v>0</v>
      </c>
      <c r="EH21" s="133"/>
      <c r="EI21" s="133"/>
      <c r="EJ21" s="133"/>
      <c r="EK21" s="133"/>
      <c r="EL21" s="134">
        <f t="shared" si="194"/>
        <v>0</v>
      </c>
      <c r="EM21" s="135">
        <f t="shared" si="195"/>
        <v>0</v>
      </c>
      <c r="EN21" s="132"/>
      <c r="EO21" s="133"/>
      <c r="EP21" s="133"/>
      <c r="EQ21" s="133"/>
      <c r="ER21" s="133"/>
      <c r="ES21" s="133"/>
      <c r="ET21" s="133"/>
      <c r="EU21" s="134">
        <f t="shared" si="196"/>
        <v>0</v>
      </c>
      <c r="EV21" s="133"/>
      <c r="EW21" s="133"/>
      <c r="EX21" s="133"/>
      <c r="EY21" s="133"/>
      <c r="EZ21" s="134">
        <f t="shared" si="197"/>
        <v>0</v>
      </c>
      <c r="FA21" s="135">
        <f t="shared" si="198"/>
        <v>0</v>
      </c>
      <c r="FB21" s="132"/>
      <c r="FC21" s="133"/>
      <c r="FD21" s="133"/>
      <c r="FE21" s="133"/>
      <c r="FF21" s="133"/>
      <c r="FG21" s="133"/>
      <c r="FH21" s="133"/>
      <c r="FI21" s="134">
        <f t="shared" si="199"/>
        <v>0</v>
      </c>
      <c r="FJ21" s="133"/>
      <c r="FK21" s="133"/>
      <c r="FL21" s="133"/>
      <c r="FM21" s="133"/>
      <c r="FN21" s="134">
        <f t="shared" si="200"/>
        <v>0</v>
      </c>
      <c r="FO21" s="135">
        <f t="shared" si="201"/>
        <v>0</v>
      </c>
    </row>
    <row r="22" spans="1:171" ht="16.5" thickBot="1" x14ac:dyDescent="0.3">
      <c r="A22" s="113"/>
      <c r="B22" s="142" t="s">
        <v>218</v>
      </c>
      <c r="C22" s="143" t="s">
        <v>219</v>
      </c>
      <c r="D22" s="132"/>
      <c r="E22" s="133"/>
      <c r="F22" s="133"/>
      <c r="G22" s="133"/>
      <c r="H22" s="133"/>
      <c r="I22" s="133"/>
      <c r="J22" s="133"/>
      <c r="K22" s="134">
        <f t="shared" si="166"/>
        <v>0</v>
      </c>
      <c r="L22" s="133"/>
      <c r="M22" s="133"/>
      <c r="N22" s="133"/>
      <c r="O22" s="133"/>
      <c r="P22" s="134">
        <f t="shared" si="167"/>
        <v>0</v>
      </c>
      <c r="Q22" s="135">
        <f t="shared" si="168"/>
        <v>0</v>
      </c>
      <c r="R22" s="132"/>
      <c r="S22" s="133"/>
      <c r="T22" s="133"/>
      <c r="U22" s="133"/>
      <c r="V22" s="133"/>
      <c r="W22" s="133"/>
      <c r="X22" s="133"/>
      <c r="Y22" s="134">
        <f t="shared" si="169"/>
        <v>0</v>
      </c>
      <c r="Z22" s="133"/>
      <c r="AA22" s="133"/>
      <c r="AB22" s="133"/>
      <c r="AC22" s="133"/>
      <c r="AD22" s="134">
        <f t="shared" si="170"/>
        <v>0</v>
      </c>
      <c r="AE22" s="135">
        <f t="shared" si="171"/>
        <v>0</v>
      </c>
      <c r="AF22" s="132"/>
      <c r="AG22" s="133"/>
      <c r="AH22" s="133"/>
      <c r="AI22" s="133"/>
      <c r="AJ22" s="133"/>
      <c r="AK22" s="133"/>
      <c r="AL22" s="133"/>
      <c r="AM22" s="134">
        <f t="shared" si="172"/>
        <v>0</v>
      </c>
      <c r="AN22" s="133"/>
      <c r="AO22" s="133"/>
      <c r="AP22" s="133"/>
      <c r="AQ22" s="133"/>
      <c r="AR22" s="134">
        <f t="shared" si="173"/>
        <v>0</v>
      </c>
      <c r="AS22" s="135">
        <f t="shared" si="174"/>
        <v>0</v>
      </c>
      <c r="AT22" s="132"/>
      <c r="AU22" s="133"/>
      <c r="AV22" s="133"/>
      <c r="AW22" s="133"/>
      <c r="AX22" s="133"/>
      <c r="AY22" s="133"/>
      <c r="AZ22" s="133"/>
      <c r="BA22" s="134">
        <f t="shared" si="175"/>
        <v>0</v>
      </c>
      <c r="BB22" s="133"/>
      <c r="BC22" s="133"/>
      <c r="BD22" s="133"/>
      <c r="BE22" s="133"/>
      <c r="BF22" s="134">
        <f t="shared" si="176"/>
        <v>0</v>
      </c>
      <c r="BG22" s="135">
        <f t="shared" si="177"/>
        <v>0</v>
      </c>
      <c r="BH22" s="132"/>
      <c r="BI22" s="133"/>
      <c r="BJ22" s="133"/>
      <c r="BK22" s="133"/>
      <c r="BL22" s="133"/>
      <c r="BM22" s="133"/>
      <c r="BN22" s="133"/>
      <c r="BO22" s="134">
        <f t="shared" si="178"/>
        <v>0</v>
      </c>
      <c r="BP22" s="133"/>
      <c r="BQ22" s="133"/>
      <c r="BR22" s="133"/>
      <c r="BS22" s="133"/>
      <c r="BT22" s="134">
        <f t="shared" si="179"/>
        <v>0</v>
      </c>
      <c r="BU22" s="135">
        <f t="shared" si="180"/>
        <v>0</v>
      </c>
      <c r="BV22" s="132"/>
      <c r="BW22" s="133"/>
      <c r="BX22" s="133"/>
      <c r="BY22" s="133"/>
      <c r="BZ22" s="133"/>
      <c r="CA22" s="133"/>
      <c r="CB22" s="133"/>
      <c r="CC22" s="134">
        <f t="shared" si="181"/>
        <v>0</v>
      </c>
      <c r="CD22" s="133"/>
      <c r="CE22" s="133"/>
      <c r="CF22" s="133"/>
      <c r="CG22" s="133"/>
      <c r="CH22" s="134">
        <f t="shared" si="182"/>
        <v>0</v>
      </c>
      <c r="CI22" s="135">
        <f t="shared" si="183"/>
        <v>0</v>
      </c>
      <c r="CJ22" s="132"/>
      <c r="CK22" s="133"/>
      <c r="CL22" s="133"/>
      <c r="CM22" s="133"/>
      <c r="CN22" s="133"/>
      <c r="CO22" s="133"/>
      <c r="CP22" s="133"/>
      <c r="CQ22" s="134">
        <f t="shared" si="184"/>
        <v>0</v>
      </c>
      <c r="CR22" s="133"/>
      <c r="CS22" s="133"/>
      <c r="CT22" s="133"/>
      <c r="CU22" s="133"/>
      <c r="CV22" s="134">
        <f t="shared" si="185"/>
        <v>0</v>
      </c>
      <c r="CW22" s="135">
        <f t="shared" si="186"/>
        <v>0</v>
      </c>
      <c r="CX22" s="132"/>
      <c r="CY22" s="133"/>
      <c r="CZ22" s="133"/>
      <c r="DA22" s="133"/>
      <c r="DB22" s="133"/>
      <c r="DC22" s="133"/>
      <c r="DD22" s="133"/>
      <c r="DE22" s="134">
        <f t="shared" si="187"/>
        <v>0</v>
      </c>
      <c r="DF22" s="133"/>
      <c r="DG22" s="133"/>
      <c r="DH22" s="133"/>
      <c r="DI22" s="133"/>
      <c r="DJ22" s="134">
        <f t="shared" si="188"/>
        <v>0</v>
      </c>
      <c r="DK22" s="135">
        <f t="shared" si="189"/>
        <v>0</v>
      </c>
      <c r="DL22" s="132"/>
      <c r="DM22" s="133"/>
      <c r="DN22" s="133"/>
      <c r="DO22" s="133"/>
      <c r="DP22" s="133"/>
      <c r="DQ22" s="133"/>
      <c r="DR22" s="133"/>
      <c r="DS22" s="134">
        <f t="shared" si="190"/>
        <v>0</v>
      </c>
      <c r="DT22" s="133"/>
      <c r="DU22" s="133"/>
      <c r="DV22" s="133"/>
      <c r="DW22" s="133"/>
      <c r="DX22" s="134">
        <f t="shared" si="191"/>
        <v>0</v>
      </c>
      <c r="DY22" s="135">
        <f t="shared" si="192"/>
        <v>0</v>
      </c>
      <c r="DZ22" s="132"/>
      <c r="EA22" s="133"/>
      <c r="EB22" s="133"/>
      <c r="EC22" s="133"/>
      <c r="ED22" s="133"/>
      <c r="EE22" s="133"/>
      <c r="EF22" s="133"/>
      <c r="EG22" s="134">
        <f t="shared" si="193"/>
        <v>0</v>
      </c>
      <c r="EH22" s="133"/>
      <c r="EI22" s="133"/>
      <c r="EJ22" s="133"/>
      <c r="EK22" s="133"/>
      <c r="EL22" s="134">
        <f t="shared" si="194"/>
        <v>0</v>
      </c>
      <c r="EM22" s="135">
        <f t="shared" si="195"/>
        <v>0</v>
      </c>
      <c r="EN22" s="132"/>
      <c r="EO22" s="133"/>
      <c r="EP22" s="133"/>
      <c r="EQ22" s="133"/>
      <c r="ER22" s="133"/>
      <c r="ES22" s="133"/>
      <c r="ET22" s="133"/>
      <c r="EU22" s="134">
        <f t="shared" si="196"/>
        <v>0</v>
      </c>
      <c r="EV22" s="133"/>
      <c r="EW22" s="133"/>
      <c r="EX22" s="133"/>
      <c r="EY22" s="133"/>
      <c r="EZ22" s="134">
        <f t="shared" si="197"/>
        <v>0</v>
      </c>
      <c r="FA22" s="135">
        <f t="shared" si="198"/>
        <v>0</v>
      </c>
      <c r="FB22" s="132"/>
      <c r="FC22" s="133"/>
      <c r="FD22" s="133"/>
      <c r="FE22" s="133"/>
      <c r="FF22" s="133"/>
      <c r="FG22" s="133"/>
      <c r="FH22" s="133"/>
      <c r="FI22" s="134">
        <f t="shared" si="199"/>
        <v>0</v>
      </c>
      <c r="FJ22" s="133"/>
      <c r="FK22" s="133"/>
      <c r="FL22" s="133"/>
      <c r="FM22" s="133"/>
      <c r="FN22" s="134">
        <f t="shared" si="200"/>
        <v>0</v>
      </c>
      <c r="FO22" s="135">
        <f t="shared" si="201"/>
        <v>0</v>
      </c>
    </row>
    <row r="23" spans="1:171" ht="16.5" thickBot="1" x14ac:dyDescent="0.3">
      <c r="A23" s="113"/>
      <c r="B23" s="128" t="s">
        <v>220</v>
      </c>
      <c r="C23" s="125" t="s">
        <v>221</v>
      </c>
      <c r="D23" s="126">
        <f>D24+D25</f>
        <v>0</v>
      </c>
      <c r="E23" s="127">
        <f t="shared" ref="E23:J23" si="202">+E24+E25</f>
        <v>0</v>
      </c>
      <c r="F23" s="127">
        <f t="shared" si="202"/>
        <v>0</v>
      </c>
      <c r="G23" s="127">
        <f t="shared" si="202"/>
        <v>0</v>
      </c>
      <c r="H23" s="127">
        <f t="shared" si="202"/>
        <v>0</v>
      </c>
      <c r="I23" s="127">
        <f t="shared" si="202"/>
        <v>0</v>
      </c>
      <c r="J23" s="127">
        <f t="shared" si="202"/>
        <v>0</v>
      </c>
      <c r="K23" s="127">
        <f t="shared" si="166"/>
        <v>0</v>
      </c>
      <c r="L23" s="127">
        <f>+L24+L25</f>
        <v>0</v>
      </c>
      <c r="M23" s="127">
        <f t="shared" ref="M23:O23" si="203">+M24+M25</f>
        <v>0</v>
      </c>
      <c r="N23" s="127">
        <f t="shared" si="203"/>
        <v>0</v>
      </c>
      <c r="O23" s="127">
        <f t="shared" si="203"/>
        <v>0</v>
      </c>
      <c r="P23" s="127">
        <f t="shared" si="167"/>
        <v>0</v>
      </c>
      <c r="Q23" s="129">
        <f t="shared" si="168"/>
        <v>0</v>
      </c>
      <c r="R23" s="126">
        <f>R24+R25</f>
        <v>0</v>
      </c>
      <c r="S23" s="127">
        <f t="shared" ref="S23:X23" si="204">+S24+S25</f>
        <v>0</v>
      </c>
      <c r="T23" s="127">
        <f t="shared" si="204"/>
        <v>0</v>
      </c>
      <c r="U23" s="127">
        <f t="shared" si="204"/>
        <v>0</v>
      </c>
      <c r="V23" s="127">
        <f t="shared" si="204"/>
        <v>0</v>
      </c>
      <c r="W23" s="127">
        <f t="shared" si="204"/>
        <v>0</v>
      </c>
      <c r="X23" s="127">
        <f t="shared" si="204"/>
        <v>0</v>
      </c>
      <c r="Y23" s="127">
        <f t="shared" si="169"/>
        <v>0</v>
      </c>
      <c r="Z23" s="127">
        <f>+Z24+Z25</f>
        <v>0</v>
      </c>
      <c r="AA23" s="127">
        <f t="shared" ref="AA23:AC23" si="205">+AA24+AA25</f>
        <v>0</v>
      </c>
      <c r="AB23" s="127">
        <f t="shared" si="205"/>
        <v>0</v>
      </c>
      <c r="AC23" s="127">
        <f t="shared" si="205"/>
        <v>0</v>
      </c>
      <c r="AD23" s="127">
        <f t="shared" si="170"/>
        <v>0</v>
      </c>
      <c r="AE23" s="129">
        <f t="shared" si="171"/>
        <v>0</v>
      </c>
      <c r="AF23" s="126">
        <f>AF24+AF25</f>
        <v>0</v>
      </c>
      <c r="AG23" s="127">
        <f t="shared" ref="AG23:AL23" si="206">+AG24+AG25</f>
        <v>0</v>
      </c>
      <c r="AH23" s="127">
        <f t="shared" si="206"/>
        <v>0</v>
      </c>
      <c r="AI23" s="127">
        <f t="shared" si="206"/>
        <v>0</v>
      </c>
      <c r="AJ23" s="127">
        <f t="shared" si="206"/>
        <v>0</v>
      </c>
      <c r="AK23" s="127">
        <f t="shared" si="206"/>
        <v>0</v>
      </c>
      <c r="AL23" s="127">
        <f t="shared" si="206"/>
        <v>0</v>
      </c>
      <c r="AM23" s="127">
        <f t="shared" si="172"/>
        <v>0</v>
      </c>
      <c r="AN23" s="127">
        <f>+AN24+AN25</f>
        <v>0</v>
      </c>
      <c r="AO23" s="127">
        <f t="shared" ref="AO23:AQ23" si="207">+AO24+AO25</f>
        <v>0</v>
      </c>
      <c r="AP23" s="127">
        <f t="shared" si="207"/>
        <v>0</v>
      </c>
      <c r="AQ23" s="127">
        <f t="shared" si="207"/>
        <v>0</v>
      </c>
      <c r="AR23" s="127">
        <f t="shared" si="173"/>
        <v>0</v>
      </c>
      <c r="AS23" s="129">
        <f t="shared" si="174"/>
        <v>0</v>
      </c>
      <c r="AT23" s="126">
        <f>AT24+AT25</f>
        <v>0</v>
      </c>
      <c r="AU23" s="127">
        <f t="shared" ref="AU23:AZ23" si="208">+AU24+AU25</f>
        <v>0</v>
      </c>
      <c r="AV23" s="127">
        <f t="shared" si="208"/>
        <v>0</v>
      </c>
      <c r="AW23" s="127">
        <f t="shared" si="208"/>
        <v>0</v>
      </c>
      <c r="AX23" s="127">
        <f t="shared" si="208"/>
        <v>0</v>
      </c>
      <c r="AY23" s="127">
        <f t="shared" si="208"/>
        <v>0</v>
      </c>
      <c r="AZ23" s="127">
        <f t="shared" si="208"/>
        <v>0</v>
      </c>
      <c r="BA23" s="127">
        <f t="shared" si="175"/>
        <v>0</v>
      </c>
      <c r="BB23" s="127">
        <f>+BB24+BB25</f>
        <v>0</v>
      </c>
      <c r="BC23" s="127">
        <f t="shared" ref="BC23:BE23" si="209">+BC24+BC25</f>
        <v>0</v>
      </c>
      <c r="BD23" s="127">
        <f t="shared" si="209"/>
        <v>0</v>
      </c>
      <c r="BE23" s="127">
        <f t="shared" si="209"/>
        <v>0</v>
      </c>
      <c r="BF23" s="127">
        <f t="shared" si="176"/>
        <v>0</v>
      </c>
      <c r="BG23" s="129">
        <f t="shared" si="177"/>
        <v>0</v>
      </c>
      <c r="BH23" s="126">
        <f>BH24+BH25</f>
        <v>0</v>
      </c>
      <c r="BI23" s="127">
        <f t="shared" ref="BI23:BN23" si="210">+BI24+BI25</f>
        <v>0</v>
      </c>
      <c r="BJ23" s="127">
        <f t="shared" si="210"/>
        <v>0</v>
      </c>
      <c r="BK23" s="127">
        <f t="shared" si="210"/>
        <v>0</v>
      </c>
      <c r="BL23" s="127">
        <f t="shared" si="210"/>
        <v>0</v>
      </c>
      <c r="BM23" s="127">
        <f t="shared" si="210"/>
        <v>0</v>
      </c>
      <c r="BN23" s="127">
        <f t="shared" si="210"/>
        <v>0</v>
      </c>
      <c r="BO23" s="127">
        <f t="shared" si="178"/>
        <v>0</v>
      </c>
      <c r="BP23" s="127">
        <f>+BP24+BP25</f>
        <v>0</v>
      </c>
      <c r="BQ23" s="127">
        <f t="shared" ref="BQ23:BS23" si="211">+BQ24+BQ25</f>
        <v>0</v>
      </c>
      <c r="BR23" s="127">
        <f t="shared" si="211"/>
        <v>0</v>
      </c>
      <c r="BS23" s="127">
        <f t="shared" si="211"/>
        <v>0</v>
      </c>
      <c r="BT23" s="127">
        <f t="shared" si="179"/>
        <v>0</v>
      </c>
      <c r="BU23" s="129">
        <f t="shared" si="180"/>
        <v>0</v>
      </c>
      <c r="BV23" s="126">
        <f>BV24+BV25</f>
        <v>0</v>
      </c>
      <c r="BW23" s="127">
        <f t="shared" ref="BW23:CB23" si="212">+BW24+BW25</f>
        <v>0</v>
      </c>
      <c r="BX23" s="127">
        <f t="shared" si="212"/>
        <v>0</v>
      </c>
      <c r="BY23" s="127">
        <f t="shared" si="212"/>
        <v>0</v>
      </c>
      <c r="BZ23" s="127">
        <f t="shared" si="212"/>
        <v>0</v>
      </c>
      <c r="CA23" s="127">
        <f t="shared" si="212"/>
        <v>0</v>
      </c>
      <c r="CB23" s="127">
        <f t="shared" si="212"/>
        <v>0</v>
      </c>
      <c r="CC23" s="127">
        <f t="shared" si="181"/>
        <v>0</v>
      </c>
      <c r="CD23" s="127">
        <f>+CD24+CD25</f>
        <v>0</v>
      </c>
      <c r="CE23" s="127">
        <f t="shared" ref="CE23:CG23" si="213">+CE24+CE25</f>
        <v>0</v>
      </c>
      <c r="CF23" s="127">
        <f t="shared" si="213"/>
        <v>0</v>
      </c>
      <c r="CG23" s="127">
        <f t="shared" si="213"/>
        <v>0</v>
      </c>
      <c r="CH23" s="127">
        <f t="shared" si="182"/>
        <v>0</v>
      </c>
      <c r="CI23" s="129">
        <f t="shared" si="183"/>
        <v>0</v>
      </c>
      <c r="CJ23" s="126">
        <f>CJ24+CJ25</f>
        <v>0</v>
      </c>
      <c r="CK23" s="127">
        <f t="shared" ref="CK23:CP23" si="214">+CK24+CK25</f>
        <v>0</v>
      </c>
      <c r="CL23" s="127">
        <f t="shared" si="214"/>
        <v>0</v>
      </c>
      <c r="CM23" s="127">
        <f t="shared" si="214"/>
        <v>0</v>
      </c>
      <c r="CN23" s="127">
        <f t="shared" si="214"/>
        <v>0</v>
      </c>
      <c r="CO23" s="127">
        <f t="shared" si="214"/>
        <v>0</v>
      </c>
      <c r="CP23" s="127">
        <f t="shared" si="214"/>
        <v>0</v>
      </c>
      <c r="CQ23" s="127">
        <f t="shared" si="184"/>
        <v>0</v>
      </c>
      <c r="CR23" s="127">
        <f>+CR24+CR25</f>
        <v>0</v>
      </c>
      <c r="CS23" s="127">
        <f t="shared" ref="CS23:CU23" si="215">+CS24+CS25</f>
        <v>0</v>
      </c>
      <c r="CT23" s="127">
        <f t="shared" si="215"/>
        <v>0</v>
      </c>
      <c r="CU23" s="127">
        <f t="shared" si="215"/>
        <v>0</v>
      </c>
      <c r="CV23" s="127">
        <f t="shared" si="185"/>
        <v>0</v>
      </c>
      <c r="CW23" s="129">
        <f t="shared" si="186"/>
        <v>0</v>
      </c>
      <c r="CX23" s="126">
        <f>CX24+CX25</f>
        <v>0</v>
      </c>
      <c r="CY23" s="127">
        <f t="shared" ref="CY23:DD23" si="216">+CY24+CY25</f>
        <v>0</v>
      </c>
      <c r="CZ23" s="127">
        <f t="shared" si="216"/>
        <v>0</v>
      </c>
      <c r="DA23" s="127">
        <f t="shared" si="216"/>
        <v>0</v>
      </c>
      <c r="DB23" s="127">
        <f t="shared" si="216"/>
        <v>0</v>
      </c>
      <c r="DC23" s="127">
        <f t="shared" si="216"/>
        <v>0</v>
      </c>
      <c r="DD23" s="127">
        <f t="shared" si="216"/>
        <v>0</v>
      </c>
      <c r="DE23" s="127">
        <f t="shared" si="187"/>
        <v>0</v>
      </c>
      <c r="DF23" s="127">
        <f>+DF24+DF25</f>
        <v>0</v>
      </c>
      <c r="DG23" s="127">
        <f t="shared" ref="DG23:DI23" si="217">+DG24+DG25</f>
        <v>0</v>
      </c>
      <c r="DH23" s="127">
        <f t="shared" si="217"/>
        <v>0</v>
      </c>
      <c r="DI23" s="127">
        <f t="shared" si="217"/>
        <v>0</v>
      </c>
      <c r="DJ23" s="127">
        <f t="shared" si="188"/>
        <v>0</v>
      </c>
      <c r="DK23" s="129">
        <f t="shared" si="189"/>
        <v>0</v>
      </c>
      <c r="DL23" s="126">
        <f>DL24+DL25</f>
        <v>0</v>
      </c>
      <c r="DM23" s="127">
        <f t="shared" ref="DM23:DR23" si="218">+DM24+DM25</f>
        <v>0</v>
      </c>
      <c r="DN23" s="127">
        <f t="shared" si="218"/>
        <v>0</v>
      </c>
      <c r="DO23" s="127">
        <f t="shared" si="218"/>
        <v>0</v>
      </c>
      <c r="DP23" s="127">
        <f t="shared" si="218"/>
        <v>0</v>
      </c>
      <c r="DQ23" s="127">
        <f t="shared" si="218"/>
        <v>0</v>
      </c>
      <c r="DR23" s="127">
        <f t="shared" si="218"/>
        <v>0</v>
      </c>
      <c r="DS23" s="127">
        <f t="shared" si="190"/>
        <v>0</v>
      </c>
      <c r="DT23" s="127">
        <f>+DT24+DT25</f>
        <v>0</v>
      </c>
      <c r="DU23" s="127">
        <f t="shared" ref="DU23:DW23" si="219">+DU24+DU25</f>
        <v>0</v>
      </c>
      <c r="DV23" s="127">
        <f t="shared" si="219"/>
        <v>0</v>
      </c>
      <c r="DW23" s="127">
        <f t="shared" si="219"/>
        <v>0</v>
      </c>
      <c r="DX23" s="127">
        <f t="shared" si="191"/>
        <v>0</v>
      </c>
      <c r="DY23" s="129">
        <f t="shared" si="192"/>
        <v>0</v>
      </c>
      <c r="DZ23" s="126">
        <f>DZ24+DZ25</f>
        <v>0</v>
      </c>
      <c r="EA23" s="127">
        <f t="shared" ref="EA23:EF23" si="220">+EA24+EA25</f>
        <v>0</v>
      </c>
      <c r="EB23" s="127">
        <f t="shared" si="220"/>
        <v>0</v>
      </c>
      <c r="EC23" s="127">
        <f t="shared" si="220"/>
        <v>0</v>
      </c>
      <c r="ED23" s="127">
        <f t="shared" si="220"/>
        <v>0</v>
      </c>
      <c r="EE23" s="127">
        <f t="shared" si="220"/>
        <v>0</v>
      </c>
      <c r="EF23" s="127">
        <f t="shared" si="220"/>
        <v>0</v>
      </c>
      <c r="EG23" s="127">
        <f t="shared" si="193"/>
        <v>0</v>
      </c>
      <c r="EH23" s="127">
        <f>+EH24+EH25</f>
        <v>0</v>
      </c>
      <c r="EI23" s="127">
        <f t="shared" ref="EI23:EK23" si="221">+EI24+EI25</f>
        <v>0</v>
      </c>
      <c r="EJ23" s="127">
        <f t="shared" si="221"/>
        <v>0</v>
      </c>
      <c r="EK23" s="127">
        <f t="shared" si="221"/>
        <v>0</v>
      </c>
      <c r="EL23" s="127">
        <f t="shared" si="194"/>
        <v>0</v>
      </c>
      <c r="EM23" s="129">
        <f t="shared" si="195"/>
        <v>0</v>
      </c>
      <c r="EN23" s="126">
        <f>EN24+EN25</f>
        <v>0</v>
      </c>
      <c r="EO23" s="127">
        <f t="shared" ref="EO23:ET23" si="222">+EO24+EO25</f>
        <v>0</v>
      </c>
      <c r="EP23" s="127">
        <f t="shared" si="222"/>
        <v>0</v>
      </c>
      <c r="EQ23" s="127">
        <f t="shared" si="222"/>
        <v>0</v>
      </c>
      <c r="ER23" s="127">
        <f t="shared" si="222"/>
        <v>0</v>
      </c>
      <c r="ES23" s="127">
        <f t="shared" si="222"/>
        <v>0</v>
      </c>
      <c r="ET23" s="127">
        <f t="shared" si="222"/>
        <v>0</v>
      </c>
      <c r="EU23" s="127">
        <f t="shared" si="196"/>
        <v>0</v>
      </c>
      <c r="EV23" s="127">
        <f>+EV24+EV25</f>
        <v>0</v>
      </c>
      <c r="EW23" s="127">
        <f t="shared" ref="EW23:EY23" si="223">+EW24+EW25</f>
        <v>0</v>
      </c>
      <c r="EX23" s="127">
        <f t="shared" si="223"/>
        <v>0</v>
      </c>
      <c r="EY23" s="127">
        <f t="shared" si="223"/>
        <v>0</v>
      </c>
      <c r="EZ23" s="127">
        <f t="shared" si="197"/>
        <v>0</v>
      </c>
      <c r="FA23" s="129">
        <f t="shared" si="198"/>
        <v>0</v>
      </c>
      <c r="FB23" s="126">
        <f>FB24+FB25</f>
        <v>0</v>
      </c>
      <c r="FC23" s="127">
        <f t="shared" ref="FC23:FH23" si="224">+FC24+FC25</f>
        <v>0</v>
      </c>
      <c r="FD23" s="127">
        <f t="shared" si="224"/>
        <v>0</v>
      </c>
      <c r="FE23" s="127">
        <f t="shared" si="224"/>
        <v>0</v>
      </c>
      <c r="FF23" s="127">
        <f t="shared" si="224"/>
        <v>0</v>
      </c>
      <c r="FG23" s="127">
        <f t="shared" si="224"/>
        <v>0</v>
      </c>
      <c r="FH23" s="127">
        <f t="shared" si="224"/>
        <v>0</v>
      </c>
      <c r="FI23" s="127">
        <f t="shared" si="199"/>
        <v>0</v>
      </c>
      <c r="FJ23" s="127">
        <f>+FJ24+FJ25</f>
        <v>0</v>
      </c>
      <c r="FK23" s="127">
        <f t="shared" ref="FK23:FM23" si="225">+FK24+FK25</f>
        <v>0</v>
      </c>
      <c r="FL23" s="127">
        <f t="shared" si="225"/>
        <v>0</v>
      </c>
      <c r="FM23" s="127">
        <f t="shared" si="225"/>
        <v>0</v>
      </c>
      <c r="FN23" s="127">
        <f t="shared" si="200"/>
        <v>0</v>
      </c>
      <c r="FO23" s="129">
        <f t="shared" si="201"/>
        <v>0</v>
      </c>
    </row>
    <row r="24" spans="1:171" ht="16.5" thickBot="1" x14ac:dyDescent="0.3">
      <c r="A24" s="113"/>
      <c r="B24" s="139" t="s">
        <v>222</v>
      </c>
      <c r="C24" s="141" t="s">
        <v>223</v>
      </c>
      <c r="D24" s="132"/>
      <c r="E24" s="133"/>
      <c r="F24" s="133"/>
      <c r="G24" s="133"/>
      <c r="H24" s="133"/>
      <c r="I24" s="133"/>
      <c r="J24" s="133"/>
      <c r="K24" s="134">
        <f t="shared" si="166"/>
        <v>0</v>
      </c>
      <c r="L24" s="133"/>
      <c r="M24" s="133"/>
      <c r="N24" s="133"/>
      <c r="O24" s="133"/>
      <c r="P24" s="134">
        <f t="shared" si="167"/>
        <v>0</v>
      </c>
      <c r="Q24" s="135">
        <f t="shared" si="168"/>
        <v>0</v>
      </c>
      <c r="R24" s="132"/>
      <c r="S24" s="133"/>
      <c r="T24" s="133"/>
      <c r="U24" s="133"/>
      <c r="V24" s="133"/>
      <c r="W24" s="133"/>
      <c r="X24" s="133"/>
      <c r="Y24" s="134">
        <f t="shared" si="169"/>
        <v>0</v>
      </c>
      <c r="Z24" s="133"/>
      <c r="AA24" s="133"/>
      <c r="AB24" s="133"/>
      <c r="AC24" s="133"/>
      <c r="AD24" s="134">
        <f t="shared" si="170"/>
        <v>0</v>
      </c>
      <c r="AE24" s="135">
        <f t="shared" si="171"/>
        <v>0</v>
      </c>
      <c r="AF24" s="132"/>
      <c r="AG24" s="133"/>
      <c r="AH24" s="133"/>
      <c r="AI24" s="133"/>
      <c r="AJ24" s="133"/>
      <c r="AK24" s="133"/>
      <c r="AL24" s="133"/>
      <c r="AM24" s="134">
        <f t="shared" si="172"/>
        <v>0</v>
      </c>
      <c r="AN24" s="133"/>
      <c r="AO24" s="133"/>
      <c r="AP24" s="133"/>
      <c r="AQ24" s="133"/>
      <c r="AR24" s="134">
        <f t="shared" si="173"/>
        <v>0</v>
      </c>
      <c r="AS24" s="135">
        <f t="shared" si="174"/>
        <v>0</v>
      </c>
      <c r="AT24" s="132"/>
      <c r="AU24" s="133"/>
      <c r="AV24" s="133"/>
      <c r="AW24" s="133"/>
      <c r="AX24" s="133"/>
      <c r="AY24" s="133"/>
      <c r="AZ24" s="133"/>
      <c r="BA24" s="134">
        <f t="shared" si="175"/>
        <v>0</v>
      </c>
      <c r="BB24" s="133"/>
      <c r="BC24" s="133"/>
      <c r="BD24" s="133"/>
      <c r="BE24" s="133"/>
      <c r="BF24" s="134">
        <f t="shared" si="176"/>
        <v>0</v>
      </c>
      <c r="BG24" s="135">
        <f t="shared" si="177"/>
        <v>0</v>
      </c>
      <c r="BH24" s="132"/>
      <c r="BI24" s="133"/>
      <c r="BJ24" s="133"/>
      <c r="BK24" s="133"/>
      <c r="BL24" s="133"/>
      <c r="BM24" s="133"/>
      <c r="BN24" s="133"/>
      <c r="BO24" s="134">
        <f t="shared" si="178"/>
        <v>0</v>
      </c>
      <c r="BP24" s="133"/>
      <c r="BQ24" s="133"/>
      <c r="BR24" s="133"/>
      <c r="BS24" s="133"/>
      <c r="BT24" s="134">
        <f t="shared" si="179"/>
        <v>0</v>
      </c>
      <c r="BU24" s="135">
        <f t="shared" si="180"/>
        <v>0</v>
      </c>
      <c r="BV24" s="132"/>
      <c r="BW24" s="133"/>
      <c r="BX24" s="133"/>
      <c r="BY24" s="133"/>
      <c r="BZ24" s="133"/>
      <c r="CA24" s="133"/>
      <c r="CB24" s="133"/>
      <c r="CC24" s="134">
        <f t="shared" si="181"/>
        <v>0</v>
      </c>
      <c r="CD24" s="133"/>
      <c r="CE24" s="133"/>
      <c r="CF24" s="133"/>
      <c r="CG24" s="133"/>
      <c r="CH24" s="134">
        <f t="shared" si="182"/>
        <v>0</v>
      </c>
      <c r="CI24" s="135">
        <f t="shared" si="183"/>
        <v>0</v>
      </c>
      <c r="CJ24" s="132"/>
      <c r="CK24" s="133"/>
      <c r="CL24" s="133"/>
      <c r="CM24" s="133"/>
      <c r="CN24" s="133"/>
      <c r="CO24" s="133"/>
      <c r="CP24" s="133"/>
      <c r="CQ24" s="134">
        <f t="shared" si="184"/>
        <v>0</v>
      </c>
      <c r="CR24" s="133"/>
      <c r="CS24" s="133"/>
      <c r="CT24" s="133"/>
      <c r="CU24" s="133"/>
      <c r="CV24" s="134">
        <f t="shared" si="185"/>
        <v>0</v>
      </c>
      <c r="CW24" s="135">
        <f t="shared" si="186"/>
        <v>0</v>
      </c>
      <c r="CX24" s="132"/>
      <c r="CY24" s="133"/>
      <c r="CZ24" s="133"/>
      <c r="DA24" s="133"/>
      <c r="DB24" s="133"/>
      <c r="DC24" s="133"/>
      <c r="DD24" s="133"/>
      <c r="DE24" s="134">
        <f t="shared" si="187"/>
        <v>0</v>
      </c>
      <c r="DF24" s="133"/>
      <c r="DG24" s="133"/>
      <c r="DH24" s="133"/>
      <c r="DI24" s="133"/>
      <c r="DJ24" s="134">
        <f t="shared" si="188"/>
        <v>0</v>
      </c>
      <c r="DK24" s="135">
        <f t="shared" si="189"/>
        <v>0</v>
      </c>
      <c r="DL24" s="132"/>
      <c r="DM24" s="133"/>
      <c r="DN24" s="133"/>
      <c r="DO24" s="133"/>
      <c r="DP24" s="133"/>
      <c r="DQ24" s="133"/>
      <c r="DR24" s="133"/>
      <c r="DS24" s="134">
        <f t="shared" si="190"/>
        <v>0</v>
      </c>
      <c r="DT24" s="133"/>
      <c r="DU24" s="133"/>
      <c r="DV24" s="133"/>
      <c r="DW24" s="133"/>
      <c r="DX24" s="134">
        <f t="shared" si="191"/>
        <v>0</v>
      </c>
      <c r="DY24" s="135">
        <f t="shared" si="192"/>
        <v>0</v>
      </c>
      <c r="DZ24" s="132"/>
      <c r="EA24" s="133"/>
      <c r="EB24" s="133"/>
      <c r="EC24" s="133"/>
      <c r="ED24" s="133"/>
      <c r="EE24" s="133"/>
      <c r="EF24" s="133"/>
      <c r="EG24" s="134">
        <f t="shared" si="193"/>
        <v>0</v>
      </c>
      <c r="EH24" s="133"/>
      <c r="EI24" s="133"/>
      <c r="EJ24" s="133"/>
      <c r="EK24" s="133"/>
      <c r="EL24" s="134">
        <f t="shared" si="194"/>
        <v>0</v>
      </c>
      <c r="EM24" s="135">
        <f t="shared" si="195"/>
        <v>0</v>
      </c>
      <c r="EN24" s="132"/>
      <c r="EO24" s="133"/>
      <c r="EP24" s="133"/>
      <c r="EQ24" s="133"/>
      <c r="ER24" s="133"/>
      <c r="ES24" s="133"/>
      <c r="ET24" s="133"/>
      <c r="EU24" s="134">
        <f t="shared" si="196"/>
        <v>0</v>
      </c>
      <c r="EV24" s="133"/>
      <c r="EW24" s="133"/>
      <c r="EX24" s="133"/>
      <c r="EY24" s="133"/>
      <c r="EZ24" s="134">
        <f t="shared" si="197"/>
        <v>0</v>
      </c>
      <c r="FA24" s="135">
        <f t="shared" si="198"/>
        <v>0</v>
      </c>
      <c r="FB24" s="132"/>
      <c r="FC24" s="133"/>
      <c r="FD24" s="133"/>
      <c r="FE24" s="133"/>
      <c r="FF24" s="133"/>
      <c r="FG24" s="133"/>
      <c r="FH24" s="133"/>
      <c r="FI24" s="134">
        <f t="shared" si="199"/>
        <v>0</v>
      </c>
      <c r="FJ24" s="133"/>
      <c r="FK24" s="133"/>
      <c r="FL24" s="133"/>
      <c r="FM24" s="133"/>
      <c r="FN24" s="134">
        <f t="shared" si="200"/>
        <v>0</v>
      </c>
      <c r="FO24" s="135">
        <f t="shared" si="201"/>
        <v>0</v>
      </c>
    </row>
    <row r="25" spans="1:171" ht="16.5" thickBot="1" x14ac:dyDescent="0.3">
      <c r="A25" s="113"/>
      <c r="B25" s="139" t="s">
        <v>224</v>
      </c>
      <c r="C25" s="141" t="s">
        <v>225</v>
      </c>
      <c r="D25" s="132"/>
      <c r="E25" s="133"/>
      <c r="F25" s="133"/>
      <c r="G25" s="133"/>
      <c r="H25" s="133"/>
      <c r="I25" s="133"/>
      <c r="J25" s="133"/>
      <c r="K25" s="134">
        <f t="shared" si="166"/>
        <v>0</v>
      </c>
      <c r="L25" s="133"/>
      <c r="M25" s="133"/>
      <c r="N25" s="133"/>
      <c r="O25" s="133"/>
      <c r="P25" s="134">
        <f t="shared" si="167"/>
        <v>0</v>
      </c>
      <c r="Q25" s="135">
        <f t="shared" si="168"/>
        <v>0</v>
      </c>
      <c r="R25" s="132"/>
      <c r="S25" s="133"/>
      <c r="T25" s="133"/>
      <c r="U25" s="133"/>
      <c r="V25" s="133"/>
      <c r="W25" s="133"/>
      <c r="X25" s="133"/>
      <c r="Y25" s="134">
        <f t="shared" si="169"/>
        <v>0</v>
      </c>
      <c r="Z25" s="133"/>
      <c r="AA25" s="133"/>
      <c r="AB25" s="133"/>
      <c r="AC25" s="133"/>
      <c r="AD25" s="134">
        <f t="shared" si="170"/>
        <v>0</v>
      </c>
      <c r="AE25" s="135">
        <f t="shared" si="171"/>
        <v>0</v>
      </c>
      <c r="AF25" s="132"/>
      <c r="AG25" s="133"/>
      <c r="AH25" s="133"/>
      <c r="AI25" s="133"/>
      <c r="AJ25" s="133"/>
      <c r="AK25" s="133"/>
      <c r="AL25" s="133"/>
      <c r="AM25" s="134">
        <f t="shared" si="172"/>
        <v>0</v>
      </c>
      <c r="AN25" s="133"/>
      <c r="AO25" s="133"/>
      <c r="AP25" s="133"/>
      <c r="AQ25" s="133"/>
      <c r="AR25" s="134">
        <f t="shared" si="173"/>
        <v>0</v>
      </c>
      <c r="AS25" s="135">
        <f t="shared" si="174"/>
        <v>0</v>
      </c>
      <c r="AT25" s="132"/>
      <c r="AU25" s="133"/>
      <c r="AV25" s="133"/>
      <c r="AW25" s="133"/>
      <c r="AX25" s="133"/>
      <c r="AY25" s="133"/>
      <c r="AZ25" s="133"/>
      <c r="BA25" s="134">
        <f t="shared" si="175"/>
        <v>0</v>
      </c>
      <c r="BB25" s="133"/>
      <c r="BC25" s="133"/>
      <c r="BD25" s="133"/>
      <c r="BE25" s="133"/>
      <c r="BF25" s="134">
        <f t="shared" si="176"/>
        <v>0</v>
      </c>
      <c r="BG25" s="135">
        <f t="shared" si="177"/>
        <v>0</v>
      </c>
      <c r="BH25" s="132"/>
      <c r="BI25" s="133"/>
      <c r="BJ25" s="133"/>
      <c r="BK25" s="133"/>
      <c r="BL25" s="133"/>
      <c r="BM25" s="133"/>
      <c r="BN25" s="133"/>
      <c r="BO25" s="134">
        <f t="shared" si="178"/>
        <v>0</v>
      </c>
      <c r="BP25" s="133"/>
      <c r="BQ25" s="133"/>
      <c r="BR25" s="133"/>
      <c r="BS25" s="133"/>
      <c r="BT25" s="134">
        <f t="shared" si="179"/>
        <v>0</v>
      </c>
      <c r="BU25" s="135">
        <f t="shared" si="180"/>
        <v>0</v>
      </c>
      <c r="BV25" s="132"/>
      <c r="BW25" s="133"/>
      <c r="BX25" s="133"/>
      <c r="BY25" s="133"/>
      <c r="BZ25" s="133"/>
      <c r="CA25" s="133"/>
      <c r="CB25" s="133"/>
      <c r="CC25" s="134">
        <f t="shared" si="181"/>
        <v>0</v>
      </c>
      <c r="CD25" s="133"/>
      <c r="CE25" s="133"/>
      <c r="CF25" s="133"/>
      <c r="CG25" s="133"/>
      <c r="CH25" s="134">
        <f t="shared" si="182"/>
        <v>0</v>
      </c>
      <c r="CI25" s="135">
        <f t="shared" si="183"/>
        <v>0</v>
      </c>
      <c r="CJ25" s="132"/>
      <c r="CK25" s="133"/>
      <c r="CL25" s="133"/>
      <c r="CM25" s="133"/>
      <c r="CN25" s="133"/>
      <c r="CO25" s="133"/>
      <c r="CP25" s="133"/>
      <c r="CQ25" s="134">
        <f t="shared" si="184"/>
        <v>0</v>
      </c>
      <c r="CR25" s="133"/>
      <c r="CS25" s="133"/>
      <c r="CT25" s="133"/>
      <c r="CU25" s="133"/>
      <c r="CV25" s="134">
        <f t="shared" si="185"/>
        <v>0</v>
      </c>
      <c r="CW25" s="135">
        <f t="shared" si="186"/>
        <v>0</v>
      </c>
      <c r="CX25" s="132"/>
      <c r="CY25" s="133"/>
      <c r="CZ25" s="133"/>
      <c r="DA25" s="133"/>
      <c r="DB25" s="133"/>
      <c r="DC25" s="133"/>
      <c r="DD25" s="133"/>
      <c r="DE25" s="134">
        <f t="shared" si="187"/>
        <v>0</v>
      </c>
      <c r="DF25" s="133"/>
      <c r="DG25" s="133"/>
      <c r="DH25" s="133"/>
      <c r="DI25" s="133"/>
      <c r="DJ25" s="134">
        <f t="shared" si="188"/>
        <v>0</v>
      </c>
      <c r="DK25" s="135">
        <f t="shared" si="189"/>
        <v>0</v>
      </c>
      <c r="DL25" s="132"/>
      <c r="DM25" s="133"/>
      <c r="DN25" s="133"/>
      <c r="DO25" s="133"/>
      <c r="DP25" s="133"/>
      <c r="DQ25" s="133"/>
      <c r="DR25" s="133"/>
      <c r="DS25" s="134">
        <f t="shared" si="190"/>
        <v>0</v>
      </c>
      <c r="DT25" s="133"/>
      <c r="DU25" s="133"/>
      <c r="DV25" s="133"/>
      <c r="DW25" s="133"/>
      <c r="DX25" s="134">
        <f t="shared" si="191"/>
        <v>0</v>
      </c>
      <c r="DY25" s="135">
        <f t="shared" si="192"/>
        <v>0</v>
      </c>
      <c r="DZ25" s="132"/>
      <c r="EA25" s="133"/>
      <c r="EB25" s="133"/>
      <c r="EC25" s="133"/>
      <c r="ED25" s="133"/>
      <c r="EE25" s="133"/>
      <c r="EF25" s="133"/>
      <c r="EG25" s="134">
        <f t="shared" si="193"/>
        <v>0</v>
      </c>
      <c r="EH25" s="133"/>
      <c r="EI25" s="133"/>
      <c r="EJ25" s="133"/>
      <c r="EK25" s="133"/>
      <c r="EL25" s="134">
        <f t="shared" si="194"/>
        <v>0</v>
      </c>
      <c r="EM25" s="135">
        <f t="shared" si="195"/>
        <v>0</v>
      </c>
      <c r="EN25" s="132"/>
      <c r="EO25" s="133"/>
      <c r="EP25" s="133"/>
      <c r="EQ25" s="133"/>
      <c r="ER25" s="133"/>
      <c r="ES25" s="133"/>
      <c r="ET25" s="133"/>
      <c r="EU25" s="134">
        <f t="shared" si="196"/>
        <v>0</v>
      </c>
      <c r="EV25" s="133"/>
      <c r="EW25" s="133"/>
      <c r="EX25" s="133"/>
      <c r="EY25" s="133"/>
      <c r="EZ25" s="134">
        <f t="shared" si="197"/>
        <v>0</v>
      </c>
      <c r="FA25" s="135">
        <f t="shared" si="198"/>
        <v>0</v>
      </c>
      <c r="FB25" s="132"/>
      <c r="FC25" s="133"/>
      <c r="FD25" s="133"/>
      <c r="FE25" s="133"/>
      <c r="FF25" s="133"/>
      <c r="FG25" s="133"/>
      <c r="FH25" s="133"/>
      <c r="FI25" s="134">
        <f t="shared" si="199"/>
        <v>0</v>
      </c>
      <c r="FJ25" s="133"/>
      <c r="FK25" s="133"/>
      <c r="FL25" s="133"/>
      <c r="FM25" s="133"/>
      <c r="FN25" s="134">
        <f t="shared" si="200"/>
        <v>0</v>
      </c>
      <c r="FO25" s="135">
        <f t="shared" si="201"/>
        <v>0</v>
      </c>
    </row>
    <row r="26" spans="1:171" ht="16.5" thickBot="1" x14ac:dyDescent="0.3">
      <c r="A26" s="113"/>
      <c r="B26" s="142" t="s">
        <v>226</v>
      </c>
      <c r="C26" s="143" t="s">
        <v>227</v>
      </c>
      <c r="D26" s="132"/>
      <c r="E26" s="133"/>
      <c r="F26" s="133"/>
      <c r="G26" s="133"/>
      <c r="H26" s="133"/>
      <c r="I26" s="133"/>
      <c r="J26" s="133"/>
      <c r="K26" s="134">
        <f t="shared" si="166"/>
        <v>0</v>
      </c>
      <c r="L26" s="133"/>
      <c r="M26" s="133"/>
      <c r="N26" s="133"/>
      <c r="O26" s="133"/>
      <c r="P26" s="134">
        <f t="shared" si="167"/>
        <v>0</v>
      </c>
      <c r="Q26" s="135">
        <f t="shared" si="168"/>
        <v>0</v>
      </c>
      <c r="R26" s="132"/>
      <c r="S26" s="133"/>
      <c r="T26" s="133"/>
      <c r="U26" s="133"/>
      <c r="V26" s="133"/>
      <c r="W26" s="133"/>
      <c r="X26" s="133"/>
      <c r="Y26" s="134">
        <f t="shared" si="169"/>
        <v>0</v>
      </c>
      <c r="Z26" s="133"/>
      <c r="AA26" s="133"/>
      <c r="AB26" s="133"/>
      <c r="AC26" s="133"/>
      <c r="AD26" s="134">
        <f t="shared" si="170"/>
        <v>0</v>
      </c>
      <c r="AE26" s="135">
        <f t="shared" si="171"/>
        <v>0</v>
      </c>
      <c r="AF26" s="132"/>
      <c r="AG26" s="133"/>
      <c r="AH26" s="133"/>
      <c r="AI26" s="133"/>
      <c r="AJ26" s="133"/>
      <c r="AK26" s="133"/>
      <c r="AL26" s="133"/>
      <c r="AM26" s="134">
        <f t="shared" si="172"/>
        <v>0</v>
      </c>
      <c r="AN26" s="133"/>
      <c r="AO26" s="133"/>
      <c r="AP26" s="133"/>
      <c r="AQ26" s="133"/>
      <c r="AR26" s="134">
        <f t="shared" si="173"/>
        <v>0</v>
      </c>
      <c r="AS26" s="135">
        <f t="shared" si="174"/>
        <v>0</v>
      </c>
      <c r="AT26" s="132"/>
      <c r="AU26" s="133"/>
      <c r="AV26" s="133"/>
      <c r="AW26" s="133"/>
      <c r="AX26" s="133"/>
      <c r="AY26" s="133"/>
      <c r="AZ26" s="133"/>
      <c r="BA26" s="134">
        <f t="shared" si="175"/>
        <v>0</v>
      </c>
      <c r="BB26" s="133"/>
      <c r="BC26" s="133"/>
      <c r="BD26" s="133"/>
      <c r="BE26" s="133"/>
      <c r="BF26" s="134">
        <f t="shared" si="176"/>
        <v>0</v>
      </c>
      <c r="BG26" s="135">
        <f t="shared" si="177"/>
        <v>0</v>
      </c>
      <c r="BH26" s="132"/>
      <c r="BI26" s="133"/>
      <c r="BJ26" s="133"/>
      <c r="BK26" s="133"/>
      <c r="BL26" s="133"/>
      <c r="BM26" s="133"/>
      <c r="BN26" s="133"/>
      <c r="BO26" s="134">
        <f t="shared" si="178"/>
        <v>0</v>
      </c>
      <c r="BP26" s="133"/>
      <c r="BQ26" s="133"/>
      <c r="BR26" s="133"/>
      <c r="BS26" s="133"/>
      <c r="BT26" s="134">
        <f t="shared" si="179"/>
        <v>0</v>
      </c>
      <c r="BU26" s="135">
        <f t="shared" si="180"/>
        <v>0</v>
      </c>
      <c r="BV26" s="132"/>
      <c r="BW26" s="133"/>
      <c r="BX26" s="133"/>
      <c r="BY26" s="133"/>
      <c r="BZ26" s="133"/>
      <c r="CA26" s="133"/>
      <c r="CB26" s="133"/>
      <c r="CC26" s="134">
        <f t="shared" si="181"/>
        <v>0</v>
      </c>
      <c r="CD26" s="133"/>
      <c r="CE26" s="133"/>
      <c r="CF26" s="133"/>
      <c r="CG26" s="133"/>
      <c r="CH26" s="134">
        <f t="shared" si="182"/>
        <v>0</v>
      </c>
      <c r="CI26" s="135">
        <f t="shared" si="183"/>
        <v>0</v>
      </c>
      <c r="CJ26" s="132"/>
      <c r="CK26" s="133"/>
      <c r="CL26" s="133"/>
      <c r="CM26" s="133"/>
      <c r="CN26" s="133"/>
      <c r="CO26" s="133"/>
      <c r="CP26" s="133"/>
      <c r="CQ26" s="134">
        <f t="shared" si="184"/>
        <v>0</v>
      </c>
      <c r="CR26" s="133"/>
      <c r="CS26" s="133"/>
      <c r="CT26" s="133"/>
      <c r="CU26" s="133"/>
      <c r="CV26" s="134">
        <f t="shared" si="185"/>
        <v>0</v>
      </c>
      <c r="CW26" s="135">
        <f t="shared" si="186"/>
        <v>0</v>
      </c>
      <c r="CX26" s="132"/>
      <c r="CY26" s="133"/>
      <c r="CZ26" s="133"/>
      <c r="DA26" s="133"/>
      <c r="DB26" s="133"/>
      <c r="DC26" s="133"/>
      <c r="DD26" s="133"/>
      <c r="DE26" s="134">
        <f t="shared" si="187"/>
        <v>0</v>
      </c>
      <c r="DF26" s="133"/>
      <c r="DG26" s="133"/>
      <c r="DH26" s="133"/>
      <c r="DI26" s="133"/>
      <c r="DJ26" s="134">
        <f t="shared" si="188"/>
        <v>0</v>
      </c>
      <c r="DK26" s="135">
        <f t="shared" si="189"/>
        <v>0</v>
      </c>
      <c r="DL26" s="132"/>
      <c r="DM26" s="133"/>
      <c r="DN26" s="133"/>
      <c r="DO26" s="133"/>
      <c r="DP26" s="133"/>
      <c r="DQ26" s="133"/>
      <c r="DR26" s="133"/>
      <c r="DS26" s="134">
        <f t="shared" si="190"/>
        <v>0</v>
      </c>
      <c r="DT26" s="133"/>
      <c r="DU26" s="133"/>
      <c r="DV26" s="133"/>
      <c r="DW26" s="133"/>
      <c r="DX26" s="134">
        <f t="shared" si="191"/>
        <v>0</v>
      </c>
      <c r="DY26" s="135">
        <f t="shared" si="192"/>
        <v>0</v>
      </c>
      <c r="DZ26" s="132"/>
      <c r="EA26" s="133"/>
      <c r="EB26" s="133"/>
      <c r="EC26" s="133"/>
      <c r="ED26" s="133"/>
      <c r="EE26" s="133"/>
      <c r="EF26" s="133"/>
      <c r="EG26" s="134">
        <f t="shared" si="193"/>
        <v>0</v>
      </c>
      <c r="EH26" s="133"/>
      <c r="EI26" s="133"/>
      <c r="EJ26" s="133"/>
      <c r="EK26" s="133"/>
      <c r="EL26" s="134">
        <f t="shared" si="194"/>
        <v>0</v>
      </c>
      <c r="EM26" s="135">
        <f t="shared" si="195"/>
        <v>0</v>
      </c>
      <c r="EN26" s="132"/>
      <c r="EO26" s="133"/>
      <c r="EP26" s="133"/>
      <c r="EQ26" s="133"/>
      <c r="ER26" s="133"/>
      <c r="ES26" s="133"/>
      <c r="ET26" s="133"/>
      <c r="EU26" s="134">
        <f t="shared" si="196"/>
        <v>0</v>
      </c>
      <c r="EV26" s="133"/>
      <c r="EW26" s="133"/>
      <c r="EX26" s="133"/>
      <c r="EY26" s="133"/>
      <c r="EZ26" s="134">
        <f t="shared" si="197"/>
        <v>0</v>
      </c>
      <c r="FA26" s="135">
        <f t="shared" si="198"/>
        <v>0</v>
      </c>
      <c r="FB26" s="132"/>
      <c r="FC26" s="133"/>
      <c r="FD26" s="133"/>
      <c r="FE26" s="133"/>
      <c r="FF26" s="133"/>
      <c r="FG26" s="133"/>
      <c r="FH26" s="133"/>
      <c r="FI26" s="134">
        <f t="shared" si="199"/>
        <v>0</v>
      </c>
      <c r="FJ26" s="133"/>
      <c r="FK26" s="133"/>
      <c r="FL26" s="133"/>
      <c r="FM26" s="133"/>
      <c r="FN26" s="134">
        <f t="shared" si="200"/>
        <v>0</v>
      </c>
      <c r="FO26" s="135">
        <f t="shared" si="201"/>
        <v>0</v>
      </c>
    </row>
    <row r="27" spans="1:171" ht="16.5" thickBot="1" x14ac:dyDescent="0.3">
      <c r="A27" s="113"/>
      <c r="B27" s="142" t="s">
        <v>228</v>
      </c>
      <c r="C27" s="143" t="s">
        <v>229</v>
      </c>
      <c r="D27" s="132"/>
      <c r="E27" s="133"/>
      <c r="F27" s="133"/>
      <c r="G27" s="133"/>
      <c r="H27" s="133"/>
      <c r="I27" s="133"/>
      <c r="J27" s="133"/>
      <c r="K27" s="134">
        <f t="shared" si="166"/>
        <v>0</v>
      </c>
      <c r="L27" s="133"/>
      <c r="M27" s="133"/>
      <c r="N27" s="133"/>
      <c r="O27" s="133"/>
      <c r="P27" s="134">
        <f t="shared" si="167"/>
        <v>0</v>
      </c>
      <c r="Q27" s="135">
        <f t="shared" si="168"/>
        <v>0</v>
      </c>
      <c r="R27" s="132"/>
      <c r="S27" s="133"/>
      <c r="T27" s="133"/>
      <c r="U27" s="133"/>
      <c r="V27" s="133"/>
      <c r="W27" s="133"/>
      <c r="X27" s="133"/>
      <c r="Y27" s="134">
        <f t="shared" si="169"/>
        <v>0</v>
      </c>
      <c r="Z27" s="133"/>
      <c r="AA27" s="133"/>
      <c r="AB27" s="133"/>
      <c r="AC27" s="133"/>
      <c r="AD27" s="134">
        <f t="shared" si="170"/>
        <v>0</v>
      </c>
      <c r="AE27" s="135">
        <f t="shared" si="171"/>
        <v>0</v>
      </c>
      <c r="AF27" s="132"/>
      <c r="AG27" s="133"/>
      <c r="AH27" s="133"/>
      <c r="AI27" s="133"/>
      <c r="AJ27" s="133"/>
      <c r="AK27" s="133"/>
      <c r="AL27" s="133"/>
      <c r="AM27" s="134">
        <f t="shared" si="172"/>
        <v>0</v>
      </c>
      <c r="AN27" s="133"/>
      <c r="AO27" s="133"/>
      <c r="AP27" s="133"/>
      <c r="AQ27" s="133"/>
      <c r="AR27" s="134">
        <f t="shared" si="173"/>
        <v>0</v>
      </c>
      <c r="AS27" s="135">
        <f t="shared" si="174"/>
        <v>0</v>
      </c>
      <c r="AT27" s="132"/>
      <c r="AU27" s="133"/>
      <c r="AV27" s="133"/>
      <c r="AW27" s="133"/>
      <c r="AX27" s="133"/>
      <c r="AY27" s="133"/>
      <c r="AZ27" s="133"/>
      <c r="BA27" s="134">
        <f t="shared" si="175"/>
        <v>0</v>
      </c>
      <c r="BB27" s="133"/>
      <c r="BC27" s="133"/>
      <c r="BD27" s="133"/>
      <c r="BE27" s="133"/>
      <c r="BF27" s="134">
        <f t="shared" si="176"/>
        <v>0</v>
      </c>
      <c r="BG27" s="135">
        <f t="shared" si="177"/>
        <v>0</v>
      </c>
      <c r="BH27" s="132"/>
      <c r="BI27" s="133"/>
      <c r="BJ27" s="133"/>
      <c r="BK27" s="133"/>
      <c r="BL27" s="133"/>
      <c r="BM27" s="133"/>
      <c r="BN27" s="133"/>
      <c r="BO27" s="134">
        <f t="shared" si="178"/>
        <v>0</v>
      </c>
      <c r="BP27" s="133"/>
      <c r="BQ27" s="133"/>
      <c r="BR27" s="133"/>
      <c r="BS27" s="133"/>
      <c r="BT27" s="134">
        <f t="shared" si="179"/>
        <v>0</v>
      </c>
      <c r="BU27" s="135">
        <f t="shared" si="180"/>
        <v>0</v>
      </c>
      <c r="BV27" s="132"/>
      <c r="BW27" s="133"/>
      <c r="BX27" s="133"/>
      <c r="BY27" s="133"/>
      <c r="BZ27" s="133"/>
      <c r="CA27" s="133"/>
      <c r="CB27" s="133"/>
      <c r="CC27" s="134">
        <f t="shared" si="181"/>
        <v>0</v>
      </c>
      <c r="CD27" s="133"/>
      <c r="CE27" s="133"/>
      <c r="CF27" s="133"/>
      <c r="CG27" s="133"/>
      <c r="CH27" s="134">
        <f t="shared" si="182"/>
        <v>0</v>
      </c>
      <c r="CI27" s="135">
        <f t="shared" si="183"/>
        <v>0</v>
      </c>
      <c r="CJ27" s="132"/>
      <c r="CK27" s="133"/>
      <c r="CL27" s="133"/>
      <c r="CM27" s="133"/>
      <c r="CN27" s="133"/>
      <c r="CO27" s="133"/>
      <c r="CP27" s="133"/>
      <c r="CQ27" s="134">
        <f t="shared" si="184"/>
        <v>0</v>
      </c>
      <c r="CR27" s="133"/>
      <c r="CS27" s="133"/>
      <c r="CT27" s="133"/>
      <c r="CU27" s="133"/>
      <c r="CV27" s="134">
        <f t="shared" si="185"/>
        <v>0</v>
      </c>
      <c r="CW27" s="135">
        <f t="shared" si="186"/>
        <v>0</v>
      </c>
      <c r="CX27" s="132"/>
      <c r="CY27" s="133"/>
      <c r="CZ27" s="133"/>
      <c r="DA27" s="133"/>
      <c r="DB27" s="133"/>
      <c r="DC27" s="133"/>
      <c r="DD27" s="133"/>
      <c r="DE27" s="134">
        <f t="shared" si="187"/>
        <v>0</v>
      </c>
      <c r="DF27" s="133"/>
      <c r="DG27" s="133"/>
      <c r="DH27" s="133"/>
      <c r="DI27" s="133"/>
      <c r="DJ27" s="134">
        <f t="shared" si="188"/>
        <v>0</v>
      </c>
      <c r="DK27" s="135">
        <f t="shared" si="189"/>
        <v>0</v>
      </c>
      <c r="DL27" s="132"/>
      <c r="DM27" s="133"/>
      <c r="DN27" s="133"/>
      <c r="DO27" s="133"/>
      <c r="DP27" s="133"/>
      <c r="DQ27" s="133"/>
      <c r="DR27" s="133"/>
      <c r="DS27" s="134">
        <f t="shared" si="190"/>
        <v>0</v>
      </c>
      <c r="DT27" s="133"/>
      <c r="DU27" s="133"/>
      <c r="DV27" s="133"/>
      <c r="DW27" s="133"/>
      <c r="DX27" s="134">
        <f t="shared" si="191"/>
        <v>0</v>
      </c>
      <c r="DY27" s="135">
        <f t="shared" si="192"/>
        <v>0</v>
      </c>
      <c r="DZ27" s="132"/>
      <c r="EA27" s="133"/>
      <c r="EB27" s="133"/>
      <c r="EC27" s="133"/>
      <c r="ED27" s="133"/>
      <c r="EE27" s="133"/>
      <c r="EF27" s="133"/>
      <c r="EG27" s="134">
        <f t="shared" si="193"/>
        <v>0</v>
      </c>
      <c r="EH27" s="133"/>
      <c r="EI27" s="133"/>
      <c r="EJ27" s="133"/>
      <c r="EK27" s="133"/>
      <c r="EL27" s="134">
        <f t="shared" si="194"/>
        <v>0</v>
      </c>
      <c r="EM27" s="135">
        <f t="shared" si="195"/>
        <v>0</v>
      </c>
      <c r="EN27" s="132"/>
      <c r="EO27" s="133"/>
      <c r="EP27" s="133"/>
      <c r="EQ27" s="133"/>
      <c r="ER27" s="133"/>
      <c r="ES27" s="133"/>
      <c r="ET27" s="133"/>
      <c r="EU27" s="134">
        <f t="shared" si="196"/>
        <v>0</v>
      </c>
      <c r="EV27" s="133"/>
      <c r="EW27" s="133"/>
      <c r="EX27" s="133"/>
      <c r="EY27" s="133"/>
      <c r="EZ27" s="134">
        <f t="shared" si="197"/>
        <v>0</v>
      </c>
      <c r="FA27" s="135">
        <f t="shared" si="198"/>
        <v>0</v>
      </c>
      <c r="FB27" s="132"/>
      <c r="FC27" s="133"/>
      <c r="FD27" s="133"/>
      <c r="FE27" s="133"/>
      <c r="FF27" s="133"/>
      <c r="FG27" s="133"/>
      <c r="FH27" s="133"/>
      <c r="FI27" s="134">
        <f t="shared" si="199"/>
        <v>0</v>
      </c>
      <c r="FJ27" s="133"/>
      <c r="FK27" s="133"/>
      <c r="FL27" s="133"/>
      <c r="FM27" s="133"/>
      <c r="FN27" s="134">
        <f t="shared" si="200"/>
        <v>0</v>
      </c>
      <c r="FO27" s="135">
        <f t="shared" si="201"/>
        <v>0</v>
      </c>
    </row>
    <row r="28" spans="1:171" ht="16.5" thickBot="1" x14ac:dyDescent="0.3">
      <c r="A28" s="113"/>
      <c r="B28" s="136"/>
      <c r="C28" s="125" t="s">
        <v>230</v>
      </c>
      <c r="D28" s="126">
        <f>D29+D30+D33</f>
        <v>0</v>
      </c>
      <c r="E28" s="127">
        <f t="shared" ref="E28:J28" si="226">+E29+E30</f>
        <v>0</v>
      </c>
      <c r="F28" s="127">
        <f t="shared" si="226"/>
        <v>0</v>
      </c>
      <c r="G28" s="127">
        <f t="shared" si="226"/>
        <v>0</v>
      </c>
      <c r="H28" s="127">
        <f t="shared" si="226"/>
        <v>0</v>
      </c>
      <c r="I28" s="127">
        <f t="shared" si="226"/>
        <v>0</v>
      </c>
      <c r="J28" s="127">
        <f t="shared" si="226"/>
        <v>0</v>
      </c>
      <c r="K28" s="127">
        <f t="shared" si="166"/>
        <v>0</v>
      </c>
      <c r="L28" s="127">
        <f t="shared" ref="L28:O28" si="227">+L29+L30</f>
        <v>0</v>
      </c>
      <c r="M28" s="127">
        <f t="shared" si="227"/>
        <v>0</v>
      </c>
      <c r="N28" s="127">
        <f t="shared" si="227"/>
        <v>0</v>
      </c>
      <c r="O28" s="127">
        <f t="shared" si="227"/>
        <v>0</v>
      </c>
      <c r="P28" s="127">
        <f t="shared" si="167"/>
        <v>0</v>
      </c>
      <c r="Q28" s="129">
        <f t="shared" si="168"/>
        <v>0</v>
      </c>
      <c r="R28" s="126">
        <f>R29+R30+R33</f>
        <v>0</v>
      </c>
      <c r="S28" s="127">
        <f t="shared" ref="S28:X28" si="228">+S29+S30</f>
        <v>0</v>
      </c>
      <c r="T28" s="127">
        <f t="shared" si="228"/>
        <v>0</v>
      </c>
      <c r="U28" s="127">
        <f t="shared" si="228"/>
        <v>0</v>
      </c>
      <c r="V28" s="127">
        <f t="shared" si="228"/>
        <v>0</v>
      </c>
      <c r="W28" s="127">
        <f t="shared" si="228"/>
        <v>0</v>
      </c>
      <c r="X28" s="127">
        <f t="shared" si="228"/>
        <v>0</v>
      </c>
      <c r="Y28" s="127">
        <f t="shared" si="169"/>
        <v>0</v>
      </c>
      <c r="Z28" s="127">
        <f t="shared" ref="Z28:AC28" si="229">+Z29+Z30</f>
        <v>0</v>
      </c>
      <c r="AA28" s="127">
        <f t="shared" si="229"/>
        <v>0</v>
      </c>
      <c r="AB28" s="127">
        <f t="shared" si="229"/>
        <v>0</v>
      </c>
      <c r="AC28" s="127">
        <f t="shared" si="229"/>
        <v>0</v>
      </c>
      <c r="AD28" s="127">
        <f t="shared" si="170"/>
        <v>0</v>
      </c>
      <c r="AE28" s="129">
        <f t="shared" si="171"/>
        <v>0</v>
      </c>
      <c r="AF28" s="126">
        <f>AF29+AF30+AF33</f>
        <v>0</v>
      </c>
      <c r="AG28" s="127">
        <f t="shared" ref="AG28:AL28" si="230">+AG29+AG30</f>
        <v>0</v>
      </c>
      <c r="AH28" s="127">
        <f t="shared" si="230"/>
        <v>0</v>
      </c>
      <c r="AI28" s="127">
        <f t="shared" si="230"/>
        <v>0</v>
      </c>
      <c r="AJ28" s="127">
        <f t="shared" si="230"/>
        <v>0</v>
      </c>
      <c r="AK28" s="127">
        <f t="shared" si="230"/>
        <v>0</v>
      </c>
      <c r="AL28" s="127">
        <f t="shared" si="230"/>
        <v>0</v>
      </c>
      <c r="AM28" s="127">
        <f t="shared" si="172"/>
        <v>0</v>
      </c>
      <c r="AN28" s="127">
        <f t="shared" ref="AN28:AQ28" si="231">+AN29+AN30</f>
        <v>0</v>
      </c>
      <c r="AO28" s="127">
        <f t="shared" si="231"/>
        <v>0</v>
      </c>
      <c r="AP28" s="127">
        <f t="shared" si="231"/>
        <v>0</v>
      </c>
      <c r="AQ28" s="127">
        <f t="shared" si="231"/>
        <v>0</v>
      </c>
      <c r="AR28" s="127">
        <f t="shared" si="173"/>
        <v>0</v>
      </c>
      <c r="AS28" s="129">
        <f t="shared" si="174"/>
        <v>0</v>
      </c>
      <c r="AT28" s="126">
        <f>AT29+AT30+AT33</f>
        <v>0</v>
      </c>
      <c r="AU28" s="127">
        <f t="shared" ref="AU28:AZ28" si="232">+AU29+AU30</f>
        <v>0</v>
      </c>
      <c r="AV28" s="127">
        <f t="shared" si="232"/>
        <v>0</v>
      </c>
      <c r="AW28" s="127">
        <f t="shared" si="232"/>
        <v>0</v>
      </c>
      <c r="AX28" s="127">
        <f t="shared" si="232"/>
        <v>0</v>
      </c>
      <c r="AY28" s="127">
        <f t="shared" si="232"/>
        <v>0</v>
      </c>
      <c r="AZ28" s="127">
        <f t="shared" si="232"/>
        <v>0</v>
      </c>
      <c r="BA28" s="127">
        <f t="shared" si="175"/>
        <v>0</v>
      </c>
      <c r="BB28" s="127">
        <f t="shared" ref="BB28:BE28" si="233">+BB29+BB30</f>
        <v>0</v>
      </c>
      <c r="BC28" s="127">
        <f t="shared" si="233"/>
        <v>0</v>
      </c>
      <c r="BD28" s="127">
        <f t="shared" si="233"/>
        <v>0</v>
      </c>
      <c r="BE28" s="127">
        <f t="shared" si="233"/>
        <v>0</v>
      </c>
      <c r="BF28" s="127">
        <f t="shared" si="176"/>
        <v>0</v>
      </c>
      <c r="BG28" s="129">
        <f t="shared" si="177"/>
        <v>0</v>
      </c>
      <c r="BH28" s="126">
        <f>BH29+BH30+BH33</f>
        <v>0</v>
      </c>
      <c r="BI28" s="127">
        <f t="shared" ref="BI28:BN28" si="234">+BI29+BI30</f>
        <v>0</v>
      </c>
      <c r="BJ28" s="127">
        <f t="shared" si="234"/>
        <v>0</v>
      </c>
      <c r="BK28" s="127">
        <f t="shared" si="234"/>
        <v>0</v>
      </c>
      <c r="BL28" s="127">
        <f t="shared" si="234"/>
        <v>0</v>
      </c>
      <c r="BM28" s="127">
        <f t="shared" si="234"/>
        <v>0</v>
      </c>
      <c r="BN28" s="127">
        <f t="shared" si="234"/>
        <v>0</v>
      </c>
      <c r="BO28" s="127">
        <f t="shared" si="178"/>
        <v>0</v>
      </c>
      <c r="BP28" s="127">
        <f t="shared" ref="BP28:BS28" si="235">+BP29+BP30</f>
        <v>0</v>
      </c>
      <c r="BQ28" s="127">
        <f t="shared" si="235"/>
        <v>0</v>
      </c>
      <c r="BR28" s="127">
        <f t="shared" si="235"/>
        <v>0</v>
      </c>
      <c r="BS28" s="127">
        <f t="shared" si="235"/>
        <v>0</v>
      </c>
      <c r="BT28" s="127">
        <f t="shared" si="179"/>
        <v>0</v>
      </c>
      <c r="BU28" s="129">
        <f t="shared" si="180"/>
        <v>0</v>
      </c>
      <c r="BV28" s="126">
        <f>BV29+BV30+BV33</f>
        <v>0</v>
      </c>
      <c r="BW28" s="127">
        <f t="shared" ref="BW28:CB28" si="236">+BW29+BW30</f>
        <v>0</v>
      </c>
      <c r="BX28" s="127">
        <f t="shared" si="236"/>
        <v>0</v>
      </c>
      <c r="BY28" s="127">
        <f t="shared" si="236"/>
        <v>0</v>
      </c>
      <c r="BZ28" s="127">
        <f t="shared" si="236"/>
        <v>0</v>
      </c>
      <c r="CA28" s="127">
        <f t="shared" si="236"/>
        <v>0</v>
      </c>
      <c r="CB28" s="127">
        <f t="shared" si="236"/>
        <v>0</v>
      </c>
      <c r="CC28" s="127">
        <f t="shared" si="181"/>
        <v>0</v>
      </c>
      <c r="CD28" s="127">
        <f t="shared" ref="CD28:CG28" si="237">+CD29+CD30</f>
        <v>0</v>
      </c>
      <c r="CE28" s="127">
        <f t="shared" si="237"/>
        <v>0</v>
      </c>
      <c r="CF28" s="127">
        <f t="shared" si="237"/>
        <v>0</v>
      </c>
      <c r="CG28" s="127">
        <f t="shared" si="237"/>
        <v>0</v>
      </c>
      <c r="CH28" s="127">
        <f t="shared" si="182"/>
        <v>0</v>
      </c>
      <c r="CI28" s="129">
        <f t="shared" si="183"/>
        <v>0</v>
      </c>
      <c r="CJ28" s="126">
        <f>CJ29+CJ30+CJ33</f>
        <v>0</v>
      </c>
      <c r="CK28" s="127">
        <f t="shared" ref="CK28:CP28" si="238">+CK29+CK30</f>
        <v>0</v>
      </c>
      <c r="CL28" s="127">
        <f t="shared" si="238"/>
        <v>0</v>
      </c>
      <c r="CM28" s="127">
        <f t="shared" si="238"/>
        <v>0</v>
      </c>
      <c r="CN28" s="127">
        <f t="shared" si="238"/>
        <v>0</v>
      </c>
      <c r="CO28" s="127">
        <f t="shared" si="238"/>
        <v>0</v>
      </c>
      <c r="CP28" s="127">
        <f t="shared" si="238"/>
        <v>0</v>
      </c>
      <c r="CQ28" s="127">
        <f t="shared" si="184"/>
        <v>0</v>
      </c>
      <c r="CR28" s="127">
        <f t="shared" ref="CR28:CU28" si="239">+CR29+CR30</f>
        <v>0</v>
      </c>
      <c r="CS28" s="127">
        <f t="shared" si="239"/>
        <v>0</v>
      </c>
      <c r="CT28" s="127">
        <f t="shared" si="239"/>
        <v>0</v>
      </c>
      <c r="CU28" s="127">
        <f t="shared" si="239"/>
        <v>0</v>
      </c>
      <c r="CV28" s="127">
        <f t="shared" si="185"/>
        <v>0</v>
      </c>
      <c r="CW28" s="129">
        <f t="shared" si="186"/>
        <v>0</v>
      </c>
      <c r="CX28" s="126">
        <f>CX29+CX30+CX33</f>
        <v>0</v>
      </c>
      <c r="CY28" s="127">
        <f t="shared" ref="CY28:DD28" si="240">+CY29+CY30</f>
        <v>0</v>
      </c>
      <c r="CZ28" s="127">
        <f t="shared" si="240"/>
        <v>0</v>
      </c>
      <c r="DA28" s="127">
        <f t="shared" si="240"/>
        <v>0</v>
      </c>
      <c r="DB28" s="127">
        <f t="shared" si="240"/>
        <v>0</v>
      </c>
      <c r="DC28" s="127">
        <f t="shared" si="240"/>
        <v>0</v>
      </c>
      <c r="DD28" s="127">
        <f t="shared" si="240"/>
        <v>0</v>
      </c>
      <c r="DE28" s="127">
        <f t="shared" si="187"/>
        <v>0</v>
      </c>
      <c r="DF28" s="127">
        <f t="shared" ref="DF28:DI28" si="241">+DF29+DF30</f>
        <v>0</v>
      </c>
      <c r="DG28" s="127">
        <f t="shared" si="241"/>
        <v>0</v>
      </c>
      <c r="DH28" s="127">
        <f t="shared" si="241"/>
        <v>0</v>
      </c>
      <c r="DI28" s="127">
        <f t="shared" si="241"/>
        <v>0</v>
      </c>
      <c r="DJ28" s="127">
        <f t="shared" si="188"/>
        <v>0</v>
      </c>
      <c r="DK28" s="129">
        <f t="shared" si="189"/>
        <v>0</v>
      </c>
      <c r="DL28" s="126">
        <f>DL29+DL30+DL33</f>
        <v>0</v>
      </c>
      <c r="DM28" s="127">
        <f t="shared" ref="DM28:DR28" si="242">+DM29+DM30</f>
        <v>0</v>
      </c>
      <c r="DN28" s="127">
        <f t="shared" si="242"/>
        <v>0</v>
      </c>
      <c r="DO28" s="127">
        <f t="shared" si="242"/>
        <v>0</v>
      </c>
      <c r="DP28" s="127">
        <f t="shared" si="242"/>
        <v>0</v>
      </c>
      <c r="DQ28" s="127">
        <f t="shared" si="242"/>
        <v>0</v>
      </c>
      <c r="DR28" s="127">
        <f t="shared" si="242"/>
        <v>0</v>
      </c>
      <c r="DS28" s="127">
        <f t="shared" si="190"/>
        <v>0</v>
      </c>
      <c r="DT28" s="127">
        <f t="shared" ref="DT28:DW28" si="243">+DT29+DT30</f>
        <v>0</v>
      </c>
      <c r="DU28" s="127">
        <f t="shared" si="243"/>
        <v>0</v>
      </c>
      <c r="DV28" s="127">
        <f t="shared" si="243"/>
        <v>0</v>
      </c>
      <c r="DW28" s="127">
        <f t="shared" si="243"/>
        <v>0</v>
      </c>
      <c r="DX28" s="127">
        <f t="shared" si="191"/>
        <v>0</v>
      </c>
      <c r="DY28" s="129">
        <f t="shared" si="192"/>
        <v>0</v>
      </c>
      <c r="DZ28" s="126">
        <f>DZ29+DZ30+DZ33</f>
        <v>0</v>
      </c>
      <c r="EA28" s="127">
        <f t="shared" ref="EA28:EF28" si="244">+EA29+EA30</f>
        <v>0</v>
      </c>
      <c r="EB28" s="127">
        <f t="shared" si="244"/>
        <v>0</v>
      </c>
      <c r="EC28" s="127">
        <f t="shared" si="244"/>
        <v>0</v>
      </c>
      <c r="ED28" s="127">
        <f t="shared" si="244"/>
        <v>0</v>
      </c>
      <c r="EE28" s="127">
        <f t="shared" si="244"/>
        <v>0</v>
      </c>
      <c r="EF28" s="127">
        <f t="shared" si="244"/>
        <v>0</v>
      </c>
      <c r="EG28" s="127">
        <f t="shared" si="193"/>
        <v>0</v>
      </c>
      <c r="EH28" s="127">
        <f t="shared" ref="EH28:EK28" si="245">+EH29+EH30</f>
        <v>0</v>
      </c>
      <c r="EI28" s="127">
        <f t="shared" si="245"/>
        <v>0</v>
      </c>
      <c r="EJ28" s="127">
        <f t="shared" si="245"/>
        <v>0</v>
      </c>
      <c r="EK28" s="127">
        <f t="shared" si="245"/>
        <v>0</v>
      </c>
      <c r="EL28" s="127">
        <f t="shared" si="194"/>
        <v>0</v>
      </c>
      <c r="EM28" s="129">
        <f t="shared" si="195"/>
        <v>0</v>
      </c>
      <c r="EN28" s="126">
        <f>EN29+EN30+EN33</f>
        <v>0</v>
      </c>
      <c r="EO28" s="127">
        <f t="shared" ref="EO28:ET28" si="246">+EO29+EO30</f>
        <v>0</v>
      </c>
      <c r="EP28" s="127">
        <f t="shared" si="246"/>
        <v>0</v>
      </c>
      <c r="EQ28" s="127">
        <f t="shared" si="246"/>
        <v>0</v>
      </c>
      <c r="ER28" s="127">
        <f t="shared" si="246"/>
        <v>0</v>
      </c>
      <c r="ES28" s="127">
        <f t="shared" si="246"/>
        <v>0</v>
      </c>
      <c r="ET28" s="127">
        <f t="shared" si="246"/>
        <v>0</v>
      </c>
      <c r="EU28" s="127">
        <f t="shared" si="196"/>
        <v>0</v>
      </c>
      <c r="EV28" s="127">
        <f t="shared" ref="EV28:EY28" si="247">+EV29+EV30</f>
        <v>0</v>
      </c>
      <c r="EW28" s="127">
        <f t="shared" si="247"/>
        <v>0</v>
      </c>
      <c r="EX28" s="127">
        <f t="shared" si="247"/>
        <v>0</v>
      </c>
      <c r="EY28" s="127">
        <f t="shared" si="247"/>
        <v>0</v>
      </c>
      <c r="EZ28" s="127">
        <f t="shared" si="197"/>
        <v>0</v>
      </c>
      <c r="FA28" s="129">
        <f t="shared" si="198"/>
        <v>0</v>
      </c>
      <c r="FB28" s="126">
        <f>FB29+FB30+FB33</f>
        <v>0</v>
      </c>
      <c r="FC28" s="127">
        <f t="shared" ref="FC28:FH28" si="248">+FC29+FC30</f>
        <v>0</v>
      </c>
      <c r="FD28" s="127">
        <f t="shared" si="248"/>
        <v>0</v>
      </c>
      <c r="FE28" s="127">
        <f t="shared" si="248"/>
        <v>0</v>
      </c>
      <c r="FF28" s="127">
        <f t="shared" si="248"/>
        <v>0</v>
      </c>
      <c r="FG28" s="127">
        <f t="shared" si="248"/>
        <v>0</v>
      </c>
      <c r="FH28" s="127">
        <f t="shared" si="248"/>
        <v>0</v>
      </c>
      <c r="FI28" s="127">
        <f t="shared" si="199"/>
        <v>0</v>
      </c>
      <c r="FJ28" s="127">
        <f t="shared" ref="FJ28:FM28" si="249">+FJ29+FJ30</f>
        <v>0</v>
      </c>
      <c r="FK28" s="127">
        <f t="shared" si="249"/>
        <v>0</v>
      </c>
      <c r="FL28" s="127">
        <f t="shared" si="249"/>
        <v>0</v>
      </c>
      <c r="FM28" s="127">
        <f t="shared" si="249"/>
        <v>0</v>
      </c>
      <c r="FN28" s="127">
        <f t="shared" si="200"/>
        <v>0</v>
      </c>
      <c r="FO28" s="129">
        <f t="shared" si="201"/>
        <v>0</v>
      </c>
    </row>
    <row r="29" spans="1:171" ht="16.5" thickBot="1" x14ac:dyDescent="0.3">
      <c r="A29" s="113"/>
      <c r="B29" s="142" t="s">
        <v>231</v>
      </c>
      <c r="C29" s="143" t="s">
        <v>232</v>
      </c>
      <c r="D29" s="132"/>
      <c r="E29" s="133"/>
      <c r="F29" s="133"/>
      <c r="G29" s="133"/>
      <c r="H29" s="133"/>
      <c r="I29" s="133"/>
      <c r="J29" s="133"/>
      <c r="K29" s="134">
        <f t="shared" si="166"/>
        <v>0</v>
      </c>
      <c r="L29" s="133"/>
      <c r="M29" s="133"/>
      <c r="N29" s="133"/>
      <c r="O29" s="133"/>
      <c r="P29" s="134">
        <f t="shared" si="167"/>
        <v>0</v>
      </c>
      <c r="Q29" s="135">
        <f t="shared" si="168"/>
        <v>0</v>
      </c>
      <c r="R29" s="132"/>
      <c r="S29" s="133"/>
      <c r="T29" s="133"/>
      <c r="U29" s="133"/>
      <c r="V29" s="133"/>
      <c r="W29" s="133"/>
      <c r="X29" s="133"/>
      <c r="Y29" s="134">
        <f t="shared" si="169"/>
        <v>0</v>
      </c>
      <c r="Z29" s="133"/>
      <c r="AA29" s="133"/>
      <c r="AB29" s="133"/>
      <c r="AC29" s="133"/>
      <c r="AD29" s="134">
        <f t="shared" si="170"/>
        <v>0</v>
      </c>
      <c r="AE29" s="135">
        <f t="shared" si="171"/>
        <v>0</v>
      </c>
      <c r="AF29" s="132"/>
      <c r="AG29" s="133"/>
      <c r="AH29" s="133"/>
      <c r="AI29" s="133"/>
      <c r="AJ29" s="133"/>
      <c r="AK29" s="133"/>
      <c r="AL29" s="133"/>
      <c r="AM29" s="134">
        <f t="shared" si="172"/>
        <v>0</v>
      </c>
      <c r="AN29" s="133"/>
      <c r="AO29" s="133"/>
      <c r="AP29" s="133"/>
      <c r="AQ29" s="133"/>
      <c r="AR29" s="134">
        <f t="shared" si="173"/>
        <v>0</v>
      </c>
      <c r="AS29" s="135">
        <f t="shared" si="174"/>
        <v>0</v>
      </c>
      <c r="AT29" s="132"/>
      <c r="AU29" s="133"/>
      <c r="AV29" s="133"/>
      <c r="AW29" s="133"/>
      <c r="AX29" s="133"/>
      <c r="AY29" s="133"/>
      <c r="AZ29" s="133"/>
      <c r="BA29" s="134">
        <f t="shared" si="175"/>
        <v>0</v>
      </c>
      <c r="BB29" s="133"/>
      <c r="BC29" s="133"/>
      <c r="BD29" s="133"/>
      <c r="BE29" s="133"/>
      <c r="BF29" s="134">
        <f t="shared" si="176"/>
        <v>0</v>
      </c>
      <c r="BG29" s="135">
        <f t="shared" si="177"/>
        <v>0</v>
      </c>
      <c r="BH29" s="132"/>
      <c r="BI29" s="133"/>
      <c r="BJ29" s="133"/>
      <c r="BK29" s="133"/>
      <c r="BL29" s="133"/>
      <c r="BM29" s="133"/>
      <c r="BN29" s="133"/>
      <c r="BO29" s="134">
        <f t="shared" si="178"/>
        <v>0</v>
      </c>
      <c r="BP29" s="133"/>
      <c r="BQ29" s="133"/>
      <c r="BR29" s="133"/>
      <c r="BS29" s="133"/>
      <c r="BT29" s="134">
        <f t="shared" si="179"/>
        <v>0</v>
      </c>
      <c r="BU29" s="135">
        <f t="shared" si="180"/>
        <v>0</v>
      </c>
      <c r="BV29" s="132"/>
      <c r="BW29" s="133"/>
      <c r="BX29" s="133"/>
      <c r="BY29" s="133"/>
      <c r="BZ29" s="133"/>
      <c r="CA29" s="133"/>
      <c r="CB29" s="133"/>
      <c r="CC29" s="134">
        <f t="shared" si="181"/>
        <v>0</v>
      </c>
      <c r="CD29" s="133"/>
      <c r="CE29" s="133"/>
      <c r="CF29" s="133"/>
      <c r="CG29" s="133"/>
      <c r="CH29" s="134">
        <f t="shared" si="182"/>
        <v>0</v>
      </c>
      <c r="CI29" s="135">
        <f t="shared" si="183"/>
        <v>0</v>
      </c>
      <c r="CJ29" s="132"/>
      <c r="CK29" s="133"/>
      <c r="CL29" s="133"/>
      <c r="CM29" s="133"/>
      <c r="CN29" s="133"/>
      <c r="CO29" s="133"/>
      <c r="CP29" s="133"/>
      <c r="CQ29" s="134">
        <f t="shared" si="184"/>
        <v>0</v>
      </c>
      <c r="CR29" s="133"/>
      <c r="CS29" s="133"/>
      <c r="CT29" s="133"/>
      <c r="CU29" s="133"/>
      <c r="CV29" s="134">
        <f t="shared" si="185"/>
        <v>0</v>
      </c>
      <c r="CW29" s="135">
        <f t="shared" si="186"/>
        <v>0</v>
      </c>
      <c r="CX29" s="132"/>
      <c r="CY29" s="133"/>
      <c r="CZ29" s="133"/>
      <c r="DA29" s="133"/>
      <c r="DB29" s="133"/>
      <c r="DC29" s="133"/>
      <c r="DD29" s="133"/>
      <c r="DE29" s="134">
        <f t="shared" si="187"/>
        <v>0</v>
      </c>
      <c r="DF29" s="133"/>
      <c r="DG29" s="133"/>
      <c r="DH29" s="133"/>
      <c r="DI29" s="133"/>
      <c r="DJ29" s="134">
        <f t="shared" si="188"/>
        <v>0</v>
      </c>
      <c r="DK29" s="135">
        <f t="shared" si="189"/>
        <v>0</v>
      </c>
      <c r="DL29" s="132"/>
      <c r="DM29" s="133"/>
      <c r="DN29" s="133"/>
      <c r="DO29" s="133"/>
      <c r="DP29" s="133"/>
      <c r="DQ29" s="133"/>
      <c r="DR29" s="133"/>
      <c r="DS29" s="134">
        <f t="shared" si="190"/>
        <v>0</v>
      </c>
      <c r="DT29" s="133"/>
      <c r="DU29" s="133"/>
      <c r="DV29" s="133"/>
      <c r="DW29" s="133"/>
      <c r="DX29" s="134">
        <f t="shared" si="191"/>
        <v>0</v>
      </c>
      <c r="DY29" s="135">
        <f t="shared" si="192"/>
        <v>0</v>
      </c>
      <c r="DZ29" s="132"/>
      <c r="EA29" s="133"/>
      <c r="EB29" s="133"/>
      <c r="EC29" s="133"/>
      <c r="ED29" s="133"/>
      <c r="EE29" s="133"/>
      <c r="EF29" s="133"/>
      <c r="EG29" s="134">
        <f t="shared" si="193"/>
        <v>0</v>
      </c>
      <c r="EH29" s="133"/>
      <c r="EI29" s="133"/>
      <c r="EJ29" s="133"/>
      <c r="EK29" s="133"/>
      <c r="EL29" s="134">
        <f t="shared" si="194"/>
        <v>0</v>
      </c>
      <c r="EM29" s="135">
        <f t="shared" si="195"/>
        <v>0</v>
      </c>
      <c r="EN29" s="132"/>
      <c r="EO29" s="133"/>
      <c r="EP29" s="133"/>
      <c r="EQ29" s="133"/>
      <c r="ER29" s="133"/>
      <c r="ES29" s="133"/>
      <c r="ET29" s="133"/>
      <c r="EU29" s="134">
        <f t="shared" si="196"/>
        <v>0</v>
      </c>
      <c r="EV29" s="133"/>
      <c r="EW29" s="133"/>
      <c r="EX29" s="133"/>
      <c r="EY29" s="133"/>
      <c r="EZ29" s="134">
        <f t="shared" si="197"/>
        <v>0</v>
      </c>
      <c r="FA29" s="135">
        <f t="shared" si="198"/>
        <v>0</v>
      </c>
      <c r="FB29" s="132"/>
      <c r="FC29" s="133"/>
      <c r="FD29" s="133"/>
      <c r="FE29" s="133"/>
      <c r="FF29" s="133"/>
      <c r="FG29" s="133"/>
      <c r="FH29" s="133"/>
      <c r="FI29" s="134">
        <f t="shared" si="199"/>
        <v>0</v>
      </c>
      <c r="FJ29" s="133"/>
      <c r="FK29" s="133"/>
      <c r="FL29" s="133"/>
      <c r="FM29" s="133"/>
      <c r="FN29" s="134">
        <f t="shared" si="200"/>
        <v>0</v>
      </c>
      <c r="FO29" s="135">
        <f t="shared" si="201"/>
        <v>0</v>
      </c>
    </row>
    <row r="30" spans="1:171" ht="16.5" thickBot="1" x14ac:dyDescent="0.3">
      <c r="A30" s="113"/>
      <c r="B30" s="128" t="s">
        <v>233</v>
      </c>
      <c r="C30" s="125" t="s">
        <v>234</v>
      </c>
      <c r="D30" s="126">
        <f>D31+D32</f>
        <v>0</v>
      </c>
      <c r="E30" s="127">
        <f t="shared" ref="E30:J30" si="250">+E31+E32</f>
        <v>0</v>
      </c>
      <c r="F30" s="127">
        <f t="shared" si="250"/>
        <v>0</v>
      </c>
      <c r="G30" s="127">
        <f t="shared" si="250"/>
        <v>0</v>
      </c>
      <c r="H30" s="127">
        <f t="shared" si="250"/>
        <v>0</v>
      </c>
      <c r="I30" s="127">
        <f t="shared" si="250"/>
        <v>0</v>
      </c>
      <c r="J30" s="127">
        <f t="shared" si="250"/>
        <v>0</v>
      </c>
      <c r="K30" s="127">
        <f t="shared" si="166"/>
        <v>0</v>
      </c>
      <c r="L30" s="127">
        <f t="shared" ref="L30:O30" si="251">+L31+L32</f>
        <v>0</v>
      </c>
      <c r="M30" s="127">
        <f t="shared" si="251"/>
        <v>0</v>
      </c>
      <c r="N30" s="127">
        <f t="shared" si="251"/>
        <v>0</v>
      </c>
      <c r="O30" s="127">
        <f t="shared" si="251"/>
        <v>0</v>
      </c>
      <c r="P30" s="127">
        <f t="shared" si="167"/>
        <v>0</v>
      </c>
      <c r="Q30" s="129">
        <f t="shared" si="168"/>
        <v>0</v>
      </c>
      <c r="R30" s="126">
        <f>R31+R32</f>
        <v>0</v>
      </c>
      <c r="S30" s="127">
        <f t="shared" ref="S30:X30" si="252">+S31+S32</f>
        <v>0</v>
      </c>
      <c r="T30" s="127">
        <f t="shared" si="252"/>
        <v>0</v>
      </c>
      <c r="U30" s="127">
        <f t="shared" si="252"/>
        <v>0</v>
      </c>
      <c r="V30" s="127">
        <f t="shared" si="252"/>
        <v>0</v>
      </c>
      <c r="W30" s="127">
        <f t="shared" si="252"/>
        <v>0</v>
      </c>
      <c r="X30" s="127">
        <f t="shared" si="252"/>
        <v>0</v>
      </c>
      <c r="Y30" s="127">
        <f t="shared" si="169"/>
        <v>0</v>
      </c>
      <c r="Z30" s="127">
        <f t="shared" ref="Z30:AC30" si="253">+Z31+Z32</f>
        <v>0</v>
      </c>
      <c r="AA30" s="127">
        <f t="shared" si="253"/>
        <v>0</v>
      </c>
      <c r="AB30" s="127">
        <f t="shared" si="253"/>
        <v>0</v>
      </c>
      <c r="AC30" s="127">
        <f t="shared" si="253"/>
        <v>0</v>
      </c>
      <c r="AD30" s="127">
        <f t="shared" si="170"/>
        <v>0</v>
      </c>
      <c r="AE30" s="129">
        <f t="shared" si="171"/>
        <v>0</v>
      </c>
      <c r="AF30" s="126">
        <f>AF31+AF32</f>
        <v>0</v>
      </c>
      <c r="AG30" s="127">
        <f t="shared" ref="AG30:AL30" si="254">+AG31+AG32</f>
        <v>0</v>
      </c>
      <c r="AH30" s="127">
        <f t="shared" si="254"/>
        <v>0</v>
      </c>
      <c r="AI30" s="127">
        <f t="shared" si="254"/>
        <v>0</v>
      </c>
      <c r="AJ30" s="127">
        <f t="shared" si="254"/>
        <v>0</v>
      </c>
      <c r="AK30" s="127">
        <f t="shared" si="254"/>
        <v>0</v>
      </c>
      <c r="AL30" s="127">
        <f t="shared" si="254"/>
        <v>0</v>
      </c>
      <c r="AM30" s="127">
        <f t="shared" si="172"/>
        <v>0</v>
      </c>
      <c r="AN30" s="127">
        <f t="shared" ref="AN30:AQ30" si="255">+AN31+AN32</f>
        <v>0</v>
      </c>
      <c r="AO30" s="127">
        <f t="shared" si="255"/>
        <v>0</v>
      </c>
      <c r="AP30" s="127">
        <f t="shared" si="255"/>
        <v>0</v>
      </c>
      <c r="AQ30" s="127">
        <f t="shared" si="255"/>
        <v>0</v>
      </c>
      <c r="AR30" s="127">
        <f t="shared" si="173"/>
        <v>0</v>
      </c>
      <c r="AS30" s="129">
        <f t="shared" si="174"/>
        <v>0</v>
      </c>
      <c r="AT30" s="126">
        <f>AT31+AT32</f>
        <v>0</v>
      </c>
      <c r="AU30" s="127">
        <f t="shared" ref="AU30:AZ30" si="256">+AU31+AU32</f>
        <v>0</v>
      </c>
      <c r="AV30" s="127">
        <f t="shared" si="256"/>
        <v>0</v>
      </c>
      <c r="AW30" s="127">
        <f t="shared" si="256"/>
        <v>0</v>
      </c>
      <c r="AX30" s="127">
        <f t="shared" si="256"/>
        <v>0</v>
      </c>
      <c r="AY30" s="127">
        <f t="shared" si="256"/>
        <v>0</v>
      </c>
      <c r="AZ30" s="127">
        <f t="shared" si="256"/>
        <v>0</v>
      </c>
      <c r="BA30" s="127">
        <f t="shared" si="175"/>
        <v>0</v>
      </c>
      <c r="BB30" s="127">
        <f t="shared" ref="BB30:BE30" si="257">+BB31+BB32</f>
        <v>0</v>
      </c>
      <c r="BC30" s="127">
        <f t="shared" si="257"/>
        <v>0</v>
      </c>
      <c r="BD30" s="127">
        <f t="shared" si="257"/>
        <v>0</v>
      </c>
      <c r="BE30" s="127">
        <f t="shared" si="257"/>
        <v>0</v>
      </c>
      <c r="BF30" s="127">
        <f t="shared" si="176"/>
        <v>0</v>
      </c>
      <c r="BG30" s="129">
        <f t="shared" si="177"/>
        <v>0</v>
      </c>
      <c r="BH30" s="126">
        <f>BH31+BH32</f>
        <v>0</v>
      </c>
      <c r="BI30" s="127">
        <f t="shared" ref="BI30:BN30" si="258">+BI31+BI32</f>
        <v>0</v>
      </c>
      <c r="BJ30" s="127">
        <f t="shared" si="258"/>
        <v>0</v>
      </c>
      <c r="BK30" s="127">
        <f t="shared" si="258"/>
        <v>0</v>
      </c>
      <c r="BL30" s="127">
        <f t="shared" si="258"/>
        <v>0</v>
      </c>
      <c r="BM30" s="127">
        <f t="shared" si="258"/>
        <v>0</v>
      </c>
      <c r="BN30" s="127">
        <f t="shared" si="258"/>
        <v>0</v>
      </c>
      <c r="BO30" s="127">
        <f t="shared" si="178"/>
        <v>0</v>
      </c>
      <c r="BP30" s="127">
        <f t="shared" ref="BP30:BS30" si="259">+BP31+BP32</f>
        <v>0</v>
      </c>
      <c r="BQ30" s="127">
        <f t="shared" si="259"/>
        <v>0</v>
      </c>
      <c r="BR30" s="127">
        <f t="shared" si="259"/>
        <v>0</v>
      </c>
      <c r="BS30" s="127">
        <f t="shared" si="259"/>
        <v>0</v>
      </c>
      <c r="BT30" s="127">
        <f t="shared" si="179"/>
        <v>0</v>
      </c>
      <c r="BU30" s="129">
        <f t="shared" si="180"/>
        <v>0</v>
      </c>
      <c r="BV30" s="126">
        <f>BV31+BV32</f>
        <v>0</v>
      </c>
      <c r="BW30" s="127">
        <f t="shared" ref="BW30:CB30" si="260">+BW31+BW32</f>
        <v>0</v>
      </c>
      <c r="BX30" s="127">
        <f t="shared" si="260"/>
        <v>0</v>
      </c>
      <c r="BY30" s="127">
        <f t="shared" si="260"/>
        <v>0</v>
      </c>
      <c r="BZ30" s="127">
        <f t="shared" si="260"/>
        <v>0</v>
      </c>
      <c r="CA30" s="127">
        <f t="shared" si="260"/>
        <v>0</v>
      </c>
      <c r="CB30" s="127">
        <f t="shared" si="260"/>
        <v>0</v>
      </c>
      <c r="CC30" s="127">
        <f t="shared" si="181"/>
        <v>0</v>
      </c>
      <c r="CD30" s="127">
        <f t="shared" ref="CD30:CG30" si="261">+CD31+CD32</f>
        <v>0</v>
      </c>
      <c r="CE30" s="127">
        <f t="shared" si="261"/>
        <v>0</v>
      </c>
      <c r="CF30" s="127">
        <f t="shared" si="261"/>
        <v>0</v>
      </c>
      <c r="CG30" s="127">
        <f t="shared" si="261"/>
        <v>0</v>
      </c>
      <c r="CH30" s="127">
        <f t="shared" si="182"/>
        <v>0</v>
      </c>
      <c r="CI30" s="129">
        <f t="shared" si="183"/>
        <v>0</v>
      </c>
      <c r="CJ30" s="126">
        <f>CJ31+CJ32</f>
        <v>0</v>
      </c>
      <c r="CK30" s="127">
        <f t="shared" ref="CK30:CP30" si="262">+CK31+CK32</f>
        <v>0</v>
      </c>
      <c r="CL30" s="127">
        <f t="shared" si="262"/>
        <v>0</v>
      </c>
      <c r="CM30" s="127">
        <f t="shared" si="262"/>
        <v>0</v>
      </c>
      <c r="CN30" s="127">
        <f t="shared" si="262"/>
        <v>0</v>
      </c>
      <c r="CO30" s="127">
        <f t="shared" si="262"/>
        <v>0</v>
      </c>
      <c r="CP30" s="127">
        <f t="shared" si="262"/>
        <v>0</v>
      </c>
      <c r="CQ30" s="127">
        <f t="shared" si="184"/>
        <v>0</v>
      </c>
      <c r="CR30" s="127">
        <f t="shared" ref="CR30:CU30" si="263">+CR31+CR32</f>
        <v>0</v>
      </c>
      <c r="CS30" s="127">
        <f t="shared" si="263"/>
        <v>0</v>
      </c>
      <c r="CT30" s="127">
        <f t="shared" si="263"/>
        <v>0</v>
      </c>
      <c r="CU30" s="127">
        <f t="shared" si="263"/>
        <v>0</v>
      </c>
      <c r="CV30" s="127">
        <f t="shared" si="185"/>
        <v>0</v>
      </c>
      <c r="CW30" s="129">
        <f t="shared" si="186"/>
        <v>0</v>
      </c>
      <c r="CX30" s="126">
        <f>CX31+CX32</f>
        <v>0</v>
      </c>
      <c r="CY30" s="127">
        <f t="shared" ref="CY30:DD30" si="264">+CY31+CY32</f>
        <v>0</v>
      </c>
      <c r="CZ30" s="127">
        <f t="shared" si="264"/>
        <v>0</v>
      </c>
      <c r="DA30" s="127">
        <f t="shared" si="264"/>
        <v>0</v>
      </c>
      <c r="DB30" s="127">
        <f t="shared" si="264"/>
        <v>0</v>
      </c>
      <c r="DC30" s="127">
        <f t="shared" si="264"/>
        <v>0</v>
      </c>
      <c r="DD30" s="127">
        <f t="shared" si="264"/>
        <v>0</v>
      </c>
      <c r="DE30" s="127">
        <f t="shared" si="187"/>
        <v>0</v>
      </c>
      <c r="DF30" s="127">
        <f t="shared" ref="DF30:DI30" si="265">+DF31+DF32</f>
        <v>0</v>
      </c>
      <c r="DG30" s="127">
        <f t="shared" si="265"/>
        <v>0</v>
      </c>
      <c r="DH30" s="127">
        <f t="shared" si="265"/>
        <v>0</v>
      </c>
      <c r="DI30" s="127">
        <f t="shared" si="265"/>
        <v>0</v>
      </c>
      <c r="DJ30" s="127">
        <f t="shared" si="188"/>
        <v>0</v>
      </c>
      <c r="DK30" s="129">
        <f t="shared" si="189"/>
        <v>0</v>
      </c>
      <c r="DL30" s="126">
        <f>DL31+DL32</f>
        <v>0</v>
      </c>
      <c r="DM30" s="127">
        <f t="shared" ref="DM30:DR30" si="266">+DM31+DM32</f>
        <v>0</v>
      </c>
      <c r="DN30" s="127">
        <f t="shared" si="266"/>
        <v>0</v>
      </c>
      <c r="DO30" s="127">
        <f t="shared" si="266"/>
        <v>0</v>
      </c>
      <c r="DP30" s="127">
        <f t="shared" si="266"/>
        <v>0</v>
      </c>
      <c r="DQ30" s="127">
        <f t="shared" si="266"/>
        <v>0</v>
      </c>
      <c r="DR30" s="127">
        <f t="shared" si="266"/>
        <v>0</v>
      </c>
      <c r="DS30" s="127">
        <f t="shared" si="190"/>
        <v>0</v>
      </c>
      <c r="DT30" s="127">
        <f t="shared" ref="DT30:DW30" si="267">+DT31+DT32</f>
        <v>0</v>
      </c>
      <c r="DU30" s="127">
        <f t="shared" si="267"/>
        <v>0</v>
      </c>
      <c r="DV30" s="127">
        <f t="shared" si="267"/>
        <v>0</v>
      </c>
      <c r="DW30" s="127">
        <f t="shared" si="267"/>
        <v>0</v>
      </c>
      <c r="DX30" s="127">
        <f t="shared" si="191"/>
        <v>0</v>
      </c>
      <c r="DY30" s="129">
        <f t="shared" si="192"/>
        <v>0</v>
      </c>
      <c r="DZ30" s="126">
        <f>DZ31+DZ32</f>
        <v>0</v>
      </c>
      <c r="EA30" s="127">
        <f t="shared" ref="EA30:EF30" si="268">+EA31+EA32</f>
        <v>0</v>
      </c>
      <c r="EB30" s="127">
        <f t="shared" si="268"/>
        <v>0</v>
      </c>
      <c r="EC30" s="127">
        <f t="shared" si="268"/>
        <v>0</v>
      </c>
      <c r="ED30" s="127">
        <f t="shared" si="268"/>
        <v>0</v>
      </c>
      <c r="EE30" s="127">
        <f t="shared" si="268"/>
        <v>0</v>
      </c>
      <c r="EF30" s="127">
        <f t="shared" si="268"/>
        <v>0</v>
      </c>
      <c r="EG30" s="127">
        <f t="shared" si="193"/>
        <v>0</v>
      </c>
      <c r="EH30" s="127">
        <f t="shared" ref="EH30:EK30" si="269">+EH31+EH32</f>
        <v>0</v>
      </c>
      <c r="EI30" s="127">
        <f t="shared" si="269"/>
        <v>0</v>
      </c>
      <c r="EJ30" s="127">
        <f t="shared" si="269"/>
        <v>0</v>
      </c>
      <c r="EK30" s="127">
        <f t="shared" si="269"/>
        <v>0</v>
      </c>
      <c r="EL30" s="127">
        <f t="shared" si="194"/>
        <v>0</v>
      </c>
      <c r="EM30" s="129">
        <f t="shared" si="195"/>
        <v>0</v>
      </c>
      <c r="EN30" s="126">
        <f>EN31+EN32</f>
        <v>0</v>
      </c>
      <c r="EO30" s="127">
        <f t="shared" ref="EO30:ET30" si="270">+EO31+EO32</f>
        <v>0</v>
      </c>
      <c r="EP30" s="127">
        <f t="shared" si="270"/>
        <v>0</v>
      </c>
      <c r="EQ30" s="127">
        <f t="shared" si="270"/>
        <v>0</v>
      </c>
      <c r="ER30" s="127">
        <f t="shared" si="270"/>
        <v>0</v>
      </c>
      <c r="ES30" s="127">
        <f t="shared" si="270"/>
        <v>0</v>
      </c>
      <c r="ET30" s="127">
        <f t="shared" si="270"/>
        <v>0</v>
      </c>
      <c r="EU30" s="127">
        <f t="shared" si="196"/>
        <v>0</v>
      </c>
      <c r="EV30" s="127">
        <f t="shared" ref="EV30:EY30" si="271">+EV31+EV32</f>
        <v>0</v>
      </c>
      <c r="EW30" s="127">
        <f t="shared" si="271"/>
        <v>0</v>
      </c>
      <c r="EX30" s="127">
        <f t="shared" si="271"/>
        <v>0</v>
      </c>
      <c r="EY30" s="127">
        <f t="shared" si="271"/>
        <v>0</v>
      </c>
      <c r="EZ30" s="127">
        <f t="shared" si="197"/>
        <v>0</v>
      </c>
      <c r="FA30" s="129">
        <f t="shared" si="198"/>
        <v>0</v>
      </c>
      <c r="FB30" s="126">
        <f>FB31+FB32</f>
        <v>0</v>
      </c>
      <c r="FC30" s="127">
        <f t="shared" ref="FC30:FH30" si="272">+FC31+FC32</f>
        <v>0</v>
      </c>
      <c r="FD30" s="127">
        <f t="shared" si="272"/>
        <v>0</v>
      </c>
      <c r="FE30" s="127">
        <f t="shared" si="272"/>
        <v>0</v>
      </c>
      <c r="FF30" s="127">
        <f t="shared" si="272"/>
        <v>0</v>
      </c>
      <c r="FG30" s="127">
        <f t="shared" si="272"/>
        <v>0</v>
      </c>
      <c r="FH30" s="127">
        <f t="shared" si="272"/>
        <v>0</v>
      </c>
      <c r="FI30" s="127">
        <f t="shared" si="199"/>
        <v>0</v>
      </c>
      <c r="FJ30" s="127">
        <f t="shared" ref="FJ30:FM30" si="273">+FJ31+FJ32</f>
        <v>0</v>
      </c>
      <c r="FK30" s="127">
        <f t="shared" si="273"/>
        <v>0</v>
      </c>
      <c r="FL30" s="127">
        <f t="shared" si="273"/>
        <v>0</v>
      </c>
      <c r="FM30" s="127">
        <f t="shared" si="273"/>
        <v>0</v>
      </c>
      <c r="FN30" s="127">
        <f t="shared" si="200"/>
        <v>0</v>
      </c>
      <c r="FO30" s="129">
        <f t="shared" si="201"/>
        <v>0</v>
      </c>
    </row>
    <row r="31" spans="1:171" ht="16.5" thickBot="1" x14ac:dyDescent="0.3">
      <c r="A31" s="113"/>
      <c r="B31" s="139" t="s">
        <v>235</v>
      </c>
      <c r="C31" s="141" t="s">
        <v>236</v>
      </c>
      <c r="D31" s="132"/>
      <c r="E31" s="133"/>
      <c r="F31" s="133"/>
      <c r="G31" s="133"/>
      <c r="H31" s="133"/>
      <c r="I31" s="133"/>
      <c r="J31" s="133"/>
      <c r="K31" s="134">
        <f t="shared" si="166"/>
        <v>0</v>
      </c>
      <c r="L31" s="133"/>
      <c r="M31" s="133"/>
      <c r="N31" s="133"/>
      <c r="O31" s="133"/>
      <c r="P31" s="134">
        <f t="shared" si="167"/>
        <v>0</v>
      </c>
      <c r="Q31" s="135">
        <f t="shared" si="168"/>
        <v>0</v>
      </c>
      <c r="R31" s="132"/>
      <c r="S31" s="133"/>
      <c r="T31" s="133"/>
      <c r="U31" s="133"/>
      <c r="V31" s="133"/>
      <c r="W31" s="133"/>
      <c r="X31" s="133"/>
      <c r="Y31" s="134">
        <f t="shared" si="169"/>
        <v>0</v>
      </c>
      <c r="Z31" s="133"/>
      <c r="AA31" s="133"/>
      <c r="AB31" s="133"/>
      <c r="AC31" s="133"/>
      <c r="AD31" s="134">
        <f t="shared" si="170"/>
        <v>0</v>
      </c>
      <c r="AE31" s="135">
        <f t="shared" si="171"/>
        <v>0</v>
      </c>
      <c r="AF31" s="132"/>
      <c r="AG31" s="133"/>
      <c r="AH31" s="133"/>
      <c r="AI31" s="133"/>
      <c r="AJ31" s="133"/>
      <c r="AK31" s="133"/>
      <c r="AL31" s="133"/>
      <c r="AM31" s="134">
        <f t="shared" si="172"/>
        <v>0</v>
      </c>
      <c r="AN31" s="133"/>
      <c r="AO31" s="133"/>
      <c r="AP31" s="133"/>
      <c r="AQ31" s="133"/>
      <c r="AR31" s="134">
        <f t="shared" si="173"/>
        <v>0</v>
      </c>
      <c r="AS31" s="135">
        <f t="shared" si="174"/>
        <v>0</v>
      </c>
      <c r="AT31" s="132"/>
      <c r="AU31" s="133"/>
      <c r="AV31" s="133"/>
      <c r="AW31" s="133"/>
      <c r="AX31" s="133"/>
      <c r="AY31" s="133"/>
      <c r="AZ31" s="133"/>
      <c r="BA31" s="134">
        <f t="shared" si="175"/>
        <v>0</v>
      </c>
      <c r="BB31" s="133"/>
      <c r="BC31" s="133"/>
      <c r="BD31" s="133"/>
      <c r="BE31" s="133"/>
      <c r="BF31" s="134">
        <f t="shared" si="176"/>
        <v>0</v>
      </c>
      <c r="BG31" s="135">
        <f t="shared" si="177"/>
        <v>0</v>
      </c>
      <c r="BH31" s="132"/>
      <c r="BI31" s="133"/>
      <c r="BJ31" s="133"/>
      <c r="BK31" s="133"/>
      <c r="BL31" s="133"/>
      <c r="BM31" s="133"/>
      <c r="BN31" s="133"/>
      <c r="BO31" s="134">
        <f t="shared" si="178"/>
        <v>0</v>
      </c>
      <c r="BP31" s="133"/>
      <c r="BQ31" s="133"/>
      <c r="BR31" s="133"/>
      <c r="BS31" s="133"/>
      <c r="BT31" s="134">
        <f t="shared" si="179"/>
        <v>0</v>
      </c>
      <c r="BU31" s="135">
        <f t="shared" si="180"/>
        <v>0</v>
      </c>
      <c r="BV31" s="132"/>
      <c r="BW31" s="133"/>
      <c r="BX31" s="133"/>
      <c r="BY31" s="133"/>
      <c r="BZ31" s="133"/>
      <c r="CA31" s="133"/>
      <c r="CB31" s="133"/>
      <c r="CC31" s="134">
        <f t="shared" si="181"/>
        <v>0</v>
      </c>
      <c r="CD31" s="133"/>
      <c r="CE31" s="133"/>
      <c r="CF31" s="133"/>
      <c r="CG31" s="133"/>
      <c r="CH31" s="134">
        <f t="shared" si="182"/>
        <v>0</v>
      </c>
      <c r="CI31" s="135">
        <f t="shared" si="183"/>
        <v>0</v>
      </c>
      <c r="CJ31" s="132"/>
      <c r="CK31" s="133"/>
      <c r="CL31" s="133"/>
      <c r="CM31" s="133"/>
      <c r="CN31" s="133"/>
      <c r="CO31" s="133"/>
      <c r="CP31" s="133"/>
      <c r="CQ31" s="134">
        <f t="shared" si="184"/>
        <v>0</v>
      </c>
      <c r="CR31" s="133"/>
      <c r="CS31" s="133"/>
      <c r="CT31" s="133"/>
      <c r="CU31" s="133"/>
      <c r="CV31" s="134">
        <f t="shared" si="185"/>
        <v>0</v>
      </c>
      <c r="CW31" s="135">
        <f t="shared" si="186"/>
        <v>0</v>
      </c>
      <c r="CX31" s="132"/>
      <c r="CY31" s="133"/>
      <c r="CZ31" s="133"/>
      <c r="DA31" s="133"/>
      <c r="DB31" s="133"/>
      <c r="DC31" s="133"/>
      <c r="DD31" s="133"/>
      <c r="DE31" s="134">
        <f t="shared" si="187"/>
        <v>0</v>
      </c>
      <c r="DF31" s="133"/>
      <c r="DG31" s="133"/>
      <c r="DH31" s="133"/>
      <c r="DI31" s="133"/>
      <c r="DJ31" s="134">
        <f t="shared" si="188"/>
        <v>0</v>
      </c>
      <c r="DK31" s="135">
        <f t="shared" si="189"/>
        <v>0</v>
      </c>
      <c r="DL31" s="132"/>
      <c r="DM31" s="133"/>
      <c r="DN31" s="133"/>
      <c r="DO31" s="133"/>
      <c r="DP31" s="133"/>
      <c r="DQ31" s="133"/>
      <c r="DR31" s="133"/>
      <c r="DS31" s="134">
        <f t="shared" si="190"/>
        <v>0</v>
      </c>
      <c r="DT31" s="133"/>
      <c r="DU31" s="133"/>
      <c r="DV31" s="133"/>
      <c r="DW31" s="133"/>
      <c r="DX31" s="134">
        <f t="shared" si="191"/>
        <v>0</v>
      </c>
      <c r="DY31" s="135">
        <f t="shared" si="192"/>
        <v>0</v>
      </c>
      <c r="DZ31" s="132"/>
      <c r="EA31" s="133"/>
      <c r="EB31" s="133"/>
      <c r="EC31" s="133"/>
      <c r="ED31" s="133"/>
      <c r="EE31" s="133"/>
      <c r="EF31" s="133"/>
      <c r="EG31" s="134">
        <f t="shared" si="193"/>
        <v>0</v>
      </c>
      <c r="EH31" s="133"/>
      <c r="EI31" s="133"/>
      <c r="EJ31" s="133"/>
      <c r="EK31" s="133"/>
      <c r="EL31" s="134">
        <f t="shared" si="194"/>
        <v>0</v>
      </c>
      <c r="EM31" s="135">
        <f t="shared" si="195"/>
        <v>0</v>
      </c>
      <c r="EN31" s="132"/>
      <c r="EO31" s="133"/>
      <c r="EP31" s="133"/>
      <c r="EQ31" s="133"/>
      <c r="ER31" s="133"/>
      <c r="ES31" s="133"/>
      <c r="ET31" s="133"/>
      <c r="EU31" s="134">
        <f t="shared" si="196"/>
        <v>0</v>
      </c>
      <c r="EV31" s="133"/>
      <c r="EW31" s="133"/>
      <c r="EX31" s="133"/>
      <c r="EY31" s="133"/>
      <c r="EZ31" s="134">
        <f t="shared" si="197"/>
        <v>0</v>
      </c>
      <c r="FA31" s="135">
        <f t="shared" si="198"/>
        <v>0</v>
      </c>
      <c r="FB31" s="132"/>
      <c r="FC31" s="133"/>
      <c r="FD31" s="133"/>
      <c r="FE31" s="133"/>
      <c r="FF31" s="133"/>
      <c r="FG31" s="133"/>
      <c r="FH31" s="133"/>
      <c r="FI31" s="134">
        <f t="shared" si="199"/>
        <v>0</v>
      </c>
      <c r="FJ31" s="133"/>
      <c r="FK31" s="133"/>
      <c r="FL31" s="133"/>
      <c r="FM31" s="133"/>
      <c r="FN31" s="134">
        <f t="shared" si="200"/>
        <v>0</v>
      </c>
      <c r="FO31" s="135">
        <f t="shared" si="201"/>
        <v>0</v>
      </c>
    </row>
    <row r="32" spans="1:171" ht="16.5" thickBot="1" x14ac:dyDescent="0.3">
      <c r="A32" s="113"/>
      <c r="B32" s="139" t="s">
        <v>237</v>
      </c>
      <c r="C32" s="141" t="s">
        <v>238</v>
      </c>
      <c r="D32" s="132"/>
      <c r="E32" s="133"/>
      <c r="F32" s="133"/>
      <c r="G32" s="133"/>
      <c r="H32" s="133"/>
      <c r="I32" s="133"/>
      <c r="J32" s="133"/>
      <c r="K32" s="134">
        <f t="shared" si="166"/>
        <v>0</v>
      </c>
      <c r="L32" s="133"/>
      <c r="M32" s="133"/>
      <c r="N32" s="133"/>
      <c r="O32" s="133"/>
      <c r="P32" s="134">
        <f t="shared" si="167"/>
        <v>0</v>
      </c>
      <c r="Q32" s="135">
        <f t="shared" si="168"/>
        <v>0</v>
      </c>
      <c r="R32" s="132"/>
      <c r="S32" s="133"/>
      <c r="T32" s="133"/>
      <c r="U32" s="133"/>
      <c r="V32" s="133"/>
      <c r="W32" s="133"/>
      <c r="X32" s="133"/>
      <c r="Y32" s="134">
        <f t="shared" si="169"/>
        <v>0</v>
      </c>
      <c r="Z32" s="133"/>
      <c r="AA32" s="133"/>
      <c r="AB32" s="133"/>
      <c r="AC32" s="133"/>
      <c r="AD32" s="134">
        <f t="shared" si="170"/>
        <v>0</v>
      </c>
      <c r="AE32" s="135">
        <f t="shared" si="171"/>
        <v>0</v>
      </c>
      <c r="AF32" s="132"/>
      <c r="AG32" s="133"/>
      <c r="AH32" s="133"/>
      <c r="AI32" s="133"/>
      <c r="AJ32" s="133"/>
      <c r="AK32" s="133"/>
      <c r="AL32" s="133"/>
      <c r="AM32" s="134">
        <f t="shared" si="172"/>
        <v>0</v>
      </c>
      <c r="AN32" s="133"/>
      <c r="AO32" s="133"/>
      <c r="AP32" s="133"/>
      <c r="AQ32" s="133"/>
      <c r="AR32" s="134">
        <f t="shared" si="173"/>
        <v>0</v>
      </c>
      <c r="AS32" s="135">
        <f t="shared" si="174"/>
        <v>0</v>
      </c>
      <c r="AT32" s="132"/>
      <c r="AU32" s="133"/>
      <c r="AV32" s="133"/>
      <c r="AW32" s="133"/>
      <c r="AX32" s="133"/>
      <c r="AY32" s="133"/>
      <c r="AZ32" s="133"/>
      <c r="BA32" s="134">
        <f t="shared" si="175"/>
        <v>0</v>
      </c>
      <c r="BB32" s="133"/>
      <c r="BC32" s="133"/>
      <c r="BD32" s="133"/>
      <c r="BE32" s="133"/>
      <c r="BF32" s="134">
        <f t="shared" si="176"/>
        <v>0</v>
      </c>
      <c r="BG32" s="135">
        <f t="shared" si="177"/>
        <v>0</v>
      </c>
      <c r="BH32" s="132"/>
      <c r="BI32" s="133"/>
      <c r="BJ32" s="133"/>
      <c r="BK32" s="133"/>
      <c r="BL32" s="133"/>
      <c r="BM32" s="133"/>
      <c r="BN32" s="133"/>
      <c r="BO32" s="134">
        <f t="shared" si="178"/>
        <v>0</v>
      </c>
      <c r="BP32" s="133"/>
      <c r="BQ32" s="133"/>
      <c r="BR32" s="133"/>
      <c r="BS32" s="133"/>
      <c r="BT32" s="134">
        <f t="shared" si="179"/>
        <v>0</v>
      </c>
      <c r="BU32" s="135">
        <f t="shared" si="180"/>
        <v>0</v>
      </c>
      <c r="BV32" s="132"/>
      <c r="BW32" s="133"/>
      <c r="BX32" s="133"/>
      <c r="BY32" s="133"/>
      <c r="BZ32" s="133"/>
      <c r="CA32" s="133"/>
      <c r="CB32" s="133"/>
      <c r="CC32" s="134">
        <f t="shared" si="181"/>
        <v>0</v>
      </c>
      <c r="CD32" s="133"/>
      <c r="CE32" s="133"/>
      <c r="CF32" s="133"/>
      <c r="CG32" s="133"/>
      <c r="CH32" s="134">
        <f t="shared" si="182"/>
        <v>0</v>
      </c>
      <c r="CI32" s="135">
        <f t="shared" si="183"/>
        <v>0</v>
      </c>
      <c r="CJ32" s="132"/>
      <c r="CK32" s="133"/>
      <c r="CL32" s="133"/>
      <c r="CM32" s="133"/>
      <c r="CN32" s="133"/>
      <c r="CO32" s="133"/>
      <c r="CP32" s="133"/>
      <c r="CQ32" s="134">
        <f t="shared" si="184"/>
        <v>0</v>
      </c>
      <c r="CR32" s="133"/>
      <c r="CS32" s="133"/>
      <c r="CT32" s="133"/>
      <c r="CU32" s="133"/>
      <c r="CV32" s="134">
        <f t="shared" si="185"/>
        <v>0</v>
      </c>
      <c r="CW32" s="135">
        <f t="shared" si="186"/>
        <v>0</v>
      </c>
      <c r="CX32" s="132"/>
      <c r="CY32" s="133"/>
      <c r="CZ32" s="133"/>
      <c r="DA32" s="133"/>
      <c r="DB32" s="133"/>
      <c r="DC32" s="133"/>
      <c r="DD32" s="133"/>
      <c r="DE32" s="134">
        <f t="shared" si="187"/>
        <v>0</v>
      </c>
      <c r="DF32" s="133"/>
      <c r="DG32" s="133"/>
      <c r="DH32" s="133"/>
      <c r="DI32" s="133"/>
      <c r="DJ32" s="134">
        <f t="shared" si="188"/>
        <v>0</v>
      </c>
      <c r="DK32" s="135">
        <f t="shared" si="189"/>
        <v>0</v>
      </c>
      <c r="DL32" s="132"/>
      <c r="DM32" s="133"/>
      <c r="DN32" s="133"/>
      <c r="DO32" s="133"/>
      <c r="DP32" s="133"/>
      <c r="DQ32" s="133"/>
      <c r="DR32" s="133"/>
      <c r="DS32" s="134">
        <f t="shared" si="190"/>
        <v>0</v>
      </c>
      <c r="DT32" s="133"/>
      <c r="DU32" s="133"/>
      <c r="DV32" s="133"/>
      <c r="DW32" s="133"/>
      <c r="DX32" s="134">
        <f t="shared" si="191"/>
        <v>0</v>
      </c>
      <c r="DY32" s="135">
        <f t="shared" si="192"/>
        <v>0</v>
      </c>
      <c r="DZ32" s="132"/>
      <c r="EA32" s="133"/>
      <c r="EB32" s="133"/>
      <c r="EC32" s="133"/>
      <c r="ED32" s="133"/>
      <c r="EE32" s="133"/>
      <c r="EF32" s="133"/>
      <c r="EG32" s="134">
        <f t="shared" si="193"/>
        <v>0</v>
      </c>
      <c r="EH32" s="133"/>
      <c r="EI32" s="133"/>
      <c r="EJ32" s="133"/>
      <c r="EK32" s="133"/>
      <c r="EL32" s="134">
        <f t="shared" si="194"/>
        <v>0</v>
      </c>
      <c r="EM32" s="135">
        <f t="shared" si="195"/>
        <v>0</v>
      </c>
      <c r="EN32" s="132"/>
      <c r="EO32" s="133"/>
      <c r="EP32" s="133"/>
      <c r="EQ32" s="133"/>
      <c r="ER32" s="133"/>
      <c r="ES32" s="133"/>
      <c r="ET32" s="133"/>
      <c r="EU32" s="134">
        <f t="shared" si="196"/>
        <v>0</v>
      </c>
      <c r="EV32" s="133"/>
      <c r="EW32" s="133"/>
      <c r="EX32" s="133"/>
      <c r="EY32" s="133"/>
      <c r="EZ32" s="134">
        <f t="shared" si="197"/>
        <v>0</v>
      </c>
      <c r="FA32" s="135">
        <f t="shared" si="198"/>
        <v>0</v>
      </c>
      <c r="FB32" s="132"/>
      <c r="FC32" s="133"/>
      <c r="FD32" s="133"/>
      <c r="FE32" s="133"/>
      <c r="FF32" s="133"/>
      <c r="FG32" s="133"/>
      <c r="FH32" s="133"/>
      <c r="FI32" s="134">
        <f t="shared" si="199"/>
        <v>0</v>
      </c>
      <c r="FJ32" s="133"/>
      <c r="FK32" s="133"/>
      <c r="FL32" s="133"/>
      <c r="FM32" s="133"/>
      <c r="FN32" s="134">
        <f t="shared" si="200"/>
        <v>0</v>
      </c>
      <c r="FO32" s="135">
        <f t="shared" si="201"/>
        <v>0</v>
      </c>
    </row>
    <row r="33" spans="1:171" ht="16.5" thickBot="1" x14ac:dyDescent="0.3">
      <c r="A33" s="113"/>
      <c r="B33" s="142" t="s">
        <v>239</v>
      </c>
      <c r="C33" s="144" t="s">
        <v>240</v>
      </c>
      <c r="D33" s="132"/>
      <c r="E33" s="133"/>
      <c r="F33" s="133"/>
      <c r="G33" s="133"/>
      <c r="H33" s="133"/>
      <c r="I33" s="133"/>
      <c r="J33" s="133"/>
      <c r="K33" s="134">
        <f t="shared" si="166"/>
        <v>0</v>
      </c>
      <c r="L33" s="133"/>
      <c r="M33" s="133"/>
      <c r="N33" s="133"/>
      <c r="O33" s="133"/>
      <c r="P33" s="134">
        <f t="shared" si="167"/>
        <v>0</v>
      </c>
      <c r="Q33" s="135">
        <f t="shared" si="168"/>
        <v>0</v>
      </c>
      <c r="R33" s="132"/>
      <c r="S33" s="133"/>
      <c r="T33" s="133"/>
      <c r="U33" s="133"/>
      <c r="V33" s="133"/>
      <c r="W33" s="133"/>
      <c r="X33" s="133"/>
      <c r="Y33" s="134">
        <f t="shared" si="169"/>
        <v>0</v>
      </c>
      <c r="Z33" s="133"/>
      <c r="AA33" s="133"/>
      <c r="AB33" s="133"/>
      <c r="AC33" s="133"/>
      <c r="AD33" s="134">
        <f t="shared" si="170"/>
        <v>0</v>
      </c>
      <c r="AE33" s="135">
        <f t="shared" si="171"/>
        <v>0</v>
      </c>
      <c r="AF33" s="132"/>
      <c r="AG33" s="133"/>
      <c r="AH33" s="133"/>
      <c r="AI33" s="133"/>
      <c r="AJ33" s="133"/>
      <c r="AK33" s="133"/>
      <c r="AL33" s="133"/>
      <c r="AM33" s="134">
        <f t="shared" si="172"/>
        <v>0</v>
      </c>
      <c r="AN33" s="133"/>
      <c r="AO33" s="133"/>
      <c r="AP33" s="133"/>
      <c r="AQ33" s="133"/>
      <c r="AR33" s="134">
        <f t="shared" si="173"/>
        <v>0</v>
      </c>
      <c r="AS33" s="135">
        <f t="shared" si="174"/>
        <v>0</v>
      </c>
      <c r="AT33" s="132"/>
      <c r="AU33" s="133"/>
      <c r="AV33" s="133"/>
      <c r="AW33" s="133"/>
      <c r="AX33" s="133"/>
      <c r="AY33" s="133"/>
      <c r="AZ33" s="133"/>
      <c r="BA33" s="134">
        <f t="shared" si="175"/>
        <v>0</v>
      </c>
      <c r="BB33" s="133"/>
      <c r="BC33" s="133"/>
      <c r="BD33" s="133"/>
      <c r="BE33" s="133"/>
      <c r="BF33" s="134">
        <f t="shared" si="176"/>
        <v>0</v>
      </c>
      <c r="BG33" s="135">
        <f t="shared" si="177"/>
        <v>0</v>
      </c>
      <c r="BH33" s="132"/>
      <c r="BI33" s="133"/>
      <c r="BJ33" s="133"/>
      <c r="BK33" s="133"/>
      <c r="BL33" s="133"/>
      <c r="BM33" s="133"/>
      <c r="BN33" s="133"/>
      <c r="BO33" s="134">
        <f t="shared" si="178"/>
        <v>0</v>
      </c>
      <c r="BP33" s="133"/>
      <c r="BQ33" s="133"/>
      <c r="BR33" s="133"/>
      <c r="BS33" s="133"/>
      <c r="BT33" s="134">
        <f t="shared" si="179"/>
        <v>0</v>
      </c>
      <c r="BU33" s="135">
        <f t="shared" si="180"/>
        <v>0</v>
      </c>
      <c r="BV33" s="132"/>
      <c r="BW33" s="133"/>
      <c r="BX33" s="133"/>
      <c r="BY33" s="133"/>
      <c r="BZ33" s="133"/>
      <c r="CA33" s="133"/>
      <c r="CB33" s="133"/>
      <c r="CC33" s="134">
        <f t="shared" si="181"/>
        <v>0</v>
      </c>
      <c r="CD33" s="133"/>
      <c r="CE33" s="133"/>
      <c r="CF33" s="133"/>
      <c r="CG33" s="133"/>
      <c r="CH33" s="134">
        <f t="shared" si="182"/>
        <v>0</v>
      </c>
      <c r="CI33" s="135">
        <f t="shared" si="183"/>
        <v>0</v>
      </c>
      <c r="CJ33" s="132"/>
      <c r="CK33" s="133"/>
      <c r="CL33" s="133"/>
      <c r="CM33" s="133"/>
      <c r="CN33" s="133"/>
      <c r="CO33" s="133"/>
      <c r="CP33" s="133"/>
      <c r="CQ33" s="134">
        <f t="shared" si="184"/>
        <v>0</v>
      </c>
      <c r="CR33" s="133"/>
      <c r="CS33" s="133"/>
      <c r="CT33" s="133"/>
      <c r="CU33" s="133"/>
      <c r="CV33" s="134">
        <f t="shared" si="185"/>
        <v>0</v>
      </c>
      <c r="CW33" s="135">
        <f t="shared" si="186"/>
        <v>0</v>
      </c>
      <c r="CX33" s="132"/>
      <c r="CY33" s="133"/>
      <c r="CZ33" s="133"/>
      <c r="DA33" s="133"/>
      <c r="DB33" s="133"/>
      <c r="DC33" s="133"/>
      <c r="DD33" s="133"/>
      <c r="DE33" s="134">
        <f t="shared" si="187"/>
        <v>0</v>
      </c>
      <c r="DF33" s="133"/>
      <c r="DG33" s="133"/>
      <c r="DH33" s="133"/>
      <c r="DI33" s="133"/>
      <c r="DJ33" s="134">
        <f t="shared" si="188"/>
        <v>0</v>
      </c>
      <c r="DK33" s="135">
        <f t="shared" si="189"/>
        <v>0</v>
      </c>
      <c r="DL33" s="132"/>
      <c r="DM33" s="133"/>
      <c r="DN33" s="133"/>
      <c r="DO33" s="133"/>
      <c r="DP33" s="133"/>
      <c r="DQ33" s="133"/>
      <c r="DR33" s="133"/>
      <c r="DS33" s="134">
        <f t="shared" si="190"/>
        <v>0</v>
      </c>
      <c r="DT33" s="133"/>
      <c r="DU33" s="133"/>
      <c r="DV33" s="133"/>
      <c r="DW33" s="133"/>
      <c r="DX33" s="134">
        <f t="shared" si="191"/>
        <v>0</v>
      </c>
      <c r="DY33" s="135">
        <f t="shared" si="192"/>
        <v>0</v>
      </c>
      <c r="DZ33" s="132"/>
      <c r="EA33" s="133"/>
      <c r="EB33" s="133"/>
      <c r="EC33" s="133"/>
      <c r="ED33" s="133"/>
      <c r="EE33" s="133"/>
      <c r="EF33" s="133"/>
      <c r="EG33" s="134">
        <f t="shared" si="193"/>
        <v>0</v>
      </c>
      <c r="EH33" s="133"/>
      <c r="EI33" s="133"/>
      <c r="EJ33" s="133"/>
      <c r="EK33" s="133"/>
      <c r="EL33" s="134">
        <f t="shared" si="194"/>
        <v>0</v>
      </c>
      <c r="EM33" s="135">
        <f t="shared" si="195"/>
        <v>0</v>
      </c>
      <c r="EN33" s="132"/>
      <c r="EO33" s="133"/>
      <c r="EP33" s="133"/>
      <c r="EQ33" s="133"/>
      <c r="ER33" s="133"/>
      <c r="ES33" s="133"/>
      <c r="ET33" s="133"/>
      <c r="EU33" s="134">
        <f t="shared" si="196"/>
        <v>0</v>
      </c>
      <c r="EV33" s="133"/>
      <c r="EW33" s="133"/>
      <c r="EX33" s="133"/>
      <c r="EY33" s="133"/>
      <c r="EZ33" s="134">
        <f t="shared" si="197"/>
        <v>0</v>
      </c>
      <c r="FA33" s="135">
        <f t="shared" si="198"/>
        <v>0</v>
      </c>
      <c r="FB33" s="132"/>
      <c r="FC33" s="133"/>
      <c r="FD33" s="133"/>
      <c r="FE33" s="133"/>
      <c r="FF33" s="133"/>
      <c r="FG33" s="133"/>
      <c r="FH33" s="133"/>
      <c r="FI33" s="134">
        <f t="shared" si="199"/>
        <v>0</v>
      </c>
      <c r="FJ33" s="133"/>
      <c r="FK33" s="133"/>
      <c r="FL33" s="133"/>
      <c r="FM33" s="133"/>
      <c r="FN33" s="134">
        <f t="shared" si="200"/>
        <v>0</v>
      </c>
      <c r="FO33" s="135">
        <f t="shared" si="201"/>
        <v>0</v>
      </c>
    </row>
    <row r="34" spans="1:171" ht="16.5" thickBot="1" x14ac:dyDescent="0.3">
      <c r="A34" s="113"/>
      <c r="B34" s="145"/>
      <c r="C34" s="146" t="s">
        <v>241</v>
      </c>
      <c r="D34" s="126">
        <f>D28+D8</f>
        <v>0</v>
      </c>
      <c r="E34" s="127">
        <f t="shared" ref="E34:P34" si="274">+E28+E8</f>
        <v>0</v>
      </c>
      <c r="F34" s="127">
        <f t="shared" si="274"/>
        <v>0</v>
      </c>
      <c r="G34" s="127">
        <f t="shared" si="274"/>
        <v>0</v>
      </c>
      <c r="H34" s="127">
        <f t="shared" si="274"/>
        <v>0</v>
      </c>
      <c r="I34" s="127">
        <f t="shared" si="274"/>
        <v>0</v>
      </c>
      <c r="J34" s="127">
        <f t="shared" si="274"/>
        <v>0</v>
      </c>
      <c r="K34" s="127">
        <f t="shared" si="274"/>
        <v>0</v>
      </c>
      <c r="L34" s="127">
        <f t="shared" si="274"/>
        <v>0</v>
      </c>
      <c r="M34" s="127">
        <f t="shared" si="274"/>
        <v>0</v>
      </c>
      <c r="N34" s="127">
        <f t="shared" si="274"/>
        <v>0</v>
      </c>
      <c r="O34" s="127">
        <f t="shared" si="274"/>
        <v>0</v>
      </c>
      <c r="P34" s="127">
        <f t="shared" si="274"/>
        <v>0</v>
      </c>
      <c r="Q34" s="129">
        <f t="shared" si="168"/>
        <v>0</v>
      </c>
      <c r="R34" s="126">
        <f>R28+R8</f>
        <v>0</v>
      </c>
      <c r="S34" s="127">
        <f t="shared" ref="S34:AD34" si="275">+S28+S8</f>
        <v>0</v>
      </c>
      <c r="T34" s="127">
        <f t="shared" si="275"/>
        <v>0</v>
      </c>
      <c r="U34" s="127">
        <f t="shared" si="275"/>
        <v>0</v>
      </c>
      <c r="V34" s="127">
        <f t="shared" si="275"/>
        <v>0</v>
      </c>
      <c r="W34" s="127">
        <f t="shared" si="275"/>
        <v>0</v>
      </c>
      <c r="X34" s="127">
        <f t="shared" si="275"/>
        <v>0</v>
      </c>
      <c r="Y34" s="127">
        <f t="shared" si="275"/>
        <v>0</v>
      </c>
      <c r="Z34" s="127">
        <f t="shared" si="275"/>
        <v>0</v>
      </c>
      <c r="AA34" s="127">
        <f t="shared" si="275"/>
        <v>0</v>
      </c>
      <c r="AB34" s="127">
        <f t="shared" si="275"/>
        <v>0</v>
      </c>
      <c r="AC34" s="127">
        <f t="shared" si="275"/>
        <v>0</v>
      </c>
      <c r="AD34" s="127">
        <f t="shared" si="275"/>
        <v>0</v>
      </c>
      <c r="AE34" s="129">
        <f t="shared" si="171"/>
        <v>0</v>
      </c>
      <c r="AF34" s="126">
        <f>AF28+AF8</f>
        <v>0</v>
      </c>
      <c r="AG34" s="127">
        <f t="shared" ref="AG34:AR34" si="276">+AG28+AG8</f>
        <v>0</v>
      </c>
      <c r="AH34" s="127">
        <f t="shared" si="276"/>
        <v>0</v>
      </c>
      <c r="AI34" s="127">
        <f t="shared" si="276"/>
        <v>0</v>
      </c>
      <c r="AJ34" s="127">
        <f t="shared" si="276"/>
        <v>0</v>
      </c>
      <c r="AK34" s="127">
        <f t="shared" si="276"/>
        <v>0</v>
      </c>
      <c r="AL34" s="127">
        <f t="shared" si="276"/>
        <v>0</v>
      </c>
      <c r="AM34" s="127">
        <f t="shared" si="276"/>
        <v>0</v>
      </c>
      <c r="AN34" s="127">
        <f t="shared" si="276"/>
        <v>0</v>
      </c>
      <c r="AO34" s="127">
        <f t="shared" si="276"/>
        <v>0</v>
      </c>
      <c r="AP34" s="127">
        <f t="shared" si="276"/>
        <v>0</v>
      </c>
      <c r="AQ34" s="127">
        <f t="shared" si="276"/>
        <v>0</v>
      </c>
      <c r="AR34" s="127">
        <f t="shared" si="276"/>
        <v>0</v>
      </c>
      <c r="AS34" s="129">
        <f t="shared" si="174"/>
        <v>0</v>
      </c>
      <c r="AT34" s="126">
        <f>AT28+AT8</f>
        <v>0</v>
      </c>
      <c r="AU34" s="127">
        <f t="shared" ref="AU34:BF34" si="277">+AU28+AU8</f>
        <v>0</v>
      </c>
      <c r="AV34" s="127">
        <f t="shared" si="277"/>
        <v>0</v>
      </c>
      <c r="AW34" s="127">
        <f t="shared" si="277"/>
        <v>0</v>
      </c>
      <c r="AX34" s="127">
        <f t="shared" si="277"/>
        <v>0</v>
      </c>
      <c r="AY34" s="127">
        <f t="shared" si="277"/>
        <v>0</v>
      </c>
      <c r="AZ34" s="127">
        <f t="shared" si="277"/>
        <v>0</v>
      </c>
      <c r="BA34" s="127">
        <f t="shared" si="277"/>
        <v>0</v>
      </c>
      <c r="BB34" s="127">
        <f t="shared" si="277"/>
        <v>0</v>
      </c>
      <c r="BC34" s="127">
        <f t="shared" si="277"/>
        <v>0</v>
      </c>
      <c r="BD34" s="127">
        <f t="shared" si="277"/>
        <v>0</v>
      </c>
      <c r="BE34" s="127">
        <f t="shared" si="277"/>
        <v>0</v>
      </c>
      <c r="BF34" s="127">
        <f t="shared" si="277"/>
        <v>0</v>
      </c>
      <c r="BG34" s="129">
        <f t="shared" si="177"/>
        <v>0</v>
      </c>
      <c r="BH34" s="126">
        <f>BH28+BH8</f>
        <v>0</v>
      </c>
      <c r="BI34" s="127">
        <f t="shared" ref="BI34:BT34" si="278">+BI28+BI8</f>
        <v>0</v>
      </c>
      <c r="BJ34" s="127">
        <f t="shared" si="278"/>
        <v>0</v>
      </c>
      <c r="BK34" s="127">
        <f t="shared" si="278"/>
        <v>0</v>
      </c>
      <c r="BL34" s="127">
        <f t="shared" si="278"/>
        <v>0</v>
      </c>
      <c r="BM34" s="127">
        <f t="shared" si="278"/>
        <v>0</v>
      </c>
      <c r="BN34" s="127">
        <f t="shared" si="278"/>
        <v>0</v>
      </c>
      <c r="BO34" s="127">
        <f t="shared" si="278"/>
        <v>0</v>
      </c>
      <c r="BP34" s="127">
        <f t="shared" si="278"/>
        <v>0</v>
      </c>
      <c r="BQ34" s="127">
        <f t="shared" si="278"/>
        <v>0</v>
      </c>
      <c r="BR34" s="127">
        <f t="shared" si="278"/>
        <v>0</v>
      </c>
      <c r="BS34" s="127">
        <f t="shared" si="278"/>
        <v>0</v>
      </c>
      <c r="BT34" s="127">
        <f t="shared" si="278"/>
        <v>0</v>
      </c>
      <c r="BU34" s="129">
        <f t="shared" si="180"/>
        <v>0</v>
      </c>
      <c r="BV34" s="126">
        <f>BV28+BV8</f>
        <v>0</v>
      </c>
      <c r="BW34" s="127">
        <f t="shared" ref="BW34:CH34" si="279">+BW28+BW8</f>
        <v>0</v>
      </c>
      <c r="BX34" s="127">
        <f t="shared" si="279"/>
        <v>0</v>
      </c>
      <c r="BY34" s="127">
        <f t="shared" si="279"/>
        <v>0</v>
      </c>
      <c r="BZ34" s="127">
        <f t="shared" si="279"/>
        <v>0</v>
      </c>
      <c r="CA34" s="127">
        <f t="shared" si="279"/>
        <v>0</v>
      </c>
      <c r="CB34" s="127">
        <f t="shared" si="279"/>
        <v>0</v>
      </c>
      <c r="CC34" s="127">
        <f t="shared" si="279"/>
        <v>0</v>
      </c>
      <c r="CD34" s="127">
        <f t="shared" si="279"/>
        <v>0</v>
      </c>
      <c r="CE34" s="127">
        <f t="shared" si="279"/>
        <v>0</v>
      </c>
      <c r="CF34" s="127">
        <f t="shared" si="279"/>
        <v>0</v>
      </c>
      <c r="CG34" s="127">
        <f t="shared" si="279"/>
        <v>0</v>
      </c>
      <c r="CH34" s="127">
        <f t="shared" si="279"/>
        <v>0</v>
      </c>
      <c r="CI34" s="129">
        <f t="shared" si="183"/>
        <v>0</v>
      </c>
      <c r="CJ34" s="126">
        <f>CJ28+CJ8</f>
        <v>0</v>
      </c>
      <c r="CK34" s="127">
        <f t="shared" ref="CK34:CV34" si="280">+CK28+CK8</f>
        <v>0</v>
      </c>
      <c r="CL34" s="127">
        <f t="shared" si="280"/>
        <v>0</v>
      </c>
      <c r="CM34" s="127">
        <f t="shared" si="280"/>
        <v>0</v>
      </c>
      <c r="CN34" s="127">
        <f t="shared" si="280"/>
        <v>0</v>
      </c>
      <c r="CO34" s="127">
        <f t="shared" si="280"/>
        <v>0</v>
      </c>
      <c r="CP34" s="127">
        <f t="shared" si="280"/>
        <v>0</v>
      </c>
      <c r="CQ34" s="127">
        <f t="shared" si="280"/>
        <v>0</v>
      </c>
      <c r="CR34" s="127">
        <f t="shared" si="280"/>
        <v>0</v>
      </c>
      <c r="CS34" s="127">
        <f t="shared" si="280"/>
        <v>0</v>
      </c>
      <c r="CT34" s="127">
        <f t="shared" si="280"/>
        <v>0</v>
      </c>
      <c r="CU34" s="127">
        <f t="shared" si="280"/>
        <v>0</v>
      </c>
      <c r="CV34" s="127">
        <f t="shared" si="280"/>
        <v>0</v>
      </c>
      <c r="CW34" s="129">
        <f t="shared" si="186"/>
        <v>0</v>
      </c>
      <c r="CX34" s="126">
        <f>CX28+CX8</f>
        <v>0</v>
      </c>
      <c r="CY34" s="127">
        <f t="shared" ref="CY34:DJ34" si="281">+CY28+CY8</f>
        <v>0</v>
      </c>
      <c r="CZ34" s="127">
        <f t="shared" si="281"/>
        <v>0</v>
      </c>
      <c r="DA34" s="127">
        <f t="shared" si="281"/>
        <v>0</v>
      </c>
      <c r="DB34" s="127">
        <f t="shared" si="281"/>
        <v>0</v>
      </c>
      <c r="DC34" s="127">
        <f t="shared" si="281"/>
        <v>0</v>
      </c>
      <c r="DD34" s="127">
        <f t="shared" si="281"/>
        <v>0</v>
      </c>
      <c r="DE34" s="127">
        <f t="shared" si="281"/>
        <v>0</v>
      </c>
      <c r="DF34" s="127">
        <f t="shared" si="281"/>
        <v>0</v>
      </c>
      <c r="DG34" s="127">
        <f t="shared" si="281"/>
        <v>0</v>
      </c>
      <c r="DH34" s="127">
        <f t="shared" si="281"/>
        <v>0</v>
      </c>
      <c r="DI34" s="127">
        <f t="shared" si="281"/>
        <v>0</v>
      </c>
      <c r="DJ34" s="127">
        <f t="shared" si="281"/>
        <v>0</v>
      </c>
      <c r="DK34" s="129">
        <f t="shared" si="189"/>
        <v>0</v>
      </c>
      <c r="DL34" s="126">
        <f>DL28+DL8</f>
        <v>0</v>
      </c>
      <c r="DM34" s="127">
        <f t="shared" ref="DM34:DX34" si="282">+DM28+DM8</f>
        <v>0</v>
      </c>
      <c r="DN34" s="127">
        <f t="shared" si="282"/>
        <v>0</v>
      </c>
      <c r="DO34" s="127">
        <f t="shared" si="282"/>
        <v>0</v>
      </c>
      <c r="DP34" s="127">
        <f t="shared" si="282"/>
        <v>0</v>
      </c>
      <c r="DQ34" s="127">
        <f t="shared" si="282"/>
        <v>0</v>
      </c>
      <c r="DR34" s="127">
        <f t="shared" si="282"/>
        <v>0</v>
      </c>
      <c r="DS34" s="127">
        <f t="shared" si="282"/>
        <v>0</v>
      </c>
      <c r="DT34" s="127">
        <f t="shared" si="282"/>
        <v>0</v>
      </c>
      <c r="DU34" s="127">
        <f t="shared" si="282"/>
        <v>0</v>
      </c>
      <c r="DV34" s="127">
        <f t="shared" si="282"/>
        <v>0</v>
      </c>
      <c r="DW34" s="127">
        <f t="shared" si="282"/>
        <v>0</v>
      </c>
      <c r="DX34" s="127">
        <f t="shared" si="282"/>
        <v>0</v>
      </c>
      <c r="DY34" s="129">
        <f t="shared" si="192"/>
        <v>0</v>
      </c>
      <c r="DZ34" s="126">
        <f>DZ28+DZ8</f>
        <v>0</v>
      </c>
      <c r="EA34" s="127">
        <f t="shared" ref="EA34:EL34" si="283">+EA28+EA8</f>
        <v>0</v>
      </c>
      <c r="EB34" s="127">
        <f t="shared" si="283"/>
        <v>0</v>
      </c>
      <c r="EC34" s="127">
        <f t="shared" si="283"/>
        <v>0</v>
      </c>
      <c r="ED34" s="127">
        <f t="shared" si="283"/>
        <v>0</v>
      </c>
      <c r="EE34" s="127">
        <f t="shared" si="283"/>
        <v>0</v>
      </c>
      <c r="EF34" s="127">
        <f t="shared" si="283"/>
        <v>0</v>
      </c>
      <c r="EG34" s="127">
        <f t="shared" si="283"/>
        <v>0</v>
      </c>
      <c r="EH34" s="127">
        <f t="shared" si="283"/>
        <v>0</v>
      </c>
      <c r="EI34" s="127">
        <f t="shared" si="283"/>
        <v>0</v>
      </c>
      <c r="EJ34" s="127">
        <f t="shared" si="283"/>
        <v>0</v>
      </c>
      <c r="EK34" s="127">
        <f t="shared" si="283"/>
        <v>0</v>
      </c>
      <c r="EL34" s="127">
        <f t="shared" si="283"/>
        <v>0</v>
      </c>
      <c r="EM34" s="129">
        <f t="shared" si="195"/>
        <v>0</v>
      </c>
      <c r="EN34" s="126">
        <f>EN28+EN8</f>
        <v>0</v>
      </c>
      <c r="EO34" s="127">
        <f t="shared" ref="EO34:EZ34" si="284">+EO28+EO8</f>
        <v>0</v>
      </c>
      <c r="EP34" s="127">
        <f t="shared" si="284"/>
        <v>0</v>
      </c>
      <c r="EQ34" s="127">
        <f t="shared" si="284"/>
        <v>0</v>
      </c>
      <c r="ER34" s="127">
        <f t="shared" si="284"/>
        <v>0</v>
      </c>
      <c r="ES34" s="127">
        <f t="shared" si="284"/>
        <v>0</v>
      </c>
      <c r="ET34" s="127">
        <f t="shared" si="284"/>
        <v>0</v>
      </c>
      <c r="EU34" s="127">
        <f t="shared" si="284"/>
        <v>0</v>
      </c>
      <c r="EV34" s="127">
        <f t="shared" si="284"/>
        <v>0</v>
      </c>
      <c r="EW34" s="127">
        <f t="shared" si="284"/>
        <v>0</v>
      </c>
      <c r="EX34" s="127">
        <f t="shared" si="284"/>
        <v>0</v>
      </c>
      <c r="EY34" s="127">
        <f t="shared" si="284"/>
        <v>0</v>
      </c>
      <c r="EZ34" s="127">
        <f t="shared" si="284"/>
        <v>0</v>
      </c>
      <c r="FA34" s="129">
        <f t="shared" si="198"/>
        <v>0</v>
      </c>
      <c r="FB34" s="126">
        <f>FB28+FB8</f>
        <v>0</v>
      </c>
      <c r="FC34" s="127">
        <f t="shared" ref="FC34:FN34" si="285">+FC28+FC8</f>
        <v>0</v>
      </c>
      <c r="FD34" s="127">
        <f t="shared" si="285"/>
        <v>0</v>
      </c>
      <c r="FE34" s="127">
        <f t="shared" si="285"/>
        <v>0</v>
      </c>
      <c r="FF34" s="127">
        <f t="shared" si="285"/>
        <v>0</v>
      </c>
      <c r="FG34" s="127">
        <f t="shared" si="285"/>
        <v>0</v>
      </c>
      <c r="FH34" s="127">
        <f t="shared" si="285"/>
        <v>0</v>
      </c>
      <c r="FI34" s="127">
        <f t="shared" si="285"/>
        <v>0</v>
      </c>
      <c r="FJ34" s="127">
        <f t="shared" si="285"/>
        <v>0</v>
      </c>
      <c r="FK34" s="127">
        <f t="shared" si="285"/>
        <v>0</v>
      </c>
      <c r="FL34" s="127">
        <f t="shared" si="285"/>
        <v>0</v>
      </c>
      <c r="FM34" s="127">
        <f t="shared" si="285"/>
        <v>0</v>
      </c>
      <c r="FN34" s="127">
        <f t="shared" si="285"/>
        <v>0</v>
      </c>
      <c r="FO34" s="129">
        <f t="shared" si="201"/>
        <v>0</v>
      </c>
    </row>
    <row r="36" spans="1:171" x14ac:dyDescent="0.25">
      <c r="B36" s="147" t="s">
        <v>242</v>
      </c>
    </row>
    <row r="37" spans="1:171" x14ac:dyDescent="0.25">
      <c r="A37" s="148" t="s">
        <v>59</v>
      </c>
      <c r="B37" t="s">
        <v>243</v>
      </c>
    </row>
    <row r="38" spans="1:171" x14ac:dyDescent="0.25">
      <c r="A38" s="148" t="s">
        <v>61</v>
      </c>
      <c r="B38" t="s">
        <v>244</v>
      </c>
    </row>
    <row r="39" spans="1:171" x14ac:dyDescent="0.25">
      <c r="A39" s="148" t="s">
        <v>63</v>
      </c>
      <c r="B39" t="s">
        <v>404</v>
      </c>
    </row>
    <row r="40" spans="1:171" ht="18.75" x14ac:dyDescent="0.3">
      <c r="A40" s="148" t="s">
        <v>65</v>
      </c>
      <c r="B40" s="420" t="s">
        <v>398</v>
      </c>
    </row>
    <row r="41" spans="1:171" x14ac:dyDescent="0.25">
      <c r="B41" t="s">
        <v>245</v>
      </c>
    </row>
  </sheetData>
  <mergeCells count="170"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</mergeCells>
  <pageMargins left="0.74803149606299213" right="0.74803149606299213" top="0.98425196850393704" bottom="0.98425196850393704" header="0.51181102362204722" footer="0.51181102362204722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499984740745262"/>
  </sheetPr>
  <dimension ref="A1:B22"/>
  <sheetViews>
    <sheetView showGridLines="0" workbookViewId="0">
      <selection sqref="A1:B21"/>
    </sheetView>
  </sheetViews>
  <sheetFormatPr defaultRowHeight="15" x14ac:dyDescent="0.25"/>
  <cols>
    <col min="1" max="1" width="17.375" style="96" customWidth="1"/>
    <col min="2" max="2" width="15.5" style="96" customWidth="1"/>
    <col min="3" max="16384" width="9" style="96"/>
  </cols>
  <sheetData>
    <row r="1" spans="1:2" x14ac:dyDescent="0.25">
      <c r="A1" s="419" t="s">
        <v>399</v>
      </c>
    </row>
    <row r="3" spans="1:2" x14ac:dyDescent="0.25">
      <c r="A3" s="564" t="s">
        <v>134</v>
      </c>
      <c r="B3" s="564"/>
    </row>
    <row r="4" spans="1:2" x14ac:dyDescent="0.25">
      <c r="A4" s="564" t="s">
        <v>376</v>
      </c>
      <c r="B4" s="564"/>
    </row>
    <row r="6" spans="1:2" x14ac:dyDescent="0.25">
      <c r="A6" s="401" t="s">
        <v>377</v>
      </c>
      <c r="B6" s="401" t="s">
        <v>378</v>
      </c>
    </row>
    <row r="7" spans="1:2" x14ac:dyDescent="0.25">
      <c r="A7" s="97"/>
      <c r="B7" s="97"/>
    </row>
    <row r="8" spans="1:2" x14ac:dyDescent="0.25">
      <c r="A8" s="98" t="s">
        <v>135</v>
      </c>
      <c r="B8" s="402">
        <v>43138</v>
      </c>
    </row>
    <row r="9" spans="1:2" x14ac:dyDescent="0.25">
      <c r="A9" s="98" t="s">
        <v>136</v>
      </c>
      <c r="B9" s="402">
        <v>43166</v>
      </c>
    </row>
    <row r="10" spans="1:2" x14ac:dyDescent="0.25">
      <c r="A10" s="98" t="s">
        <v>137</v>
      </c>
      <c r="B10" s="402">
        <v>43196</v>
      </c>
    </row>
    <row r="11" spans="1:2" x14ac:dyDescent="0.25">
      <c r="A11" s="98" t="s">
        <v>138</v>
      </c>
      <c r="B11" s="402">
        <v>42863</v>
      </c>
    </row>
    <row r="12" spans="1:2" x14ac:dyDescent="0.25">
      <c r="A12" s="98" t="s">
        <v>139</v>
      </c>
      <c r="B12" s="402">
        <v>43258</v>
      </c>
    </row>
    <row r="13" spans="1:2" x14ac:dyDescent="0.25">
      <c r="A13" s="98" t="s">
        <v>140</v>
      </c>
      <c r="B13" s="402">
        <v>43287</v>
      </c>
    </row>
    <row r="14" spans="1:2" x14ac:dyDescent="0.25">
      <c r="A14" s="98" t="s">
        <v>141</v>
      </c>
      <c r="B14" s="402">
        <v>43319</v>
      </c>
    </row>
    <row r="15" spans="1:2" x14ac:dyDescent="0.25">
      <c r="A15" s="98" t="s">
        <v>142</v>
      </c>
      <c r="B15" s="404">
        <v>43349</v>
      </c>
    </row>
    <row r="16" spans="1:2" x14ac:dyDescent="0.25">
      <c r="A16" s="98" t="s">
        <v>143</v>
      </c>
      <c r="B16" s="402">
        <v>43381</v>
      </c>
    </row>
    <row r="17" spans="1:2" x14ac:dyDescent="0.25">
      <c r="A17" s="98" t="s">
        <v>144</v>
      </c>
      <c r="B17" s="402">
        <v>43412</v>
      </c>
    </row>
    <row r="18" spans="1:2" x14ac:dyDescent="0.25">
      <c r="A18" s="98" t="s">
        <v>145</v>
      </c>
      <c r="B18" s="402">
        <v>43440</v>
      </c>
    </row>
    <row r="19" spans="1:2" x14ac:dyDescent="0.25">
      <c r="A19" s="98" t="s">
        <v>146</v>
      </c>
      <c r="B19" s="403" t="s">
        <v>379</v>
      </c>
    </row>
    <row r="20" spans="1:2" x14ac:dyDescent="0.25">
      <c r="A20" s="99"/>
      <c r="B20" s="99"/>
    </row>
    <row r="21" spans="1:2" x14ac:dyDescent="0.25">
      <c r="A21" s="100"/>
      <c r="B21" s="100"/>
    </row>
    <row r="22" spans="1:2" x14ac:dyDescent="0.25">
      <c r="A22" s="99"/>
    </row>
  </sheetData>
  <mergeCells count="2">
    <mergeCell ref="A3:B3"/>
    <mergeCell ref="A4:B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62"/>
  <sheetViews>
    <sheetView showGridLines="0" topLeftCell="A42" workbookViewId="0">
      <selection activeCell="J50" sqref="J50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65" t="s">
        <v>330</v>
      </c>
      <c r="B1" s="565"/>
      <c r="C1" s="565"/>
      <c r="D1" s="565"/>
      <c r="E1" s="565"/>
      <c r="F1" s="565"/>
      <c r="G1" s="565"/>
    </row>
    <row r="2" spans="1:7" ht="9" customHeight="1" x14ac:dyDescent="0.25">
      <c r="A2" s="21"/>
    </row>
    <row r="3" spans="1:7" ht="22.5" customHeight="1" x14ac:dyDescent="0.25">
      <c r="A3" s="304" t="s">
        <v>336</v>
      </c>
      <c r="B3" s="304"/>
      <c r="C3" s="304"/>
      <c r="D3" s="304"/>
      <c r="E3" s="304"/>
      <c r="F3" s="304"/>
      <c r="G3" s="304"/>
    </row>
    <row r="5" spans="1:7" x14ac:dyDescent="0.25">
      <c r="A5" t="s">
        <v>311</v>
      </c>
      <c r="B5" s="299" t="s">
        <v>314</v>
      </c>
    </row>
    <row r="6" spans="1:7" x14ac:dyDescent="0.25">
      <c r="A6" t="s">
        <v>312</v>
      </c>
      <c r="B6" s="299" t="s">
        <v>315</v>
      </c>
    </row>
    <row r="7" spans="1:7" x14ac:dyDescent="0.25">
      <c r="A7" t="s">
        <v>313</v>
      </c>
      <c r="B7" s="299" t="s">
        <v>332</v>
      </c>
    </row>
    <row r="10" spans="1:7" ht="18" customHeight="1" x14ac:dyDescent="0.25">
      <c r="A10" s="304" t="s">
        <v>318</v>
      </c>
      <c r="B10" s="300"/>
      <c r="C10" s="300"/>
      <c r="D10" s="300"/>
      <c r="E10" s="300"/>
      <c r="F10" s="300"/>
      <c r="G10" s="300"/>
    </row>
    <row r="11" spans="1:7" ht="20.25" customHeight="1" x14ac:dyDescent="0.25">
      <c r="A11" s="305" t="s">
        <v>319</v>
      </c>
      <c r="B11" s="305"/>
      <c r="C11" s="305"/>
      <c r="D11" s="305"/>
      <c r="E11" s="305"/>
      <c r="F11" s="305"/>
      <c r="G11" s="305"/>
    </row>
    <row r="12" spans="1:7" ht="5.25" customHeight="1" x14ac:dyDescent="0.25"/>
    <row r="13" spans="1:7" x14ac:dyDescent="0.25">
      <c r="A13" t="s">
        <v>311</v>
      </c>
      <c r="B13" s="299" t="s">
        <v>314</v>
      </c>
    </row>
    <row r="15" spans="1:7" x14ac:dyDescent="0.25">
      <c r="A15" t="s">
        <v>331</v>
      </c>
    </row>
    <row r="16" spans="1:7" ht="21" customHeight="1" x14ac:dyDescent="0.25">
      <c r="A16" s="301" t="s">
        <v>316</v>
      </c>
      <c r="B16" s="301" t="s">
        <v>337</v>
      </c>
      <c r="C16" s="21"/>
    </row>
    <row r="17" spans="1:7" ht="6" customHeight="1" x14ac:dyDescent="0.25">
      <c r="A17" s="302"/>
      <c r="B17" s="302"/>
    </row>
    <row r="18" spans="1:7" x14ac:dyDescent="0.25">
      <c r="A18" s="303" t="s">
        <v>317</v>
      </c>
      <c r="B18" s="302" t="s">
        <v>338</v>
      </c>
      <c r="C18" s="247"/>
      <c r="D18" s="247"/>
    </row>
    <row r="19" spans="1:7" ht="5.25" customHeight="1" x14ac:dyDescent="0.25"/>
    <row r="21" spans="1:7" ht="20.25" customHeight="1" x14ac:dyDescent="0.25">
      <c r="A21" s="305" t="s">
        <v>322</v>
      </c>
      <c r="B21" s="305"/>
      <c r="C21" s="305"/>
      <c r="D21" s="305"/>
      <c r="E21" s="305"/>
      <c r="F21" s="305"/>
      <c r="G21" s="305"/>
    </row>
    <row r="23" spans="1:7" x14ac:dyDescent="0.25">
      <c r="A23" t="s">
        <v>312</v>
      </c>
      <c r="B23" s="299" t="s">
        <v>315</v>
      </c>
    </row>
    <row r="25" spans="1:7" x14ac:dyDescent="0.25">
      <c r="A25" s="21" t="s">
        <v>320</v>
      </c>
    </row>
    <row r="26" spans="1:7" ht="7.5" customHeight="1" x14ac:dyDescent="0.25"/>
    <row r="27" spans="1:7" ht="21" customHeight="1" x14ac:dyDescent="0.25">
      <c r="A27" s="301" t="s">
        <v>316</v>
      </c>
      <c r="B27" s="301" t="s">
        <v>328</v>
      </c>
      <c r="C27" s="301"/>
      <c r="D27" s="302"/>
    </row>
    <row r="28" spans="1:7" ht="5.25" customHeight="1" x14ac:dyDescent="0.25">
      <c r="A28" s="302"/>
      <c r="B28" s="302"/>
      <c r="C28" s="302"/>
      <c r="D28" s="302"/>
    </row>
    <row r="29" spans="1:7" x14ac:dyDescent="0.25">
      <c r="A29" s="303" t="s">
        <v>317</v>
      </c>
      <c r="B29" s="302" t="s">
        <v>339</v>
      </c>
      <c r="C29" s="301"/>
      <c r="D29" s="302"/>
    </row>
    <row r="31" spans="1:7" x14ac:dyDescent="0.25">
      <c r="A31" s="21" t="s">
        <v>321</v>
      </c>
    </row>
    <row r="32" spans="1:7" ht="7.5" customHeight="1" x14ac:dyDescent="0.25"/>
    <row r="33" spans="1:7" x14ac:dyDescent="0.25">
      <c r="A33" s="301" t="s">
        <v>316</v>
      </c>
      <c r="B33" s="301" t="s">
        <v>329</v>
      </c>
      <c r="C33" s="302"/>
    </row>
    <row r="34" spans="1:7" ht="6.75" customHeight="1" x14ac:dyDescent="0.25">
      <c r="A34" s="302"/>
      <c r="B34" s="302"/>
      <c r="C34" s="302"/>
    </row>
    <row r="35" spans="1:7" x14ac:dyDescent="0.25">
      <c r="A35" s="303" t="s">
        <v>317</v>
      </c>
      <c r="B35" s="302" t="s">
        <v>340</v>
      </c>
      <c r="C35" s="302"/>
    </row>
    <row r="36" spans="1:7" x14ac:dyDescent="0.25">
      <c r="A36" s="303"/>
      <c r="B36" s="302"/>
      <c r="C36" s="302"/>
    </row>
    <row r="37" spans="1:7" x14ac:dyDescent="0.25">
      <c r="A37" s="21" t="s">
        <v>342</v>
      </c>
    </row>
    <row r="38" spans="1:7" ht="7.5" customHeight="1" x14ac:dyDescent="0.25"/>
    <row r="39" spans="1:7" x14ac:dyDescent="0.25">
      <c r="A39" s="301" t="s">
        <v>316</v>
      </c>
      <c r="B39" s="301" t="s">
        <v>343</v>
      </c>
      <c r="C39" s="302"/>
    </row>
    <row r="40" spans="1:7" ht="6.75" customHeight="1" x14ac:dyDescent="0.25">
      <c r="A40" s="302"/>
      <c r="B40" s="302"/>
      <c r="C40" s="302"/>
    </row>
    <row r="41" spans="1:7" x14ac:dyDescent="0.25">
      <c r="A41" s="303"/>
      <c r="B41" s="302"/>
      <c r="C41" s="302"/>
    </row>
    <row r="42" spans="1:7" x14ac:dyDescent="0.25">
      <c r="A42" s="21" t="s">
        <v>345</v>
      </c>
    </row>
    <row r="43" spans="1:7" ht="5.25" customHeight="1" x14ac:dyDescent="0.25"/>
    <row r="44" spans="1:7" x14ac:dyDescent="0.25">
      <c r="A44" s="301" t="s">
        <v>316</v>
      </c>
      <c r="B44" s="301" t="s">
        <v>344</v>
      </c>
      <c r="C44" s="302"/>
    </row>
    <row r="45" spans="1:7" ht="6.75" customHeight="1" x14ac:dyDescent="0.25">
      <c r="A45" s="302"/>
      <c r="B45" s="302"/>
      <c r="C45" s="302"/>
    </row>
    <row r="47" spans="1:7" ht="20.25" customHeight="1" x14ac:dyDescent="0.25">
      <c r="A47" s="305" t="s">
        <v>323</v>
      </c>
      <c r="B47" s="305"/>
      <c r="C47" s="305"/>
      <c r="D47" s="305"/>
      <c r="E47" s="305"/>
      <c r="F47" s="305"/>
      <c r="G47" s="305"/>
    </row>
    <row r="48" spans="1:7" ht="4.5" customHeight="1" x14ac:dyDescent="0.25"/>
    <row r="49" spans="1:4" x14ac:dyDescent="0.25">
      <c r="A49" t="s">
        <v>313</v>
      </c>
      <c r="B49" s="299" t="s">
        <v>332</v>
      </c>
    </row>
    <row r="51" spans="1:4" x14ac:dyDescent="0.25">
      <c r="A51" s="21" t="s">
        <v>324</v>
      </c>
    </row>
    <row r="52" spans="1:4" ht="9.75" customHeight="1" x14ac:dyDescent="0.25"/>
    <row r="53" spans="1:4" x14ac:dyDescent="0.25">
      <c r="A53" s="301" t="s">
        <v>316</v>
      </c>
      <c r="B53" s="301" t="s">
        <v>325</v>
      </c>
      <c r="C53" s="301"/>
      <c r="D53" s="302"/>
    </row>
    <row r="54" spans="1:4" ht="3" customHeight="1" x14ac:dyDescent="0.25">
      <c r="A54" s="302"/>
      <c r="B54" s="302"/>
      <c r="C54" s="302"/>
      <c r="D54" s="302"/>
    </row>
    <row r="55" spans="1:4" x14ac:dyDescent="0.25">
      <c r="A55" s="303" t="s">
        <v>317</v>
      </c>
      <c r="B55" s="302" t="s">
        <v>346</v>
      </c>
      <c r="C55" s="301"/>
      <c r="D55" s="302"/>
    </row>
    <row r="57" spans="1:4" x14ac:dyDescent="0.25">
      <c r="A57" s="21" t="s">
        <v>326</v>
      </c>
    </row>
    <row r="58" spans="1:4" ht="6" customHeight="1" x14ac:dyDescent="0.25"/>
    <row r="59" spans="1:4" x14ac:dyDescent="0.25">
      <c r="A59" s="301" t="s">
        <v>316</v>
      </c>
      <c r="B59" s="301" t="s">
        <v>327</v>
      </c>
      <c r="C59" s="302"/>
    </row>
    <row r="60" spans="1:4" ht="6" customHeight="1" x14ac:dyDescent="0.25">
      <c r="A60" s="302"/>
      <c r="B60" s="302"/>
      <c r="C60" s="302"/>
    </row>
    <row r="61" spans="1:4" x14ac:dyDescent="0.25">
      <c r="A61" s="303" t="s">
        <v>317</v>
      </c>
      <c r="B61" s="302" t="s">
        <v>341</v>
      </c>
      <c r="C61" s="302"/>
    </row>
    <row r="62" spans="1:4" ht="6" customHeight="1" x14ac:dyDescent="0.25"/>
  </sheetData>
  <mergeCells count="1">
    <mergeCell ref="A1:G1"/>
  </mergeCells>
  <hyperlinks>
    <hyperlink ref="B5" r:id="rId1" xr:uid="{00000000-0004-0000-0B00-000000000000}"/>
    <hyperlink ref="B6" r:id="rId2" xr:uid="{00000000-0004-0000-0B00-000001000000}"/>
    <hyperlink ref="B7" r:id="rId3" xr:uid="{00000000-0004-0000-0B00-000002000000}"/>
    <hyperlink ref="B13" r:id="rId4" xr:uid="{00000000-0004-0000-0B00-000003000000}"/>
    <hyperlink ref="B23" r:id="rId5" xr:uid="{00000000-0004-0000-0B00-000004000000}"/>
    <hyperlink ref="B49" r:id="rId6" xr:uid="{00000000-0004-0000-0B00-000005000000}"/>
  </hyperlinks>
  <printOptions horizontalCentered="1"/>
  <pageMargins left="0" right="0" top="0.74803149606299213" bottom="0.35433070866141736" header="0.39370078740157483" footer="0.31496062992125984"/>
  <pageSetup paperSize="9" scale="90" orientation="portrait" horizontalDpi="300" verticalDpi="30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79998168889431442"/>
    <pageSetUpPr fitToPage="1"/>
  </sheetPr>
  <dimension ref="A1:L21"/>
  <sheetViews>
    <sheetView topLeftCell="C1" workbookViewId="0"/>
  </sheetViews>
  <sheetFormatPr defaultColWidth="11" defaultRowHeight="15.75" x14ac:dyDescent="0.25"/>
  <cols>
    <col min="1" max="1" width="19.625" customWidth="1"/>
    <col min="2" max="2" width="17.875" customWidth="1"/>
    <col min="3" max="3" width="20.625" customWidth="1"/>
    <col min="4" max="4" width="21.5" bestFit="1" customWidth="1"/>
    <col min="5" max="5" width="9.125" customWidth="1"/>
    <col min="6" max="6" width="10.5" customWidth="1"/>
    <col min="7" max="7" width="18.875" customWidth="1"/>
    <col min="8" max="8" width="12.125" bestFit="1" customWidth="1"/>
    <col min="9" max="9" width="18.125" customWidth="1"/>
    <col min="10" max="10" width="19.125" customWidth="1"/>
    <col min="11" max="11" width="25.875" customWidth="1"/>
    <col min="12" max="12" width="16.375" bestFit="1" customWidth="1"/>
  </cols>
  <sheetData>
    <row r="1" spans="1:12" x14ac:dyDescent="0.25">
      <c r="A1" s="21" t="s">
        <v>69</v>
      </c>
    </row>
    <row r="2" spans="1:12" x14ac:dyDescent="0.25">
      <c r="A2" t="s">
        <v>8</v>
      </c>
    </row>
    <row r="3" spans="1:12" x14ac:dyDescent="0.25">
      <c r="A3" t="s">
        <v>7</v>
      </c>
    </row>
    <row r="5" spans="1:12" s="400" customFormat="1" ht="50.1" customHeight="1" x14ac:dyDescent="0.2">
      <c r="A5" s="398" t="s">
        <v>5</v>
      </c>
      <c r="B5" s="397" t="s">
        <v>15</v>
      </c>
      <c r="C5" s="397" t="s">
        <v>0</v>
      </c>
      <c r="D5" s="397" t="s">
        <v>1</v>
      </c>
      <c r="E5" s="397" t="s">
        <v>71</v>
      </c>
      <c r="F5" s="397" t="s">
        <v>375</v>
      </c>
      <c r="G5" s="399" t="s">
        <v>6</v>
      </c>
      <c r="H5" s="397" t="s">
        <v>2</v>
      </c>
      <c r="I5" s="397" t="s">
        <v>9</v>
      </c>
      <c r="J5" s="397" t="s">
        <v>3</v>
      </c>
      <c r="K5" s="397" t="s">
        <v>14</v>
      </c>
      <c r="L5" s="397" t="s">
        <v>4</v>
      </c>
    </row>
    <row r="6" spans="1:12" x14ac:dyDescent="0.25">
      <c r="A6" s="7"/>
      <c r="B6" s="3"/>
      <c r="C6" s="3"/>
      <c r="D6" s="3"/>
      <c r="E6" s="3"/>
      <c r="F6" s="3"/>
      <c r="G6" s="4"/>
      <c r="H6" s="3"/>
      <c r="I6" s="3"/>
      <c r="J6" s="3"/>
      <c r="K6" s="3"/>
      <c r="L6" s="3"/>
    </row>
    <row r="7" spans="1:12" x14ac:dyDescent="0.25">
      <c r="A7" s="8"/>
      <c r="B7" s="5"/>
      <c r="C7" s="5"/>
      <c r="D7" s="5"/>
      <c r="E7" s="5"/>
      <c r="F7" s="5"/>
      <c r="G7" s="6"/>
      <c r="H7" s="5"/>
      <c r="I7" s="5"/>
      <c r="J7" s="5"/>
      <c r="K7" s="5"/>
      <c r="L7" s="5"/>
    </row>
    <row r="8" spans="1:12" x14ac:dyDescent="0.25">
      <c r="A8" s="7"/>
      <c r="B8" s="3"/>
      <c r="C8" s="3"/>
      <c r="D8" s="3"/>
      <c r="E8" s="3"/>
      <c r="F8" s="3"/>
      <c r="G8" s="4"/>
      <c r="H8" s="3"/>
      <c r="I8" s="3"/>
      <c r="J8" s="3"/>
      <c r="K8" s="3"/>
      <c r="L8" s="3"/>
    </row>
    <row r="9" spans="1:12" x14ac:dyDescent="0.25">
      <c r="A9" s="8"/>
      <c r="B9" s="5"/>
      <c r="C9" s="5"/>
      <c r="D9" s="5"/>
      <c r="E9" s="5"/>
      <c r="F9" s="5"/>
      <c r="G9" s="6"/>
      <c r="H9" s="5"/>
      <c r="I9" s="5"/>
      <c r="J9" s="5"/>
      <c r="K9" s="5"/>
      <c r="L9" s="5"/>
    </row>
    <row r="10" spans="1:12" x14ac:dyDescent="0.25">
      <c r="A10" s="7"/>
      <c r="B10" s="3"/>
      <c r="C10" s="3"/>
      <c r="D10" s="3"/>
      <c r="E10" s="3"/>
      <c r="F10" s="3"/>
      <c r="G10" s="4"/>
      <c r="H10" s="3"/>
      <c r="I10" s="3"/>
      <c r="J10" s="3"/>
      <c r="K10" s="3"/>
      <c r="L10" s="3"/>
    </row>
    <row r="14" spans="1:12" x14ac:dyDescent="0.25">
      <c r="A14" t="s">
        <v>70</v>
      </c>
    </row>
    <row r="15" spans="1:12" x14ac:dyDescent="0.25">
      <c r="A15" t="s">
        <v>13</v>
      </c>
    </row>
    <row r="16" spans="1:12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22" t="s">
        <v>72</v>
      </c>
      <c r="B19" s="1"/>
    </row>
    <row r="20" spans="1:2" x14ac:dyDescent="0.25">
      <c r="A20" s="22" t="s">
        <v>73</v>
      </c>
    </row>
    <row r="21" spans="1:2" x14ac:dyDescent="0.25">
      <c r="A21" s="22" t="s">
        <v>74</v>
      </c>
    </row>
  </sheetData>
  <phoneticPr fontId="12" type="noConversion"/>
  <dataValidations count="1">
    <dataValidation type="custom" allowBlank="1" showInputMessage="1" showErrorMessage="1" error="Pretende-se apenas o código do Centro Financeiro" promptTitle="Código Centro Financeiro" sqref="B6:B10" xr:uid="{00000000-0002-0000-0100-000000000000}">
      <formula1>IF(LEN(B6:B10)=7,LEFT(B6:B10,1)="M","ERRO - Código centro Financeiro")</formula1>
    </dataValidation>
  </dataValidations>
  <pageMargins left="0" right="0" top="0.39370078740157483" bottom="0" header="0" footer="0"/>
  <pageSetup paperSize="9" scale="63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79998168889431442"/>
  </sheetPr>
  <dimension ref="A1:AY15"/>
  <sheetViews>
    <sheetView topLeftCell="AF1" workbookViewId="0">
      <selection activeCell="AY4" sqref="AY4"/>
    </sheetView>
  </sheetViews>
  <sheetFormatPr defaultRowHeight="15" x14ac:dyDescent="0.25"/>
  <cols>
    <col min="1" max="1" width="6" style="17" bestFit="1" customWidth="1"/>
    <col min="2" max="2" width="6.125" style="17" customWidth="1"/>
    <col min="3" max="3" width="4" style="17" bestFit="1" customWidth="1"/>
    <col min="4" max="4" width="13" style="17" customWidth="1"/>
    <col min="5" max="5" width="8.125" style="17" customWidth="1"/>
    <col min="6" max="6" width="10.75" style="17" customWidth="1"/>
    <col min="7" max="7" width="12.375" style="17" customWidth="1"/>
    <col min="8" max="8" width="13.125" style="17" customWidth="1"/>
    <col min="9" max="9" width="12.125" style="17" customWidth="1"/>
    <col min="10" max="10" width="11.25" style="17" customWidth="1"/>
    <col min="11" max="12" width="7.5" style="17" bestFit="1" customWidth="1"/>
    <col min="13" max="13" width="12" style="17" customWidth="1"/>
    <col min="14" max="14" width="8.625" style="17" customWidth="1"/>
    <col min="15" max="15" width="6.625" style="17" customWidth="1"/>
    <col min="16" max="16" width="10.25" style="17" bestFit="1" customWidth="1"/>
    <col min="17" max="26" width="8.625" style="17" customWidth="1"/>
    <col min="27" max="27" width="9.125" style="17" customWidth="1"/>
    <col min="28" max="29" width="8.875" style="17" customWidth="1"/>
    <col min="30" max="30" width="7.875" style="17" bestFit="1" customWidth="1"/>
    <col min="31" max="31" width="11.375" style="17" customWidth="1"/>
    <col min="32" max="32" width="10.25" style="17" customWidth="1"/>
    <col min="33" max="33" width="11.5" style="17" customWidth="1"/>
    <col min="34" max="34" width="8.875" style="17" customWidth="1"/>
    <col min="35" max="35" width="9.125" style="17" bestFit="1" customWidth="1"/>
    <col min="36" max="47" width="9.125" style="17" customWidth="1"/>
    <col min="48" max="48" width="8.75" style="17" bestFit="1" customWidth="1"/>
    <col min="49" max="49" width="23.125" style="17" customWidth="1"/>
    <col min="50" max="50" width="11.875" style="17" customWidth="1"/>
    <col min="51" max="51" width="19.75" style="17" customWidth="1"/>
    <col min="52" max="16384" width="9" style="17"/>
  </cols>
  <sheetData>
    <row r="1" spans="1:51" x14ac:dyDescent="0.25">
      <c r="A1" s="20" t="s">
        <v>68</v>
      </c>
    </row>
    <row r="3" spans="1:51" s="16" customFormat="1" ht="54" customHeight="1" x14ac:dyDescent="0.25">
      <c r="A3" s="9" t="s">
        <v>16</v>
      </c>
      <c r="B3" s="9" t="s">
        <v>17</v>
      </c>
      <c r="C3" s="9" t="s">
        <v>18</v>
      </c>
      <c r="D3" s="10" t="s">
        <v>19</v>
      </c>
      <c r="E3" s="10" t="s">
        <v>133</v>
      </c>
      <c r="F3" s="11" t="s">
        <v>20</v>
      </c>
      <c r="G3" s="11" t="s">
        <v>21</v>
      </c>
      <c r="H3" s="10" t="s">
        <v>22</v>
      </c>
      <c r="I3" s="95" t="s">
        <v>127</v>
      </c>
      <c r="J3" s="13" t="s">
        <v>128</v>
      </c>
      <c r="K3" s="13" t="s">
        <v>23</v>
      </c>
      <c r="L3" s="13" t="s">
        <v>24</v>
      </c>
      <c r="M3" s="12" t="s">
        <v>25</v>
      </c>
      <c r="N3" s="12" t="s">
        <v>26</v>
      </c>
      <c r="O3" s="12" t="s">
        <v>367</v>
      </c>
      <c r="P3" s="12" t="s">
        <v>27</v>
      </c>
      <c r="Q3" s="12" t="s">
        <v>28</v>
      </c>
      <c r="R3" s="12" t="s">
        <v>29</v>
      </c>
      <c r="S3" s="12" t="s">
        <v>30</v>
      </c>
      <c r="T3" s="12" t="s">
        <v>31</v>
      </c>
      <c r="U3" s="12" t="s">
        <v>32</v>
      </c>
      <c r="V3" s="12" t="s">
        <v>33</v>
      </c>
      <c r="W3" s="12" t="s">
        <v>34</v>
      </c>
      <c r="X3" s="12" t="s">
        <v>35</v>
      </c>
      <c r="Y3" s="12" t="s">
        <v>36</v>
      </c>
      <c r="Z3" s="12" t="s">
        <v>37</v>
      </c>
      <c r="AA3" s="12" t="s">
        <v>38</v>
      </c>
      <c r="AB3" s="12" t="s">
        <v>39</v>
      </c>
      <c r="AC3" s="91" t="s">
        <v>129</v>
      </c>
      <c r="AD3" s="12" t="s">
        <v>40</v>
      </c>
      <c r="AE3" s="12" t="s">
        <v>41</v>
      </c>
      <c r="AF3" s="12" t="s">
        <v>42</v>
      </c>
      <c r="AG3" s="12" t="s">
        <v>43</v>
      </c>
      <c r="AH3" s="12" t="s">
        <v>44</v>
      </c>
      <c r="AI3" s="12" t="s">
        <v>45</v>
      </c>
      <c r="AJ3" s="12" t="s">
        <v>46</v>
      </c>
      <c r="AK3" s="12" t="s">
        <v>47</v>
      </c>
      <c r="AL3" s="12" t="s">
        <v>48</v>
      </c>
      <c r="AM3" s="12" t="s">
        <v>49</v>
      </c>
      <c r="AN3" s="12" t="s">
        <v>50</v>
      </c>
      <c r="AO3" s="12" t="s">
        <v>51</v>
      </c>
      <c r="AP3" s="12" t="s">
        <v>52</v>
      </c>
      <c r="AQ3" s="12" t="s">
        <v>53</v>
      </c>
      <c r="AR3" s="12" t="s">
        <v>54</v>
      </c>
      <c r="AS3" s="12" t="s">
        <v>55</v>
      </c>
      <c r="AT3" s="12" t="s">
        <v>56</v>
      </c>
      <c r="AU3" s="12" t="s">
        <v>57</v>
      </c>
      <c r="AV3" s="14" t="s">
        <v>75</v>
      </c>
      <c r="AW3" s="15" t="s">
        <v>58</v>
      </c>
      <c r="AX3" s="92" t="s">
        <v>130</v>
      </c>
      <c r="AY3" s="15" t="s">
        <v>396</v>
      </c>
    </row>
    <row r="9" spans="1:51" x14ac:dyDescent="0.25">
      <c r="A9" s="423" t="s">
        <v>67</v>
      </c>
      <c r="B9" s="423"/>
      <c r="C9" s="423"/>
      <c r="D9" s="423"/>
    </row>
    <row r="11" spans="1:51" x14ac:dyDescent="0.25">
      <c r="A11" s="17" t="s">
        <v>59</v>
      </c>
      <c r="B11" s="18" t="s">
        <v>60</v>
      </c>
    </row>
    <row r="12" spans="1:51" x14ac:dyDescent="0.25">
      <c r="A12" s="17" t="s">
        <v>61</v>
      </c>
      <c r="B12" s="18" t="s">
        <v>62</v>
      </c>
    </row>
    <row r="13" spans="1:51" x14ac:dyDescent="0.25">
      <c r="A13" s="20" t="s">
        <v>63</v>
      </c>
      <c r="B13" s="94" t="s">
        <v>64</v>
      </c>
      <c r="C13" s="20"/>
      <c r="D13" s="20"/>
    </row>
    <row r="14" spans="1:51" x14ac:dyDescent="0.25">
      <c r="A14" s="17" t="s">
        <v>65</v>
      </c>
      <c r="B14" s="18" t="s">
        <v>66</v>
      </c>
      <c r="C14" s="18"/>
      <c r="D14" s="18"/>
      <c r="E14" s="18"/>
      <c r="F14" s="18"/>
      <c r="G14" s="18"/>
      <c r="H14" s="18"/>
      <c r="I14" s="18"/>
    </row>
    <row r="15" spans="1:51" x14ac:dyDescent="0.25">
      <c r="A15" s="19"/>
      <c r="B15" s="19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B888-FDD9-4F63-8B9B-0E31F5D82421}">
  <dimension ref="A1:K34"/>
  <sheetViews>
    <sheetView workbookViewId="0">
      <selection activeCell="D23" sqref="D23"/>
    </sheetView>
  </sheetViews>
  <sheetFormatPr defaultRowHeight="15.75" x14ac:dyDescent="0.25"/>
  <cols>
    <col min="1" max="1" width="2.375" customWidth="1"/>
    <col min="2" max="2" width="17.75" customWidth="1"/>
    <col min="3" max="3" width="11.25" customWidth="1"/>
    <col min="4" max="4" width="16.625" customWidth="1"/>
    <col min="6" max="6" width="13.375" bestFit="1" customWidth="1"/>
    <col min="7" max="7" width="14.25" bestFit="1" customWidth="1"/>
    <col min="8" max="8" width="14.125" customWidth="1"/>
    <col min="9" max="9" width="13.375" customWidth="1"/>
    <col min="10" max="10" width="15.75" bestFit="1" customWidth="1"/>
  </cols>
  <sheetData>
    <row r="1" spans="1:11" x14ac:dyDescent="0.25">
      <c r="A1" s="430" t="s">
        <v>347</v>
      </c>
      <c r="B1" s="430"/>
      <c r="C1" s="430"/>
      <c r="D1" s="430"/>
      <c r="E1" s="430"/>
      <c r="F1" s="430"/>
      <c r="G1" s="430"/>
      <c r="H1" s="430"/>
      <c r="I1" s="430"/>
      <c r="J1" s="430"/>
      <c r="K1" s="307"/>
    </row>
    <row r="2" spans="1:11" x14ac:dyDescent="0.25">
      <c r="A2" s="430" t="s">
        <v>366</v>
      </c>
      <c r="B2" s="430"/>
      <c r="C2" s="430"/>
      <c r="D2" s="430"/>
      <c r="E2" s="430"/>
      <c r="F2" s="430"/>
      <c r="G2" s="430"/>
      <c r="H2" s="430"/>
      <c r="I2" s="430"/>
      <c r="J2" s="430"/>
      <c r="K2" s="307"/>
    </row>
    <row r="3" spans="1:11" x14ac:dyDescent="0.25">
      <c r="A3" s="306"/>
      <c r="B3" s="310"/>
      <c r="C3" s="310"/>
      <c r="D3" s="310"/>
      <c r="E3" s="310"/>
      <c r="F3" s="310"/>
      <c r="G3" s="310"/>
      <c r="H3" s="310"/>
      <c r="I3" s="310"/>
      <c r="J3" s="310"/>
      <c r="K3" s="307"/>
    </row>
    <row r="4" spans="1:11" x14ac:dyDescent="0.25">
      <c r="A4" s="306"/>
      <c r="B4" s="307" t="s">
        <v>348</v>
      </c>
      <c r="C4" s="311"/>
      <c r="D4" s="312"/>
      <c r="E4" s="312"/>
      <c r="F4" s="312"/>
      <c r="G4" s="312"/>
      <c r="H4" s="313"/>
      <c r="I4" s="306"/>
      <c r="J4" s="310"/>
      <c r="K4" s="308"/>
    </row>
    <row r="5" spans="1:11" x14ac:dyDescent="0.25">
      <c r="A5" s="306"/>
      <c r="B5" s="315" t="s">
        <v>249</v>
      </c>
      <c r="C5" s="316"/>
      <c r="D5" s="317"/>
      <c r="E5" s="317"/>
      <c r="F5" s="317"/>
      <c r="G5" s="317"/>
      <c r="H5" s="318"/>
      <c r="I5" s="306"/>
      <c r="J5" s="319"/>
      <c r="K5" s="320"/>
    </row>
    <row r="6" spans="1:11" ht="6.75" customHeight="1" x14ac:dyDescent="0.25">
      <c r="A6" s="306"/>
      <c r="B6" s="321"/>
      <c r="C6" s="322"/>
      <c r="D6" s="322"/>
      <c r="E6" s="322"/>
      <c r="F6" s="322"/>
      <c r="G6" s="322"/>
      <c r="H6" s="322"/>
      <c r="I6" s="306"/>
      <c r="J6" s="319"/>
      <c r="K6" s="320"/>
    </row>
    <row r="7" spans="1:11" x14ac:dyDescent="0.25">
      <c r="A7" s="309" t="s">
        <v>250</v>
      </c>
      <c r="B7" s="323" t="s">
        <v>349</v>
      </c>
      <c r="C7" s="323"/>
      <c r="D7" s="324"/>
      <c r="E7" s="325"/>
      <c r="F7" s="326"/>
      <c r="G7" s="327"/>
      <c r="H7" s="328"/>
      <c r="I7" s="327"/>
      <c r="J7" s="327"/>
      <c r="K7" s="329"/>
    </row>
    <row r="8" spans="1:11" ht="6.75" customHeight="1" x14ac:dyDescent="0.25">
      <c r="A8" s="306"/>
      <c r="B8" s="330"/>
      <c r="C8" s="331"/>
      <c r="D8" s="332"/>
      <c r="E8" s="332"/>
      <c r="F8" s="332"/>
      <c r="G8" s="332"/>
      <c r="H8" s="333"/>
      <c r="I8" s="333"/>
      <c r="J8" s="334"/>
      <c r="K8" s="329"/>
    </row>
    <row r="9" spans="1:11" x14ac:dyDescent="0.25">
      <c r="A9" s="306"/>
      <c r="B9" s="389" t="s">
        <v>350</v>
      </c>
      <c r="C9" s="336"/>
      <c r="D9" s="337"/>
      <c r="E9" s="338"/>
      <c r="F9" s="338"/>
      <c r="G9" s="338"/>
      <c r="H9" s="339"/>
      <c r="I9" s="338"/>
      <c r="J9" s="340"/>
      <c r="K9" s="341"/>
    </row>
    <row r="10" spans="1:11" ht="4.5" customHeight="1" x14ac:dyDescent="0.25">
      <c r="A10" s="306"/>
      <c r="B10" s="335"/>
      <c r="C10" s="336"/>
      <c r="D10" s="336"/>
      <c r="E10" s="342"/>
      <c r="F10" s="336"/>
      <c r="G10" s="336"/>
      <c r="H10" s="343"/>
      <c r="I10" s="343"/>
      <c r="J10" s="340"/>
      <c r="K10" s="341"/>
    </row>
    <row r="11" spans="1:11" ht="24" x14ac:dyDescent="0.25">
      <c r="A11" s="306"/>
      <c r="B11" s="344" t="s">
        <v>351</v>
      </c>
      <c r="C11" s="345" t="s">
        <v>182</v>
      </c>
      <c r="D11" s="345" t="s">
        <v>352</v>
      </c>
      <c r="E11" s="345" t="s">
        <v>21</v>
      </c>
      <c r="F11" s="345" t="s">
        <v>353</v>
      </c>
      <c r="G11" s="346" t="s">
        <v>44</v>
      </c>
      <c r="H11" s="393" t="s">
        <v>354</v>
      </c>
      <c r="I11" s="347"/>
      <c r="J11" s="348"/>
      <c r="K11" s="309"/>
    </row>
    <row r="12" spans="1:11" ht="5.25" customHeight="1" x14ac:dyDescent="0.25">
      <c r="A12" s="306"/>
      <c r="B12" s="335"/>
      <c r="C12" s="336"/>
      <c r="D12" s="336"/>
      <c r="E12" s="336"/>
      <c r="F12" s="336"/>
      <c r="G12" s="336"/>
      <c r="H12" s="336"/>
      <c r="I12" s="347"/>
      <c r="J12" s="348"/>
      <c r="K12" s="309"/>
    </row>
    <row r="13" spans="1:11" ht="16.5" customHeight="1" x14ac:dyDescent="0.25">
      <c r="A13" s="306"/>
      <c r="B13" s="349"/>
      <c r="C13" s="350"/>
      <c r="D13" s="350"/>
      <c r="E13" s="350"/>
      <c r="F13" s="351"/>
      <c r="G13" s="352"/>
      <c r="H13" s="390"/>
      <c r="I13" s="347"/>
      <c r="J13" s="348"/>
      <c r="K13" s="309"/>
    </row>
    <row r="14" spans="1:11" ht="9" customHeight="1" x14ac:dyDescent="0.25">
      <c r="A14" s="306"/>
      <c r="B14" s="335"/>
      <c r="C14" s="336"/>
      <c r="D14" s="337"/>
      <c r="E14" s="337"/>
      <c r="F14" s="337"/>
      <c r="G14" s="337"/>
      <c r="H14" s="329"/>
      <c r="I14" s="329"/>
      <c r="J14" s="353"/>
      <c r="K14" s="329"/>
    </row>
    <row r="15" spans="1:11" x14ac:dyDescent="0.25">
      <c r="A15" s="306"/>
      <c r="B15" s="389" t="s">
        <v>355</v>
      </c>
      <c r="C15" s="336"/>
      <c r="D15" s="337"/>
      <c r="E15" s="338"/>
      <c r="F15" s="338"/>
      <c r="G15" s="338"/>
      <c r="H15" s="339"/>
      <c r="I15" s="338"/>
      <c r="J15" s="340"/>
      <c r="K15" s="341"/>
    </row>
    <row r="16" spans="1:11" ht="6.75" customHeight="1" x14ac:dyDescent="0.25">
      <c r="A16" s="306"/>
      <c r="B16" s="335"/>
      <c r="C16" s="336"/>
      <c r="D16" s="336"/>
      <c r="E16" s="342"/>
      <c r="F16" s="336"/>
      <c r="G16" s="336"/>
      <c r="H16" s="343"/>
      <c r="I16" s="343"/>
      <c r="J16" s="340"/>
      <c r="K16" s="341"/>
    </row>
    <row r="17" spans="1:11" ht="24" x14ac:dyDescent="0.25">
      <c r="A17" s="306"/>
      <c r="B17" s="344" t="s">
        <v>356</v>
      </c>
      <c r="C17" s="345" t="s">
        <v>352</v>
      </c>
      <c r="D17" s="345" t="s">
        <v>22</v>
      </c>
      <c r="E17" s="345" t="s">
        <v>21</v>
      </c>
      <c r="F17" s="346" t="s">
        <v>357</v>
      </c>
      <c r="G17" s="345" t="s">
        <v>353</v>
      </c>
      <c r="H17" s="346" t="s">
        <v>44</v>
      </c>
      <c r="I17" s="346" t="s">
        <v>358</v>
      </c>
      <c r="J17" s="391" t="s">
        <v>354</v>
      </c>
      <c r="K17" s="309"/>
    </row>
    <row r="18" spans="1:11" ht="5.25" customHeight="1" x14ac:dyDescent="0.25">
      <c r="A18" s="306"/>
      <c r="B18" s="335"/>
      <c r="C18" s="336"/>
      <c r="D18" s="342"/>
      <c r="E18" s="342"/>
      <c r="F18" s="342"/>
      <c r="G18" s="342"/>
      <c r="H18" s="342"/>
      <c r="I18" s="342"/>
      <c r="J18" s="354"/>
      <c r="K18" s="309"/>
    </row>
    <row r="19" spans="1:11" ht="18.75" customHeight="1" x14ac:dyDescent="0.25">
      <c r="A19" s="306"/>
      <c r="B19" s="380"/>
      <c r="C19" s="358"/>
      <c r="D19" s="357"/>
      <c r="E19" s="357"/>
      <c r="F19" s="359"/>
      <c r="G19" s="381"/>
      <c r="H19" s="382"/>
      <c r="I19" s="383"/>
      <c r="J19" s="392"/>
      <c r="K19" s="309"/>
    </row>
    <row r="20" spans="1:11" x14ac:dyDescent="0.25">
      <c r="A20" s="309" t="s">
        <v>258</v>
      </c>
      <c r="B20" s="384" t="s">
        <v>359</v>
      </c>
      <c r="C20" s="331"/>
      <c r="D20" s="332"/>
      <c r="E20" s="378"/>
      <c r="F20" s="378"/>
      <c r="G20" s="378"/>
      <c r="H20" s="379"/>
      <c r="I20" s="378"/>
      <c r="J20" s="385"/>
      <c r="K20" s="341"/>
    </row>
    <row r="21" spans="1:11" ht="6" customHeight="1" x14ac:dyDescent="0.25">
      <c r="A21" s="306"/>
      <c r="B21" s="386"/>
      <c r="C21" s="386"/>
      <c r="D21" s="386"/>
      <c r="E21" s="387"/>
      <c r="F21" s="386"/>
      <c r="G21" s="386"/>
      <c r="H21" s="372"/>
      <c r="I21" s="372"/>
      <c r="J21" s="388"/>
      <c r="K21" s="341"/>
    </row>
    <row r="22" spans="1:11" ht="24" x14ac:dyDescent="0.25">
      <c r="A22" s="306"/>
      <c r="B22" s="375"/>
      <c r="C22" s="376" t="s">
        <v>352</v>
      </c>
      <c r="D22" s="376" t="s">
        <v>360</v>
      </c>
      <c r="E22" s="377" t="s">
        <v>357</v>
      </c>
      <c r="F22" s="376" t="s">
        <v>353</v>
      </c>
      <c r="G22" s="376" t="s">
        <v>44</v>
      </c>
      <c r="H22" s="376" t="s">
        <v>361</v>
      </c>
      <c r="I22" s="434" t="s">
        <v>362</v>
      </c>
      <c r="J22" s="435"/>
      <c r="K22" s="309"/>
    </row>
    <row r="23" spans="1:11" ht="24" customHeight="1" x14ac:dyDescent="0.25">
      <c r="A23" s="306"/>
      <c r="B23" s="344" t="s">
        <v>363</v>
      </c>
      <c r="C23" s="350"/>
      <c r="D23" s="350"/>
      <c r="E23" s="355"/>
      <c r="F23" s="350"/>
      <c r="G23" s="350"/>
      <c r="H23" s="356"/>
      <c r="I23" s="436"/>
      <c r="J23" s="437"/>
      <c r="K23" s="309"/>
    </row>
    <row r="24" spans="1:11" ht="35.25" customHeight="1" x14ac:dyDescent="0.25">
      <c r="A24" s="306"/>
      <c r="B24" s="440" t="s">
        <v>364</v>
      </c>
      <c r="C24" s="441"/>
      <c r="D24" s="442"/>
      <c r="E24" s="357"/>
      <c r="F24" s="358"/>
      <c r="G24" s="358"/>
      <c r="H24" s="359"/>
      <c r="I24" s="438"/>
      <c r="J24" s="439"/>
      <c r="K24" s="309"/>
    </row>
    <row r="25" spans="1:11" x14ac:dyDescent="0.25">
      <c r="A25" s="306"/>
      <c r="B25" s="336"/>
      <c r="C25" s="336"/>
      <c r="D25" s="342"/>
      <c r="E25" s="336"/>
      <c r="F25" s="336"/>
      <c r="G25" s="360"/>
      <c r="H25" s="360"/>
      <c r="I25" s="347"/>
      <c r="J25" s="347"/>
      <c r="K25" s="309"/>
    </row>
    <row r="26" spans="1:11" x14ac:dyDescent="0.25">
      <c r="A26" s="309" t="s">
        <v>273</v>
      </c>
      <c r="B26" s="323" t="s">
        <v>365</v>
      </c>
      <c r="C26" s="323"/>
      <c r="D26" s="306"/>
      <c r="E26" s="306"/>
      <c r="F26" s="306"/>
      <c r="G26" s="306"/>
      <c r="H26" s="306"/>
      <c r="I26" s="306"/>
      <c r="J26" s="306"/>
      <c r="K26" s="306"/>
    </row>
    <row r="27" spans="1:11" x14ac:dyDescent="0.25">
      <c r="A27" s="306"/>
      <c r="B27" s="431" t="s">
        <v>275</v>
      </c>
      <c r="C27" s="432"/>
      <c r="D27" s="432"/>
      <c r="E27" s="432"/>
      <c r="F27" s="432"/>
      <c r="G27" s="432"/>
      <c r="H27" s="432"/>
      <c r="I27" s="432"/>
      <c r="J27" s="433"/>
      <c r="K27" s="306"/>
    </row>
    <row r="28" spans="1:11" x14ac:dyDescent="0.25">
      <c r="A28" s="306"/>
      <c r="B28" s="424"/>
      <c r="C28" s="425"/>
      <c r="D28" s="425"/>
      <c r="E28" s="425"/>
      <c r="F28" s="425"/>
      <c r="G28" s="425"/>
      <c r="H28" s="425"/>
      <c r="I28" s="425"/>
      <c r="J28" s="426"/>
      <c r="K28" s="361"/>
    </row>
    <row r="29" spans="1:11" ht="81" customHeight="1" x14ac:dyDescent="0.25">
      <c r="A29" s="306"/>
      <c r="B29" s="427"/>
      <c r="C29" s="428"/>
      <c r="D29" s="428"/>
      <c r="E29" s="428"/>
      <c r="F29" s="428"/>
      <c r="G29" s="428"/>
      <c r="H29" s="428"/>
      <c r="I29" s="428"/>
      <c r="J29" s="429"/>
      <c r="K29" s="361"/>
    </row>
    <row r="30" spans="1:11" x14ac:dyDescent="0.25">
      <c r="A30" s="309"/>
      <c r="B30" s="362" t="s">
        <v>277</v>
      </c>
      <c r="C30" s="363"/>
      <c r="D30" s="364"/>
      <c r="E30" s="364"/>
      <c r="F30" s="364"/>
      <c r="G30" s="364"/>
      <c r="H30" s="364"/>
      <c r="I30" s="364"/>
      <c r="J30" s="365"/>
      <c r="K30" s="314"/>
    </row>
    <row r="31" spans="1:11" x14ac:dyDescent="0.25">
      <c r="A31" s="309"/>
      <c r="B31" s="366" t="s">
        <v>280</v>
      </c>
      <c r="C31" s="367"/>
      <c r="D31" s="368"/>
      <c r="E31" s="343"/>
      <c r="F31" s="343"/>
      <c r="G31" s="343"/>
      <c r="H31" s="343"/>
      <c r="I31" s="343"/>
      <c r="J31" s="369"/>
    </row>
    <row r="32" spans="1:11" ht="12.75" customHeight="1" x14ac:dyDescent="0.25">
      <c r="A32" s="309"/>
      <c r="B32" s="370"/>
      <c r="C32" s="343"/>
      <c r="D32" s="343"/>
      <c r="E32" s="343"/>
      <c r="F32" s="343"/>
      <c r="G32" s="343"/>
      <c r="H32" s="343"/>
      <c r="I32" s="343"/>
      <c r="J32" s="369"/>
    </row>
    <row r="33" spans="1:10" x14ac:dyDescent="0.25">
      <c r="A33" s="309"/>
      <c r="B33" s="371"/>
      <c r="C33" s="372"/>
      <c r="D33" s="372"/>
      <c r="E33" s="372"/>
      <c r="F33" s="372"/>
      <c r="G33" s="372"/>
      <c r="H33" s="372"/>
      <c r="I33" s="373" t="s">
        <v>279</v>
      </c>
      <c r="J33" s="374"/>
    </row>
    <row r="34" spans="1:10" x14ac:dyDescent="0.25">
      <c r="A34" s="309"/>
      <c r="B34" s="314"/>
      <c r="C34" s="314"/>
      <c r="D34" s="314"/>
      <c r="E34" s="314"/>
      <c r="F34" s="343"/>
      <c r="G34" s="343"/>
      <c r="H34" s="343"/>
      <c r="I34" s="314"/>
      <c r="J34" s="343"/>
    </row>
  </sheetData>
  <mergeCells count="9">
    <mergeCell ref="B28:J28"/>
    <mergeCell ref="B29:J29"/>
    <mergeCell ref="A1:J1"/>
    <mergeCell ref="A2:J2"/>
    <mergeCell ref="B27:J27"/>
    <mergeCell ref="I22:J22"/>
    <mergeCell ref="I23:J23"/>
    <mergeCell ref="I24:J24"/>
    <mergeCell ref="B24:D24"/>
  </mergeCells>
  <pageMargins left="0" right="0" top="0" bottom="0" header="0" footer="0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Q62"/>
  <sheetViews>
    <sheetView showGridLines="0" workbookViewId="0">
      <selection activeCell="J12" sqref="J12:K12"/>
    </sheetView>
  </sheetViews>
  <sheetFormatPr defaultRowHeight="15.75" x14ac:dyDescent="0.25"/>
  <cols>
    <col min="1" max="1" width="2.5" customWidth="1"/>
    <col min="2" max="2" width="12.125" style="149" customWidth="1"/>
    <col min="3" max="3" width="17.625" style="149" customWidth="1"/>
    <col min="4" max="4" width="13.125" style="149" customWidth="1"/>
    <col min="5" max="5" width="5.25" style="149" customWidth="1"/>
    <col min="6" max="6" width="15.125" style="149" customWidth="1"/>
    <col min="7" max="7" width="1.5" style="149" customWidth="1"/>
    <col min="8" max="8" width="4.25" style="149" customWidth="1"/>
    <col min="9" max="9" width="2.375" style="149" customWidth="1"/>
    <col min="10" max="10" width="4.875" style="149" customWidth="1"/>
    <col min="11" max="11" width="7.5" style="149" customWidth="1"/>
    <col min="12" max="12" width="8.375" style="149" customWidth="1"/>
    <col min="13" max="13" width="2" style="149" customWidth="1"/>
    <col min="14" max="14" width="3.25" style="149" customWidth="1"/>
    <col min="15" max="15" width="3.625" style="149" customWidth="1"/>
    <col min="16" max="16" width="2.5" style="149" customWidth="1"/>
    <col min="17" max="17" width="1.75" style="149" customWidth="1"/>
  </cols>
  <sheetData>
    <row r="1" spans="1:17" ht="16.5" x14ac:dyDescent="0.3">
      <c r="B1" s="443" t="s">
        <v>247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</row>
    <row r="2" spans="1:17" ht="27" customHeight="1" x14ac:dyDescent="0.25">
      <c r="B2" s="430" t="s">
        <v>402</v>
      </c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150"/>
      <c r="P2" s="150"/>
      <c r="Q2" s="151"/>
    </row>
    <row r="3" spans="1:17" x14ac:dyDescent="0.25">
      <c r="B3" s="430" t="s">
        <v>368</v>
      </c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151"/>
      <c r="P3" s="151"/>
      <c r="Q3" s="151"/>
    </row>
    <row r="4" spans="1:17" x14ac:dyDescent="0.25">
      <c r="B4" s="150" t="s">
        <v>249</v>
      </c>
      <c r="C4" s="150"/>
      <c r="D4" s="150"/>
      <c r="E4" s="150"/>
      <c r="F4" s="150"/>
      <c r="G4" s="150"/>
      <c r="H4" s="150"/>
      <c r="I4" s="150"/>
      <c r="J4" s="257"/>
      <c r="K4" s="257"/>
      <c r="L4" s="257"/>
      <c r="M4" s="257"/>
      <c r="N4" s="257"/>
      <c r="O4" s="151"/>
      <c r="P4" s="151"/>
      <c r="Q4" s="151"/>
    </row>
    <row r="5" spans="1:17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3"/>
      <c r="P5" s="153"/>
      <c r="Q5" s="153"/>
    </row>
    <row r="6" spans="1:17" ht="15" customHeight="1" x14ac:dyDescent="0.25">
      <c r="A6" t="s">
        <v>250</v>
      </c>
      <c r="B6" s="154" t="s">
        <v>251</v>
      </c>
      <c r="C6" s="154"/>
      <c r="D6" s="154"/>
      <c r="E6" s="154"/>
      <c r="F6" s="152"/>
      <c r="G6" s="152"/>
      <c r="H6" s="152"/>
      <c r="I6" s="152"/>
      <c r="J6" s="152"/>
      <c r="K6" s="152"/>
      <c r="L6" s="152"/>
      <c r="M6" s="152"/>
      <c r="N6" s="152"/>
      <c r="O6" s="153"/>
      <c r="P6" s="153"/>
      <c r="Q6" s="153"/>
    </row>
    <row r="7" spans="1:17" x14ac:dyDescent="0.25">
      <c r="B7" s="155" t="s">
        <v>252</v>
      </c>
      <c r="C7" s="394" t="s">
        <v>370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7"/>
      <c r="O7" s="158"/>
      <c r="P7" s="158"/>
      <c r="Q7" s="158"/>
    </row>
    <row r="8" spans="1:17" x14ac:dyDescent="0.25">
      <c r="B8" s="159"/>
      <c r="C8" s="160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2"/>
      <c r="O8" s="158"/>
      <c r="P8" s="158"/>
      <c r="Q8" s="158"/>
    </row>
    <row r="9" spans="1:17" x14ac:dyDescent="0.25">
      <c r="B9" s="163" t="s">
        <v>395</v>
      </c>
      <c r="C9" s="160"/>
      <c r="D9" s="164"/>
      <c r="E9" s="164"/>
      <c r="F9" s="164"/>
      <c r="G9" s="164"/>
      <c r="H9" s="164"/>
      <c r="I9" s="161"/>
      <c r="J9" s="161"/>
      <c r="K9" s="161"/>
      <c r="L9" s="161"/>
      <c r="M9" s="161"/>
      <c r="N9" s="162"/>
      <c r="O9" s="158"/>
      <c r="P9" s="158"/>
      <c r="Q9" s="158"/>
    </row>
    <row r="10" spans="1:17" ht="17.25" customHeight="1" x14ac:dyDescent="0.25">
      <c r="B10" s="165" t="s">
        <v>253</v>
      </c>
      <c r="C10" s="166"/>
      <c r="D10" s="258"/>
      <c r="E10" s="258"/>
      <c r="F10" s="258"/>
      <c r="G10" s="258"/>
      <c r="H10" s="444"/>
      <c r="I10" s="445"/>
      <c r="J10" s="446" t="s">
        <v>254</v>
      </c>
      <c r="K10" s="447"/>
      <c r="L10" s="161"/>
      <c r="M10" s="161"/>
      <c r="N10" s="162"/>
      <c r="O10" s="158"/>
      <c r="P10" s="158"/>
      <c r="Q10" s="158"/>
    </row>
    <row r="11" spans="1:17" ht="6.75" customHeight="1" x14ac:dyDescent="0.25">
      <c r="B11" s="165"/>
      <c r="C11" s="166"/>
      <c r="D11" s="405"/>
      <c r="E11" s="405"/>
      <c r="F11" s="405"/>
      <c r="G11" s="405"/>
      <c r="H11" s="405"/>
      <c r="I11" s="405"/>
      <c r="J11" s="183"/>
      <c r="K11" s="183"/>
      <c r="L11" s="161"/>
      <c r="M11" s="161"/>
      <c r="N11" s="162"/>
      <c r="O11" s="158"/>
      <c r="P11" s="158"/>
      <c r="Q11" s="158"/>
    </row>
    <row r="12" spans="1:17" s="260" customFormat="1" ht="27" customHeight="1" x14ac:dyDescent="0.25">
      <c r="B12" s="415" t="s">
        <v>382</v>
      </c>
      <c r="C12" s="168"/>
      <c r="D12" s="168"/>
      <c r="E12" s="168"/>
      <c r="F12" s="168"/>
      <c r="G12" s="168"/>
      <c r="H12" s="168"/>
      <c r="I12" s="168"/>
      <c r="J12" s="448" t="s">
        <v>383</v>
      </c>
      <c r="K12" s="449"/>
      <c r="L12" s="169"/>
      <c r="M12" s="169"/>
      <c r="N12" s="170"/>
      <c r="O12" s="171"/>
      <c r="P12" s="171"/>
      <c r="Q12" s="171"/>
    </row>
    <row r="13" spans="1:17" s="260" customFormat="1" ht="7.5" customHeight="1" x14ac:dyDescent="0.25">
      <c r="B13" s="167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9"/>
      <c r="N13" s="170"/>
      <c r="O13" s="171"/>
      <c r="P13" s="171"/>
      <c r="Q13" s="171"/>
    </row>
    <row r="14" spans="1:17" ht="17.25" customHeight="1" x14ac:dyDescent="0.25">
      <c r="B14" s="468" t="s">
        <v>386</v>
      </c>
      <c r="C14" s="469"/>
      <c r="D14" s="469"/>
      <c r="E14" s="469"/>
      <c r="F14" s="469"/>
      <c r="G14" s="469"/>
      <c r="H14" s="469"/>
      <c r="I14" s="469"/>
      <c r="J14" s="470" t="s">
        <v>383</v>
      </c>
      <c r="K14" s="471"/>
      <c r="L14" s="161"/>
      <c r="M14" s="161"/>
      <c r="N14" s="162"/>
      <c r="O14" s="158"/>
      <c r="P14" s="158"/>
      <c r="Q14" s="158"/>
    </row>
    <row r="15" spans="1:17" ht="12.75" customHeight="1" x14ac:dyDescent="0.25">
      <c r="B15" s="468"/>
      <c r="C15" s="469"/>
      <c r="D15" s="469"/>
      <c r="E15" s="469"/>
      <c r="F15" s="469"/>
      <c r="G15" s="469"/>
      <c r="H15" s="469"/>
      <c r="I15" s="469"/>
      <c r="J15" s="472"/>
      <c r="K15" s="473"/>
      <c r="L15" s="161"/>
      <c r="M15" s="161"/>
      <c r="N15" s="162"/>
      <c r="O15" s="158"/>
      <c r="P15" s="158"/>
      <c r="Q15" s="158"/>
    </row>
    <row r="16" spans="1:17" ht="6.75" customHeight="1" x14ac:dyDescent="0.25">
      <c r="B16" s="165"/>
      <c r="C16" s="166"/>
      <c r="D16" s="258"/>
      <c r="E16" s="258"/>
      <c r="F16" s="258"/>
      <c r="G16" s="258"/>
      <c r="H16" s="258"/>
      <c r="I16" s="258"/>
      <c r="J16" s="161"/>
      <c r="K16" s="161"/>
      <c r="L16" s="161"/>
      <c r="M16" s="161"/>
      <c r="N16" s="162"/>
      <c r="O16" s="158"/>
      <c r="P16" s="158"/>
      <c r="Q16" s="158"/>
    </row>
    <row r="17" spans="1:17" x14ac:dyDescent="0.25">
      <c r="B17" s="462" t="s">
        <v>256</v>
      </c>
      <c r="C17" s="463"/>
      <c r="D17" s="463"/>
      <c r="E17" s="463"/>
      <c r="F17" s="463"/>
      <c r="G17" s="463"/>
      <c r="H17" s="463"/>
      <c r="I17" s="464"/>
      <c r="J17" s="446" t="s">
        <v>255</v>
      </c>
      <c r="K17" s="447"/>
      <c r="L17" s="161"/>
      <c r="M17" s="161"/>
      <c r="N17" s="162"/>
      <c r="O17" s="158"/>
      <c r="P17" s="158"/>
      <c r="Q17" s="158"/>
    </row>
    <row r="18" spans="1:17" ht="4.5" customHeight="1" x14ac:dyDescent="0.25">
      <c r="B18" s="254"/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6"/>
      <c r="O18" s="158"/>
      <c r="P18" s="158"/>
      <c r="Q18" s="158"/>
    </row>
    <row r="19" spans="1:17" ht="15" customHeight="1" x14ac:dyDescent="0.25">
      <c r="B19" s="172" t="s">
        <v>392</v>
      </c>
      <c r="C19" s="173"/>
      <c r="D19" s="173"/>
      <c r="E19" s="173"/>
      <c r="F19" s="173"/>
      <c r="G19" s="173"/>
      <c r="H19" s="173"/>
      <c r="I19" s="174"/>
      <c r="J19" s="174"/>
      <c r="K19" s="174"/>
      <c r="L19" s="174"/>
      <c r="M19" s="174"/>
      <c r="N19" s="175"/>
      <c r="O19" s="158"/>
      <c r="P19" s="158"/>
      <c r="Q19" s="158"/>
    </row>
    <row r="20" spans="1:17" ht="71.25" customHeight="1" x14ac:dyDescent="0.25">
      <c r="B20" s="172"/>
      <c r="C20" s="465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7"/>
      <c r="O20" s="158"/>
      <c r="P20" s="158"/>
      <c r="Q20" s="158"/>
    </row>
    <row r="21" spans="1:17" x14ac:dyDescent="0.25">
      <c r="B21" s="176"/>
      <c r="C21" s="177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9"/>
      <c r="O21" s="158"/>
      <c r="P21" s="158"/>
      <c r="Q21" s="158"/>
    </row>
    <row r="22" spans="1:17" ht="6.75" customHeight="1" x14ac:dyDescent="0.25">
      <c r="B22" s="180"/>
      <c r="C22" s="181"/>
      <c r="D22" s="182"/>
      <c r="E22" s="182"/>
      <c r="F22" s="182"/>
      <c r="G22" s="182"/>
      <c r="H22" s="183"/>
      <c r="I22" s="183"/>
      <c r="J22" s="182"/>
      <c r="L22" s="182"/>
      <c r="M22" s="182"/>
      <c r="N22" s="182"/>
      <c r="O22" s="158"/>
      <c r="P22" s="158"/>
      <c r="Q22" s="158"/>
    </row>
    <row r="23" spans="1:17" x14ac:dyDescent="0.25">
      <c r="A23" t="s">
        <v>258</v>
      </c>
      <c r="B23" s="154" t="s">
        <v>259</v>
      </c>
      <c r="C23" s="184"/>
      <c r="D23" s="185"/>
      <c r="E23" s="185"/>
      <c r="F23" s="185"/>
      <c r="G23" s="186"/>
      <c r="H23" s="187"/>
      <c r="I23" s="188"/>
      <c r="J23" s="187"/>
      <c r="K23" s="187"/>
      <c r="L23" s="187"/>
      <c r="M23" s="187"/>
      <c r="N23" s="187"/>
      <c r="O23" s="189"/>
      <c r="P23" s="153"/>
      <c r="Q23" s="153"/>
    </row>
    <row r="24" spans="1:17" ht="6.75" customHeight="1" x14ac:dyDescent="0.25">
      <c r="B24" s="190"/>
      <c r="C24" s="191"/>
      <c r="D24" s="192"/>
      <c r="E24" s="192"/>
      <c r="F24" s="192"/>
      <c r="G24" s="193"/>
      <c r="H24" s="194"/>
      <c r="I24" s="194"/>
      <c r="J24" s="194"/>
      <c r="K24" s="194"/>
      <c r="L24" s="194"/>
      <c r="M24" s="194"/>
      <c r="N24" s="195"/>
      <c r="O24" s="189"/>
      <c r="P24" s="153"/>
      <c r="Q24" s="153"/>
    </row>
    <row r="25" spans="1:17" x14ac:dyDescent="0.25">
      <c r="B25" s="196" t="s">
        <v>260</v>
      </c>
      <c r="C25" s="197"/>
      <c r="D25" s="198"/>
      <c r="E25" s="198"/>
      <c r="F25" s="198"/>
      <c r="G25" s="199"/>
      <c r="H25" s="189"/>
      <c r="I25" s="189"/>
      <c r="J25" s="189"/>
      <c r="K25" s="189"/>
      <c r="L25" s="189"/>
      <c r="M25" s="189"/>
      <c r="N25" s="200"/>
      <c r="O25" s="189"/>
      <c r="P25" s="153"/>
      <c r="Q25" s="153"/>
    </row>
    <row r="26" spans="1:17" x14ac:dyDescent="0.25">
      <c r="B26" s="201" t="s">
        <v>261</v>
      </c>
      <c r="C26" s="197"/>
      <c r="D26" s="198"/>
      <c r="E26" s="198"/>
      <c r="F26" s="202"/>
      <c r="G26" s="199"/>
      <c r="H26" s="214"/>
      <c r="I26" s="273" t="s">
        <v>262</v>
      </c>
      <c r="J26" s="203"/>
      <c r="K26" s="204"/>
      <c r="L26" s="205"/>
      <c r="M26" s="206"/>
      <c r="N26" s="200"/>
      <c r="O26" s="189"/>
      <c r="P26" s="153"/>
      <c r="Q26" s="153"/>
    </row>
    <row r="27" spans="1:17" x14ac:dyDescent="0.25">
      <c r="B27" s="201" t="s">
        <v>263</v>
      </c>
      <c r="C27" s="197"/>
      <c r="D27" s="198"/>
      <c r="E27" s="198"/>
      <c r="F27" s="207"/>
      <c r="G27" s="199"/>
      <c r="H27" s="189"/>
      <c r="I27" s="189"/>
      <c r="J27" s="189"/>
      <c r="K27" s="189"/>
      <c r="L27" s="189"/>
      <c r="M27" s="189"/>
      <c r="N27" s="200"/>
      <c r="O27" s="189"/>
      <c r="P27" s="153"/>
      <c r="Q27" s="153"/>
    </row>
    <row r="28" spans="1:17" x14ac:dyDescent="0.25">
      <c r="B28" s="201" t="s">
        <v>264</v>
      </c>
      <c r="C28" s="197"/>
      <c r="D28" s="198"/>
      <c r="E28" s="198"/>
      <c r="F28" s="207"/>
      <c r="G28" s="208" t="s">
        <v>265</v>
      </c>
      <c r="H28" s="158"/>
      <c r="I28" s="189"/>
      <c r="J28" s="189"/>
      <c r="K28" s="189"/>
      <c r="L28" s="189"/>
      <c r="M28" s="189"/>
      <c r="N28" s="200"/>
      <c r="O28" s="189"/>
      <c r="P28" s="153"/>
      <c r="Q28" s="153"/>
    </row>
    <row r="29" spans="1:17" x14ac:dyDescent="0.25">
      <c r="B29" s="201" t="s">
        <v>246</v>
      </c>
      <c r="C29" s="197"/>
      <c r="D29" s="198"/>
      <c r="E29" s="198"/>
      <c r="F29" s="202"/>
      <c r="G29" s="199"/>
      <c r="H29" s="189"/>
      <c r="I29" s="189"/>
      <c r="J29" s="189"/>
      <c r="K29" s="189"/>
      <c r="L29" s="189"/>
      <c r="M29" s="189"/>
      <c r="N29" s="200"/>
      <c r="O29" s="189"/>
      <c r="P29" s="153"/>
      <c r="Q29" s="153"/>
    </row>
    <row r="30" spans="1:17" ht="8.25" customHeight="1" x14ac:dyDescent="0.25">
      <c r="B30" s="209"/>
      <c r="C30" s="197"/>
      <c r="D30" s="198"/>
      <c r="E30" s="198"/>
      <c r="F30" s="192"/>
      <c r="G30" s="199"/>
      <c r="H30" s="158"/>
      <c r="I30" s="189"/>
      <c r="J30" s="189"/>
      <c r="K30" s="189"/>
      <c r="L30" s="189"/>
      <c r="M30" s="189"/>
      <c r="N30" s="200"/>
      <c r="O30" s="189"/>
      <c r="P30" s="153"/>
      <c r="Q30" s="153"/>
    </row>
    <row r="31" spans="1:17" x14ac:dyDescent="0.25">
      <c r="B31" s="209" t="s">
        <v>369</v>
      </c>
      <c r="C31" s="197"/>
      <c r="D31" s="198"/>
      <c r="E31" s="198"/>
      <c r="F31" s="262"/>
      <c r="G31" s="199"/>
      <c r="H31" s="158"/>
      <c r="I31" s="158"/>
      <c r="J31" s="158"/>
      <c r="K31" s="158"/>
      <c r="L31" s="158"/>
      <c r="M31" s="329"/>
      <c r="N31" s="353"/>
      <c r="O31" s="211"/>
      <c r="P31" s="153"/>
      <c r="Q31" s="153"/>
    </row>
    <row r="32" spans="1:17" hidden="1" x14ac:dyDescent="0.25">
      <c r="B32" s="209"/>
      <c r="C32" s="212"/>
      <c r="D32" s="212"/>
      <c r="E32" s="212"/>
      <c r="F32" s="213"/>
      <c r="G32" s="212"/>
      <c r="H32" s="158"/>
      <c r="I32" s="158"/>
      <c r="J32" s="158"/>
      <c r="K32" s="158"/>
      <c r="L32" s="158"/>
      <c r="M32" s="329"/>
      <c r="N32" s="353"/>
      <c r="O32" s="211"/>
      <c r="P32" s="153"/>
      <c r="Q32" s="189"/>
    </row>
    <row r="33" spans="1:17" ht="3.75" customHeight="1" x14ac:dyDescent="0.25">
      <c r="B33" s="209"/>
      <c r="C33" s="212"/>
      <c r="D33" s="212"/>
      <c r="E33" s="212"/>
      <c r="F33" s="213"/>
      <c r="G33" s="212"/>
      <c r="H33" s="212"/>
      <c r="I33" s="216"/>
      <c r="J33" s="189"/>
      <c r="K33" s="189"/>
      <c r="L33" s="214"/>
      <c r="M33" s="153"/>
      <c r="N33" s="200"/>
      <c r="O33" s="211"/>
      <c r="P33" s="153"/>
      <c r="Q33" s="189"/>
    </row>
    <row r="34" spans="1:17" ht="10.5" customHeight="1" x14ac:dyDescent="0.25">
      <c r="B34" s="269"/>
      <c r="C34" s="223"/>
      <c r="D34" s="270"/>
      <c r="E34" s="271"/>
      <c r="F34" s="271"/>
      <c r="G34" s="224"/>
      <c r="H34" s="223"/>
      <c r="I34" s="223"/>
      <c r="J34" s="223"/>
      <c r="K34" s="223"/>
      <c r="L34" s="223"/>
      <c r="M34" s="223"/>
      <c r="N34" s="225"/>
      <c r="O34" s="158"/>
      <c r="P34" s="158"/>
      <c r="Q34" s="158"/>
    </row>
    <row r="35" spans="1:17" ht="6" customHeight="1" x14ac:dyDescent="0.25"/>
    <row r="36" spans="1:17" x14ac:dyDescent="0.25">
      <c r="A36" t="s">
        <v>273</v>
      </c>
      <c r="B36" s="154" t="s">
        <v>274</v>
      </c>
    </row>
    <row r="37" spans="1:17" ht="122.25" customHeight="1" x14ac:dyDescent="0.25">
      <c r="B37" s="450" t="s">
        <v>275</v>
      </c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2"/>
    </row>
    <row r="38" spans="1:17" ht="6.75" hidden="1" customHeight="1" x14ac:dyDescent="0.25">
      <c r="B38" s="453" t="s">
        <v>371</v>
      </c>
      <c r="C38" s="454"/>
      <c r="D38" s="454"/>
      <c r="E38" s="454"/>
      <c r="F38" s="454"/>
      <c r="G38" s="454"/>
      <c r="H38" s="454"/>
      <c r="I38" s="454"/>
      <c r="J38" s="454"/>
      <c r="K38" s="454"/>
      <c r="L38" s="454"/>
      <c r="M38" s="454"/>
      <c r="N38" s="455"/>
      <c r="O38" s="272"/>
      <c r="P38" s="272"/>
      <c r="Q38" s="272"/>
    </row>
    <row r="39" spans="1:17" ht="21.75" hidden="1" customHeight="1" x14ac:dyDescent="0.25">
      <c r="A39" t="s">
        <v>380</v>
      </c>
      <c r="B39" s="456"/>
      <c r="C39" s="457"/>
      <c r="D39" s="457"/>
      <c r="E39" s="457"/>
      <c r="F39" s="457"/>
      <c r="G39" s="457"/>
      <c r="H39" s="457"/>
      <c r="I39" s="457"/>
      <c r="J39" s="457"/>
      <c r="K39" s="457"/>
      <c r="L39" s="457"/>
      <c r="M39" s="457"/>
      <c r="N39" s="458"/>
      <c r="O39" s="272"/>
      <c r="P39" s="272"/>
      <c r="Q39" s="272"/>
    </row>
    <row r="40" spans="1:17" ht="84.75" hidden="1" customHeight="1" x14ac:dyDescent="0.25">
      <c r="B40" s="459"/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1"/>
      <c r="O40" s="272"/>
      <c r="P40" s="272"/>
      <c r="Q40" s="272"/>
    </row>
    <row r="41" spans="1:17" x14ac:dyDescent="0.25">
      <c r="A41" t="s">
        <v>276</v>
      </c>
      <c r="B41" s="229" t="s">
        <v>277</v>
      </c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272"/>
      <c r="P41" s="272"/>
      <c r="Q41" s="272"/>
    </row>
    <row r="42" spans="1:17" x14ac:dyDescent="0.25">
      <c r="B42" s="230" t="s">
        <v>278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231"/>
      <c r="N42" s="232"/>
    </row>
    <row r="43" spans="1:17" x14ac:dyDescent="0.25">
      <c r="B43" s="233"/>
      <c r="C43" s="158"/>
      <c r="D43" s="158"/>
      <c r="E43" s="158"/>
      <c r="F43" s="158"/>
      <c r="G43" s="158"/>
      <c r="H43" s="158"/>
      <c r="I43" s="158"/>
      <c r="J43" s="158"/>
      <c r="K43" s="223"/>
      <c r="L43" s="158"/>
      <c r="M43" s="158"/>
      <c r="N43" s="228"/>
    </row>
    <row r="44" spans="1:17" x14ac:dyDescent="0.25">
      <c r="B44" s="233"/>
      <c r="C44" s="158"/>
      <c r="D44" s="158"/>
      <c r="E44" s="158"/>
      <c r="F44" s="158"/>
      <c r="G44" s="231"/>
      <c r="H44" s="231"/>
      <c r="I44" s="231"/>
      <c r="J44" s="231"/>
      <c r="K44" s="234"/>
      <c r="L44" s="234" t="s">
        <v>279</v>
      </c>
      <c r="M44" s="234"/>
      <c r="N44" s="235"/>
    </row>
    <row r="45" spans="1:17" x14ac:dyDescent="0.25">
      <c r="B45" s="230" t="s">
        <v>277</v>
      </c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228"/>
    </row>
    <row r="46" spans="1:17" ht="15.75" customHeight="1" x14ac:dyDescent="0.25">
      <c r="B46" s="230" t="s">
        <v>280</v>
      </c>
      <c r="C46" s="236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228"/>
    </row>
    <row r="47" spans="1:17" x14ac:dyDescent="0.25">
      <c r="B47" s="233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228"/>
    </row>
    <row r="48" spans="1:17" x14ac:dyDescent="0.25">
      <c r="B48" s="233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228"/>
    </row>
    <row r="49" spans="2:15" x14ac:dyDescent="0.25">
      <c r="B49" s="233"/>
      <c r="C49" s="158"/>
      <c r="D49" s="158"/>
      <c r="E49" s="158"/>
      <c r="F49" s="158"/>
      <c r="G49" s="158"/>
      <c r="H49" s="158"/>
      <c r="I49" s="158"/>
      <c r="J49" s="158"/>
      <c r="K49" s="223"/>
      <c r="L49" s="158"/>
      <c r="M49" s="158"/>
      <c r="N49" s="228"/>
    </row>
    <row r="50" spans="2:15" x14ac:dyDescent="0.25">
      <c r="B50" s="237"/>
      <c r="C50" s="223"/>
      <c r="D50" s="223"/>
      <c r="E50" s="223"/>
      <c r="F50" s="223"/>
      <c r="G50" s="223"/>
      <c r="H50" s="223"/>
      <c r="I50" s="223"/>
      <c r="J50" s="223"/>
      <c r="K50" s="238"/>
      <c r="L50" s="238" t="s">
        <v>279</v>
      </c>
      <c r="M50" s="238"/>
      <c r="N50" s="239"/>
    </row>
    <row r="51" spans="2:15" x14ac:dyDescent="0.25">
      <c r="G51" s="158"/>
      <c r="H51" s="158"/>
      <c r="I51" s="158"/>
      <c r="L51" s="158"/>
      <c r="M51" s="158"/>
      <c r="N51" s="158"/>
    </row>
    <row r="52" spans="2:15" x14ac:dyDescent="0.25">
      <c r="B52" s="240" t="s">
        <v>277</v>
      </c>
    </row>
    <row r="53" spans="2:15" x14ac:dyDescent="0.25">
      <c r="B53" s="240" t="s">
        <v>281</v>
      </c>
      <c r="D53" s="241"/>
      <c r="E53" s="241"/>
      <c r="F53" s="241"/>
      <c r="G53" s="241"/>
    </row>
    <row r="54" spans="2:15" x14ac:dyDescent="0.25">
      <c r="C54" s="241"/>
      <c r="D54" s="241"/>
      <c r="E54" s="241"/>
      <c r="F54" s="241"/>
      <c r="G54" s="241"/>
    </row>
    <row r="55" spans="2:15" x14ac:dyDescent="0.25">
      <c r="C55" s="241"/>
      <c r="D55" s="241"/>
      <c r="E55" s="241"/>
      <c r="F55" s="241"/>
      <c r="G55" s="241"/>
      <c r="K55" s="158"/>
      <c r="L55" s="158"/>
      <c r="M55" s="158"/>
      <c r="N55" s="158"/>
      <c r="O55" s="158"/>
    </row>
    <row r="56" spans="2:15" x14ac:dyDescent="0.25">
      <c r="D56" s="241"/>
      <c r="E56" s="241"/>
      <c r="F56" s="241"/>
      <c r="G56" s="241"/>
      <c r="K56" s="223"/>
      <c r="L56" s="223"/>
      <c r="M56" s="223"/>
      <c r="N56" s="223"/>
      <c r="O56" s="158"/>
    </row>
    <row r="57" spans="2:15" x14ac:dyDescent="0.25">
      <c r="D57" s="241"/>
      <c r="E57" s="241"/>
      <c r="F57" s="241"/>
      <c r="G57" s="241"/>
      <c r="K57" s="231"/>
      <c r="L57" s="231" t="s">
        <v>279</v>
      </c>
      <c r="M57" s="231"/>
      <c r="N57" s="231"/>
      <c r="O57" s="158"/>
    </row>
    <row r="58" spans="2:15" hidden="1" x14ac:dyDescent="0.25">
      <c r="K58" s="158"/>
      <c r="L58" s="158"/>
      <c r="M58" s="158"/>
      <c r="N58" s="158"/>
      <c r="O58" s="158"/>
    </row>
    <row r="59" spans="2:15" x14ac:dyDescent="0.25">
      <c r="B59" s="149" t="s">
        <v>70</v>
      </c>
    </row>
    <row r="60" spans="2:15" x14ac:dyDescent="0.25">
      <c r="B60" s="416" t="s">
        <v>384</v>
      </c>
    </row>
    <row r="61" spans="2:15" x14ac:dyDescent="0.25">
      <c r="B61" s="416" t="s">
        <v>385</v>
      </c>
    </row>
    <row r="62" spans="2:15" x14ac:dyDescent="0.25">
      <c r="B62" s="416" t="s">
        <v>403</v>
      </c>
    </row>
  </sheetData>
  <mergeCells count="14">
    <mergeCell ref="J12:K12"/>
    <mergeCell ref="B37:N37"/>
    <mergeCell ref="B38:N39"/>
    <mergeCell ref="B40:N40"/>
    <mergeCell ref="B17:I17"/>
    <mergeCell ref="J17:K17"/>
    <mergeCell ref="C20:N20"/>
    <mergeCell ref="B14:I15"/>
    <mergeCell ref="J14:K15"/>
    <mergeCell ref="B1:N1"/>
    <mergeCell ref="B2:N2"/>
    <mergeCell ref="B3:N3"/>
    <mergeCell ref="H10:I10"/>
    <mergeCell ref="J10:K10"/>
  </mergeCells>
  <dataValidations count="7">
    <dataValidation type="list" allowBlank="1" showInputMessage="1" showErrorMessage="1" prompt="Escolher Opção" sqref="F65527:G65527 F131063:G131063 F196599:G196599 F262135:G262135 F327671:G327671 F393207:G393207 F458743:G458743 F524279:G524279 F589815:G589815 F655351:G655351 F720887:G720887 F786423:G786423 F851959:G851959 F917495:G917495 F983031:G983031" xr:uid="{00000000-0002-0000-0300-000000000000}">
      <formula1>FOFI</formula1>
    </dataValidation>
    <dataValidation type="list" allowBlank="1" showInputMessage="1" showErrorMessage="1" prompt="Escolher Opção" sqref="F65519:G65519 F131055:G131055 F196591:G196591 F262127:G262127 F327663:G327663 F393199:G393199 F458735:G458735 F524271:G524271 F589807:G589807 F655343:G655343 F720879:G720879 F786415:G786415 F851951:G851951 F917487:G917487 F983023:G983023" xr:uid="{00000000-0002-0000-0300-000001000000}">
      <formula1>FUNCIONAL</formula1>
    </dataValidation>
    <dataValidation type="list" allowBlank="1" showInputMessage="1" showErrorMessage="1" prompt="Escolher Opção" sqref="F65518:G65518 F131054:G131054 F196590:G196590 F262126:G262126 F327662:G327662 F393198:G393198 F458734:G458734 F524270:G524270 F589806:G589806 F655342:G655342 F720878:G720878 F786414:G786414 F851950:G851950 F917486:G917486 F983022:G983022" xr:uid="{00000000-0002-0000-0300-000002000000}">
      <formula1>BENEF</formula1>
    </dataValidation>
    <dataValidation type="list" allowBlank="1" showInputMessage="1" showErrorMessage="1" prompt="Escolher Opção" sqref="F983019 F917483 F851947 F786411 F720875 F655339 F589803 F524267 F458731 F393195 F327659 F262123 F196587 F131051 F65515" xr:uid="{00000000-0002-0000-0300-000003000000}">
      <formula1>SUPORTE</formula1>
    </dataValidation>
    <dataValidation type="list" allowBlank="1" showInputMessage="1" showErrorMessage="1" prompt="Escolher opção" sqref="F65513:G65513 F983017:G983017 F917481:G917481 F851945:G851945 F786409:G786409 F720873:G720873 F655337:G655337 F589801:G589801 F524265:G524265 F458729:G458729 F393193:G393193 F327657:G327657 F262121:G262121 F196585:G196585 F131049:G131049" xr:uid="{00000000-0002-0000-0300-000004000000}">
      <formula1>#REF!</formula1>
    </dataValidation>
    <dataValidation type="list" allowBlank="1" showInputMessage="1" showErrorMessage="1" sqref="D65511:E65511 D131047:E131047 D196583:E196583 D262119:E262119 D327655:E327655 D393191:E393191 D458727:E458727 D524263:E524263 D589799:E589799 D655335:E655335 D720871:E720871 D786407:E786407 D851943:E851943 D917479:E917479 D983015:E983015 E983008 E917472 E851936 E786400 E720864 E655328 E589792 E524256 E458720 E393184 E327648 E262112 E196576 E131040 E65504" xr:uid="{00000000-0002-0000-0300-000005000000}">
      <formula1>#REF!</formula1>
    </dataValidation>
    <dataValidation type="list" allowBlank="1" showInputMessage="1" showErrorMessage="1" prompt="Escolher Opção" sqref="F983024:G983024 F65520:G65520 F131056:G131056 F196592:G196592 F262128:G262128 F327664:G327664 F393200:G393200 F458736:G458736 F524272:G524272 F589808:G589808 F655344:G655344 F720880:G720880 F786416:G786416 F851952:G851952 F917488:G917488" xr:uid="{00000000-0002-0000-0300-000006000000}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82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O82"/>
  <sheetViews>
    <sheetView showGridLines="0" topLeftCell="A22" workbookViewId="0">
      <selection activeCell="F10" sqref="F10"/>
    </sheetView>
  </sheetViews>
  <sheetFormatPr defaultRowHeight="15.75" x14ac:dyDescent="0.25"/>
  <cols>
    <col min="1" max="1" width="2.5" customWidth="1"/>
    <col min="2" max="2" width="12" style="149" customWidth="1"/>
    <col min="3" max="3" width="16" style="149" customWidth="1"/>
    <col min="4" max="4" width="17" style="149" customWidth="1"/>
    <col min="5" max="5" width="1.5" style="149" customWidth="1"/>
    <col min="6" max="6" width="15.125" style="149" customWidth="1"/>
    <col min="7" max="7" width="3.375" style="149" customWidth="1"/>
    <col min="8" max="8" width="4" style="149" customWidth="1"/>
    <col min="9" max="9" width="6.75" style="149" customWidth="1"/>
    <col min="10" max="10" width="3.75" style="149" customWidth="1"/>
    <col min="11" max="11" width="7" style="149" customWidth="1"/>
    <col min="12" max="12" width="6" style="149" customWidth="1"/>
    <col min="13" max="13" width="3.625" style="149" customWidth="1"/>
    <col min="14" max="14" width="2.5" style="149" customWidth="1"/>
    <col min="15" max="15" width="1.75" style="149" customWidth="1"/>
  </cols>
  <sheetData>
    <row r="1" spans="1:15" ht="16.5" x14ac:dyDescent="0.3">
      <c r="B1" s="443" t="s">
        <v>282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</row>
    <row r="2" spans="1:15" ht="20.25" customHeight="1" x14ac:dyDescent="0.25">
      <c r="B2" s="430" t="s">
        <v>283</v>
      </c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150"/>
      <c r="N2" s="150"/>
      <c r="O2" s="151"/>
    </row>
    <row r="3" spans="1:15" x14ac:dyDescent="0.25">
      <c r="B3" s="430" t="s">
        <v>368</v>
      </c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150"/>
      <c r="N3" s="150"/>
      <c r="O3" s="151"/>
    </row>
    <row r="4" spans="1:15" x14ac:dyDescent="0.25">
      <c r="B4" s="150" t="s">
        <v>249</v>
      </c>
      <c r="C4" s="150"/>
      <c r="D4" s="150"/>
      <c r="E4" s="150"/>
      <c r="F4" s="150"/>
      <c r="G4" s="150"/>
      <c r="H4" s="257"/>
      <c r="I4" s="257"/>
      <c r="J4" s="257"/>
      <c r="K4" s="257"/>
      <c r="L4" s="257"/>
      <c r="M4" s="151"/>
      <c r="N4" s="151"/>
      <c r="O4" s="151"/>
    </row>
    <row r="5" spans="1:15" hidden="1" x14ac:dyDescent="0.25">
      <c r="B5" s="242" t="s">
        <v>284</v>
      </c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151"/>
      <c r="O5" s="151"/>
    </row>
    <row r="6" spans="1:15" hidden="1" x14ac:dyDescent="0.25">
      <c r="B6" s="150" t="s">
        <v>249</v>
      </c>
      <c r="C6" s="150"/>
      <c r="D6" s="150"/>
      <c r="E6" s="150"/>
      <c r="F6" s="150"/>
      <c r="G6" s="150"/>
      <c r="H6" s="257"/>
      <c r="I6" s="257"/>
      <c r="J6" s="257"/>
      <c r="K6" s="257"/>
      <c r="L6" s="257"/>
      <c r="M6" s="151"/>
      <c r="N6" s="151"/>
      <c r="O6" s="151"/>
    </row>
    <row r="7" spans="1:15" ht="11.25" customHeight="1" x14ac:dyDescent="0.25"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3"/>
      <c r="N7" s="153"/>
      <c r="O7" s="153"/>
    </row>
    <row r="8" spans="1:15" ht="15" customHeight="1" x14ac:dyDescent="0.25">
      <c r="A8" t="s">
        <v>250</v>
      </c>
      <c r="B8" s="154" t="s">
        <v>251</v>
      </c>
      <c r="C8" s="154"/>
      <c r="D8" s="152"/>
      <c r="E8" s="152"/>
      <c r="F8" s="152"/>
      <c r="G8" s="152"/>
      <c r="H8" s="152"/>
      <c r="I8" s="152"/>
      <c r="J8" s="152"/>
      <c r="K8" s="152"/>
      <c r="L8" s="152"/>
      <c r="M8" s="153"/>
      <c r="N8" s="153"/>
      <c r="O8" s="153"/>
    </row>
    <row r="9" spans="1:15" x14ac:dyDescent="0.25">
      <c r="B9" s="155" t="s">
        <v>252</v>
      </c>
      <c r="C9" s="395" t="s">
        <v>372</v>
      </c>
      <c r="D9" s="156"/>
      <c r="E9" s="156"/>
      <c r="F9" s="156"/>
      <c r="G9" s="156"/>
      <c r="H9" s="156"/>
      <c r="I9" s="156"/>
      <c r="J9" s="156"/>
      <c r="K9" s="156"/>
      <c r="L9" s="157"/>
      <c r="M9" s="158"/>
      <c r="N9" s="158"/>
      <c r="O9" s="158"/>
    </row>
    <row r="10" spans="1:15" x14ac:dyDescent="0.25">
      <c r="B10" s="159"/>
      <c r="C10" s="160" t="s">
        <v>393</v>
      </c>
      <c r="D10" s="161"/>
      <c r="E10" s="161"/>
      <c r="F10" s="161"/>
      <c r="G10" s="161"/>
      <c r="H10" s="161"/>
      <c r="I10" s="161"/>
      <c r="J10" s="161"/>
      <c r="K10" s="161"/>
      <c r="L10" s="162"/>
      <c r="M10" s="158"/>
      <c r="N10" s="158"/>
      <c r="O10" s="158" t="s">
        <v>285</v>
      </c>
    </row>
    <row r="11" spans="1:15" x14ac:dyDescent="0.25">
      <c r="B11" s="159"/>
      <c r="C11" s="244" t="s">
        <v>373</v>
      </c>
      <c r="D11" s="245"/>
      <c r="E11" s="161"/>
      <c r="F11" s="161"/>
      <c r="G11" s="161"/>
      <c r="H11" s="161"/>
      <c r="I11" s="161"/>
      <c r="J11" s="161"/>
      <c r="K11" s="161"/>
      <c r="L11" s="162"/>
      <c r="M11" s="158"/>
      <c r="N11" s="158"/>
      <c r="O11" s="158" t="s">
        <v>286</v>
      </c>
    </row>
    <row r="12" spans="1:15" x14ac:dyDescent="0.25">
      <c r="B12" s="159"/>
      <c r="C12" s="244" t="s">
        <v>374</v>
      </c>
      <c r="D12" s="161"/>
      <c r="E12" s="161"/>
      <c r="F12" s="161"/>
      <c r="G12" s="161"/>
      <c r="H12" s="161"/>
      <c r="I12" s="161"/>
      <c r="J12" s="161"/>
      <c r="K12" s="161"/>
      <c r="L12" s="162"/>
      <c r="M12" s="158"/>
      <c r="N12" s="158"/>
      <c r="O12" s="158"/>
    </row>
    <row r="13" spans="1:15" ht="21.75" customHeight="1" x14ac:dyDescent="0.25">
      <c r="B13" s="163" t="s">
        <v>405</v>
      </c>
      <c r="C13" s="160"/>
      <c r="D13" s="164"/>
      <c r="E13" s="164"/>
      <c r="F13" s="164"/>
      <c r="G13" s="161"/>
      <c r="H13" s="161"/>
      <c r="I13" s="161"/>
      <c r="J13" s="161"/>
      <c r="K13" s="161"/>
      <c r="L13" s="162"/>
      <c r="M13" s="158"/>
      <c r="N13" s="158"/>
      <c r="O13" s="158"/>
    </row>
    <row r="14" spans="1:15" ht="3.75" customHeight="1" x14ac:dyDescent="0.25">
      <c r="B14" s="165"/>
      <c r="C14" s="166"/>
      <c r="D14" s="258"/>
      <c r="E14" s="258"/>
      <c r="F14" s="258"/>
      <c r="G14" s="258"/>
      <c r="H14" s="161"/>
      <c r="I14" s="161"/>
      <c r="J14" s="161"/>
      <c r="K14" s="161"/>
      <c r="L14" s="162"/>
      <c r="M14" s="158"/>
      <c r="N14" s="158"/>
      <c r="O14" s="158"/>
    </row>
    <row r="15" spans="1:15" ht="17.25" customHeight="1" x14ac:dyDescent="0.25">
      <c r="B15" s="165" t="s">
        <v>287</v>
      </c>
      <c r="C15" s="166"/>
      <c r="D15" s="258"/>
      <c r="E15" s="258"/>
      <c r="F15" s="444"/>
      <c r="G15" s="445"/>
      <c r="H15" s="446" t="s">
        <v>288</v>
      </c>
      <c r="I15" s="447"/>
      <c r="J15" s="161"/>
      <c r="K15" s="161"/>
      <c r="L15" s="162"/>
      <c r="M15" s="158"/>
      <c r="N15" s="158"/>
      <c r="O15" s="158"/>
    </row>
    <row r="16" spans="1:15" ht="3.75" customHeight="1" x14ac:dyDescent="0.25">
      <c r="B16" s="165"/>
      <c r="C16" s="166"/>
      <c r="D16" s="258"/>
      <c r="E16" s="258"/>
      <c r="F16" s="258"/>
      <c r="G16" s="258"/>
      <c r="H16" s="161"/>
      <c r="I16" s="161"/>
      <c r="J16" s="161"/>
      <c r="K16" s="161"/>
      <c r="L16" s="162"/>
      <c r="M16" s="158"/>
      <c r="N16" s="158"/>
      <c r="O16" s="158"/>
    </row>
    <row r="17" spans="1:15" ht="17.25" customHeight="1" x14ac:dyDescent="0.25">
      <c r="B17" s="165" t="s">
        <v>289</v>
      </c>
      <c r="C17" s="166"/>
      <c r="D17" s="258"/>
      <c r="E17" s="258"/>
      <c r="F17" s="444"/>
      <c r="G17" s="445"/>
      <c r="H17" s="446" t="s">
        <v>254</v>
      </c>
      <c r="I17" s="447"/>
      <c r="J17" s="161"/>
      <c r="K17" s="161"/>
      <c r="L17" s="162"/>
      <c r="M17" s="158"/>
      <c r="N17" s="158"/>
      <c r="O17" s="158"/>
    </row>
    <row r="18" spans="1:15" ht="3.75" customHeight="1" x14ac:dyDescent="0.25">
      <c r="B18" s="165"/>
      <c r="C18" s="166"/>
      <c r="D18" s="258"/>
      <c r="E18" s="258"/>
      <c r="F18" s="258"/>
      <c r="G18" s="258"/>
      <c r="H18" s="161"/>
      <c r="I18" s="161"/>
      <c r="J18" s="161"/>
      <c r="K18" s="161"/>
      <c r="L18" s="162"/>
      <c r="M18" s="158"/>
      <c r="N18" s="158"/>
      <c r="O18" s="158"/>
    </row>
    <row r="19" spans="1:15" ht="20.25" customHeight="1" x14ac:dyDescent="0.25">
      <c r="B19" s="165" t="s">
        <v>290</v>
      </c>
      <c r="C19" s="166"/>
      <c r="D19" s="258"/>
      <c r="E19" s="258"/>
      <c r="F19" s="258"/>
      <c r="G19" s="259"/>
      <c r="H19" s="485" t="s">
        <v>291</v>
      </c>
      <c r="I19" s="486"/>
      <c r="J19" s="161"/>
      <c r="K19" s="161"/>
      <c r="L19" s="162"/>
      <c r="M19" s="158"/>
      <c r="N19" s="158"/>
      <c r="O19" s="158"/>
    </row>
    <row r="20" spans="1:15" s="260" customFormat="1" ht="3.75" customHeight="1" x14ac:dyDescent="0.25">
      <c r="B20" s="167"/>
      <c r="C20" s="168"/>
      <c r="D20" s="168"/>
      <c r="E20" s="168"/>
      <c r="F20" s="168"/>
      <c r="G20" s="168"/>
      <c r="H20" s="169"/>
      <c r="I20" s="169"/>
      <c r="J20" s="161"/>
      <c r="K20" s="161"/>
      <c r="L20" s="170"/>
      <c r="M20" s="171"/>
      <c r="N20" s="171"/>
      <c r="O20" s="171"/>
    </row>
    <row r="21" spans="1:15" s="260" customFormat="1" ht="28.5" customHeight="1" x14ac:dyDescent="0.25">
      <c r="B21" s="491" t="s">
        <v>388</v>
      </c>
      <c r="C21" s="492"/>
      <c r="D21" s="492"/>
      <c r="E21" s="492"/>
      <c r="F21" s="492"/>
      <c r="G21" s="168"/>
      <c r="H21" s="493" t="s">
        <v>383</v>
      </c>
      <c r="I21" s="494"/>
      <c r="J21" s="161"/>
      <c r="K21" s="161"/>
      <c r="L21" s="170"/>
      <c r="M21" s="171"/>
      <c r="N21" s="171"/>
      <c r="O21" s="171"/>
    </row>
    <row r="22" spans="1:15" s="260" customFormat="1" ht="7.5" customHeight="1" x14ac:dyDescent="0.25">
      <c r="B22" s="167"/>
      <c r="C22" s="168"/>
      <c r="D22" s="168"/>
      <c r="E22" s="168"/>
      <c r="F22" s="168"/>
      <c r="G22" s="168"/>
      <c r="H22" s="169"/>
      <c r="I22" s="169"/>
      <c r="J22" s="161"/>
      <c r="K22" s="161"/>
      <c r="L22" s="170"/>
      <c r="M22" s="171"/>
      <c r="N22" s="171"/>
      <c r="O22" s="171"/>
    </row>
    <row r="23" spans="1:15" ht="17.25" customHeight="1" x14ac:dyDescent="0.25">
      <c r="B23" s="468" t="s">
        <v>391</v>
      </c>
      <c r="C23" s="469"/>
      <c r="D23" s="469"/>
      <c r="E23" s="469"/>
      <c r="F23" s="469"/>
      <c r="G23" s="469"/>
      <c r="H23" s="487" t="s">
        <v>383</v>
      </c>
      <c r="I23" s="488"/>
      <c r="J23" s="161"/>
      <c r="K23" s="161"/>
      <c r="L23" s="162"/>
      <c r="M23" s="158"/>
      <c r="N23" s="158"/>
      <c r="O23" s="158"/>
    </row>
    <row r="24" spans="1:15" ht="12.75" customHeight="1" x14ac:dyDescent="0.25">
      <c r="B24" s="468"/>
      <c r="C24" s="469"/>
      <c r="D24" s="469"/>
      <c r="E24" s="469"/>
      <c r="F24" s="469"/>
      <c r="G24" s="469"/>
      <c r="H24" s="489"/>
      <c r="I24" s="490"/>
      <c r="J24" s="161"/>
      <c r="K24" s="161"/>
      <c r="L24" s="162"/>
      <c r="M24" s="158"/>
      <c r="N24" s="158"/>
      <c r="O24" s="158"/>
    </row>
    <row r="25" spans="1:15" ht="6.75" customHeight="1" x14ac:dyDescent="0.25">
      <c r="B25" s="165"/>
      <c r="C25" s="166"/>
      <c r="D25" s="258"/>
      <c r="E25" s="258"/>
      <c r="F25" s="258"/>
      <c r="G25" s="258"/>
      <c r="H25" s="161"/>
      <c r="I25" s="161"/>
      <c r="J25" s="161"/>
      <c r="K25" s="161"/>
      <c r="L25" s="162"/>
      <c r="M25" s="158"/>
      <c r="N25" s="158"/>
      <c r="O25" s="158"/>
    </row>
    <row r="26" spans="1:15" x14ac:dyDescent="0.25">
      <c r="B26" s="462" t="s">
        <v>256</v>
      </c>
      <c r="C26" s="463"/>
      <c r="D26" s="463"/>
      <c r="E26" s="463"/>
      <c r="F26" s="463"/>
      <c r="G26" s="464"/>
      <c r="H26" s="446" t="s">
        <v>255</v>
      </c>
      <c r="I26" s="447"/>
      <c r="J26" s="161"/>
      <c r="K26" s="161"/>
      <c r="L26" s="162"/>
      <c r="M26" s="158"/>
      <c r="N26" s="158"/>
      <c r="O26" s="158"/>
    </row>
    <row r="27" spans="1:15" ht="4.5" customHeight="1" x14ac:dyDescent="0.25">
      <c r="B27" s="254"/>
      <c r="C27" s="255"/>
      <c r="D27" s="255"/>
      <c r="E27" s="255"/>
      <c r="F27" s="255"/>
      <c r="G27" s="255"/>
      <c r="H27" s="255"/>
      <c r="I27" s="255"/>
      <c r="J27" s="255"/>
      <c r="K27" s="255"/>
      <c r="L27" s="256"/>
      <c r="M27" s="158"/>
      <c r="N27" s="158"/>
      <c r="O27" s="158"/>
    </row>
    <row r="28" spans="1:15" x14ac:dyDescent="0.25">
      <c r="B28" s="172" t="s">
        <v>257</v>
      </c>
      <c r="C28" s="173"/>
      <c r="D28" s="173"/>
      <c r="E28" s="173"/>
      <c r="F28" s="173"/>
      <c r="G28" s="174"/>
      <c r="H28" s="174"/>
      <c r="I28" s="174"/>
      <c r="J28" s="174"/>
      <c r="K28" s="174"/>
      <c r="L28" s="175"/>
      <c r="M28" s="158"/>
      <c r="N28" s="158"/>
      <c r="O28" s="158"/>
    </row>
    <row r="29" spans="1:15" ht="87" customHeight="1" x14ac:dyDescent="0.25">
      <c r="B29" s="172"/>
      <c r="C29" s="465"/>
      <c r="D29" s="466"/>
      <c r="E29" s="466"/>
      <c r="F29" s="466"/>
      <c r="G29" s="466"/>
      <c r="H29" s="466"/>
      <c r="I29" s="466"/>
      <c r="J29" s="466"/>
      <c r="K29" s="466"/>
      <c r="L29" s="467"/>
      <c r="M29" s="158"/>
      <c r="N29" s="158"/>
      <c r="O29" s="158"/>
    </row>
    <row r="30" spans="1:15" ht="9" customHeight="1" x14ac:dyDescent="0.25">
      <c r="B30" s="176"/>
      <c r="C30" s="177"/>
      <c r="D30" s="178"/>
      <c r="E30" s="178"/>
      <c r="F30" s="178"/>
      <c r="G30" s="178"/>
      <c r="H30" s="178"/>
      <c r="I30" s="178"/>
      <c r="J30" s="178"/>
      <c r="K30" s="178"/>
      <c r="L30" s="179"/>
      <c r="M30" s="158"/>
      <c r="N30" s="158"/>
      <c r="O30" s="158"/>
    </row>
    <row r="31" spans="1:15" ht="3.75" customHeight="1" x14ac:dyDescent="0.25">
      <c r="B31" s="180"/>
      <c r="C31" s="181"/>
      <c r="D31" s="182"/>
      <c r="E31" s="182"/>
      <c r="F31" s="183"/>
      <c r="G31" s="183"/>
      <c r="H31" s="182"/>
      <c r="J31" s="182"/>
      <c r="K31" s="182"/>
      <c r="L31" s="182"/>
      <c r="M31" s="158"/>
      <c r="N31" s="158"/>
      <c r="O31" s="158"/>
    </row>
    <row r="32" spans="1:15" ht="20.25" customHeight="1" x14ac:dyDescent="0.25">
      <c r="A32" t="s">
        <v>258</v>
      </c>
      <c r="B32" s="154" t="s">
        <v>259</v>
      </c>
      <c r="C32" s="184"/>
      <c r="D32" s="185"/>
      <c r="E32" s="186"/>
      <c r="F32" s="187"/>
      <c r="G32" s="188"/>
      <c r="H32" s="187"/>
      <c r="I32" s="187"/>
      <c r="J32" s="187"/>
      <c r="K32" s="187"/>
      <c r="L32" s="187"/>
      <c r="M32" s="158"/>
      <c r="N32" s="153"/>
      <c r="O32" s="153"/>
    </row>
    <row r="33" spans="2:15" ht="6.75" customHeight="1" x14ac:dyDescent="0.25">
      <c r="B33" s="190"/>
      <c r="C33" s="332"/>
      <c r="D33" s="192"/>
      <c r="E33" s="378"/>
      <c r="F33" s="333"/>
      <c r="G33" s="333"/>
      <c r="H33" s="333"/>
      <c r="I33" s="333"/>
      <c r="J33" s="333"/>
      <c r="K33" s="333"/>
      <c r="L33" s="334"/>
      <c r="M33" s="189"/>
      <c r="N33" s="153"/>
      <c r="O33" s="153"/>
    </row>
    <row r="34" spans="2:15" x14ac:dyDescent="0.25">
      <c r="B34" s="389" t="s">
        <v>260</v>
      </c>
      <c r="C34" s="337"/>
      <c r="D34" s="198"/>
      <c r="E34" s="338"/>
      <c r="F34" s="329"/>
      <c r="G34" s="329"/>
      <c r="H34" s="329"/>
      <c r="I34" s="329"/>
      <c r="J34" s="329"/>
      <c r="K34" s="329"/>
      <c r="L34" s="353"/>
      <c r="M34" s="189"/>
      <c r="N34" s="153"/>
      <c r="O34" s="153"/>
    </row>
    <row r="35" spans="2:15" x14ac:dyDescent="0.25">
      <c r="B35" s="201" t="s">
        <v>261</v>
      </c>
      <c r="C35" s="337"/>
      <c r="D35" s="202"/>
      <c r="E35" s="338"/>
      <c r="F35" s="329"/>
      <c r="G35" s="273" t="s">
        <v>262</v>
      </c>
      <c r="H35" s="203"/>
      <c r="I35" s="482"/>
      <c r="J35" s="483"/>
      <c r="K35" s="484"/>
      <c r="L35" s="353"/>
      <c r="M35" s="189"/>
      <c r="N35" s="153"/>
      <c r="O35" s="153"/>
    </row>
    <row r="36" spans="2:15" x14ac:dyDescent="0.25">
      <c r="B36" s="201" t="s">
        <v>263</v>
      </c>
      <c r="C36" s="337"/>
      <c r="D36" s="207"/>
      <c r="E36" s="338"/>
      <c r="F36" s="329"/>
      <c r="G36" s="329"/>
      <c r="H36" s="329"/>
      <c r="I36" s="329"/>
      <c r="J36" s="329"/>
      <c r="K36" s="329"/>
      <c r="L36" s="353"/>
      <c r="M36" s="189"/>
      <c r="N36" s="153"/>
      <c r="O36" s="153"/>
    </row>
    <row r="37" spans="2:15" x14ac:dyDescent="0.25">
      <c r="B37" s="201" t="s">
        <v>264</v>
      </c>
      <c r="C37" s="337"/>
      <c r="D37" s="207"/>
      <c r="E37" s="208" t="s">
        <v>265</v>
      </c>
      <c r="F37" s="158"/>
      <c r="G37" s="329"/>
      <c r="H37" s="329"/>
      <c r="I37" s="329"/>
      <c r="J37" s="329"/>
      <c r="K37" s="329"/>
      <c r="L37" s="353"/>
      <c r="M37" s="189"/>
      <c r="N37" s="153"/>
      <c r="O37" s="153"/>
    </row>
    <row r="38" spans="2:15" x14ac:dyDescent="0.25">
      <c r="B38" s="201" t="s">
        <v>246</v>
      </c>
      <c r="C38" s="337"/>
      <c r="D38" s="202"/>
      <c r="E38" s="338"/>
      <c r="F38" s="329"/>
      <c r="G38" s="329"/>
      <c r="H38" s="329"/>
      <c r="I38" s="329"/>
      <c r="J38" s="329"/>
      <c r="K38" s="329"/>
      <c r="L38" s="353"/>
      <c r="M38" s="189"/>
      <c r="N38" s="153"/>
      <c r="O38" s="153"/>
    </row>
    <row r="39" spans="2:15" ht="9" customHeight="1" x14ac:dyDescent="0.25">
      <c r="B39" s="163"/>
      <c r="C39" s="337"/>
      <c r="D39" s="198"/>
      <c r="E39" s="338"/>
      <c r="F39" s="329"/>
      <c r="G39" s="329"/>
      <c r="H39" s="329"/>
      <c r="I39" s="329"/>
      <c r="J39" s="329"/>
      <c r="K39" s="329"/>
      <c r="L39" s="353"/>
      <c r="M39" s="189"/>
      <c r="N39" s="153"/>
      <c r="O39" s="153"/>
    </row>
    <row r="40" spans="2:15" x14ac:dyDescent="0.25">
      <c r="B40" s="335" t="s">
        <v>266</v>
      </c>
      <c r="C40" s="337"/>
      <c r="D40" s="261"/>
      <c r="E40" s="338"/>
      <c r="F40" s="158"/>
      <c r="G40" s="329"/>
      <c r="H40" s="329" t="s">
        <v>267</v>
      </c>
      <c r="I40" s="329"/>
      <c r="J40" s="210"/>
      <c r="K40" s="329"/>
      <c r="L40" s="353"/>
      <c r="M40" s="189"/>
      <c r="N40" s="153"/>
      <c r="O40" s="153"/>
    </row>
    <row r="41" spans="2:15" ht="8.25" customHeight="1" x14ac:dyDescent="0.25">
      <c r="B41" s="335"/>
      <c r="C41" s="337"/>
      <c r="D41" s="192"/>
      <c r="E41" s="338"/>
      <c r="F41" s="158"/>
      <c r="G41" s="329"/>
      <c r="H41" s="329"/>
      <c r="I41" s="329"/>
      <c r="J41" s="329"/>
      <c r="K41" s="329"/>
      <c r="L41" s="353"/>
      <c r="M41" s="189"/>
      <c r="N41" s="153"/>
      <c r="O41" s="153"/>
    </row>
    <row r="42" spans="2:15" x14ac:dyDescent="0.25">
      <c r="B42" s="335" t="s">
        <v>369</v>
      </c>
      <c r="C42" s="337"/>
      <c r="D42" s="262"/>
      <c r="E42" s="338"/>
      <c r="F42" s="158"/>
      <c r="G42" s="158"/>
      <c r="H42" s="158"/>
      <c r="I42" s="158"/>
      <c r="J42" s="329"/>
      <c r="K42" s="329"/>
      <c r="L42" s="353"/>
      <c r="M42" s="211"/>
      <c r="N42" s="153"/>
      <c r="O42" s="153"/>
    </row>
    <row r="43" spans="2:15" x14ac:dyDescent="0.25">
      <c r="B43" s="335"/>
      <c r="C43" s="336"/>
      <c r="D43" s="342"/>
      <c r="E43" s="336"/>
      <c r="F43" s="158"/>
      <c r="G43" s="158"/>
      <c r="H43" s="158"/>
      <c r="I43" s="158"/>
      <c r="J43" s="329"/>
      <c r="K43" s="329"/>
      <c r="L43" s="353"/>
      <c r="M43" s="211"/>
      <c r="N43" s="153"/>
      <c r="O43" s="189"/>
    </row>
    <row r="44" spans="2:15" ht="15" hidden="1" customHeight="1" x14ac:dyDescent="0.25">
      <c r="B44" s="335"/>
      <c r="C44" s="336"/>
      <c r="D44" s="342"/>
      <c r="E44" s="336"/>
      <c r="F44" s="158"/>
      <c r="G44" s="158"/>
      <c r="H44" s="158"/>
      <c r="I44" s="158"/>
      <c r="J44" s="329"/>
      <c r="K44" s="329"/>
      <c r="L44" s="353"/>
      <c r="M44" s="211"/>
      <c r="N44" s="153"/>
      <c r="O44" s="189"/>
    </row>
    <row r="45" spans="2:15" ht="3.75" customHeight="1" x14ac:dyDescent="0.25">
      <c r="B45" s="335"/>
      <c r="C45" s="336"/>
      <c r="D45" s="342"/>
      <c r="E45" s="336"/>
      <c r="F45" s="336"/>
      <c r="G45" s="339"/>
      <c r="H45" s="329"/>
      <c r="I45" s="329"/>
      <c r="J45" s="214"/>
      <c r="K45" s="320"/>
      <c r="L45" s="353"/>
      <c r="M45" s="211"/>
      <c r="N45" s="153"/>
      <c r="O45" s="189"/>
    </row>
    <row r="46" spans="2:15" ht="36.75" customHeight="1" x14ac:dyDescent="0.25">
      <c r="B46" s="335" t="s">
        <v>268</v>
      </c>
      <c r="C46" s="336"/>
      <c r="D46" s="158"/>
      <c r="E46" s="336"/>
      <c r="F46" s="276" t="s">
        <v>269</v>
      </c>
      <c r="G46" s="360"/>
      <c r="H46" s="329"/>
      <c r="I46" s="217"/>
      <c r="J46" s="477" t="s">
        <v>292</v>
      </c>
      <c r="K46" s="477"/>
      <c r="L46" s="478"/>
      <c r="M46" s="211"/>
      <c r="N46" s="153"/>
      <c r="O46" s="189"/>
    </row>
    <row r="47" spans="2:15" x14ac:dyDescent="0.25">
      <c r="B47" s="218"/>
      <c r="C47" s="409" t="s">
        <v>270</v>
      </c>
      <c r="D47" s="219" t="s">
        <v>271</v>
      </c>
      <c r="E47" s="220"/>
      <c r="F47" s="409" t="s">
        <v>270</v>
      </c>
      <c r="G47" s="220"/>
      <c r="H47" s="221"/>
      <c r="I47" s="221"/>
      <c r="J47" s="479" t="s">
        <v>270</v>
      </c>
      <c r="K47" s="480"/>
      <c r="L47" s="481"/>
      <c r="M47" s="211"/>
      <c r="N47" s="153"/>
      <c r="O47" s="189"/>
    </row>
    <row r="48" spans="2:15" x14ac:dyDescent="0.25">
      <c r="B48" s="222">
        <v>2017</v>
      </c>
      <c r="C48" s="264"/>
      <c r="D48" s="265"/>
      <c r="E48" s="220"/>
      <c r="F48" s="264"/>
      <c r="G48" s="274"/>
      <c r="H48" s="266"/>
      <c r="I48" s="266"/>
      <c r="J48" s="474"/>
      <c r="K48" s="475"/>
      <c r="L48" s="476"/>
      <c r="M48" s="211"/>
      <c r="N48" s="153"/>
      <c r="O48" s="189"/>
    </row>
    <row r="49" spans="1:15" x14ac:dyDescent="0.25">
      <c r="B49" s="222">
        <v>2018</v>
      </c>
      <c r="C49" s="264"/>
      <c r="D49" s="264"/>
      <c r="E49" s="220"/>
      <c r="F49" s="264"/>
      <c r="G49" s="274"/>
      <c r="H49" s="266"/>
      <c r="I49" s="266"/>
      <c r="J49" s="474"/>
      <c r="K49" s="475"/>
      <c r="L49" s="476"/>
      <c r="M49" s="211"/>
      <c r="N49" s="153"/>
      <c r="O49" s="189"/>
    </row>
    <row r="50" spans="1:15" x14ac:dyDescent="0.25">
      <c r="B50" s="222">
        <v>2019</v>
      </c>
      <c r="C50" s="264"/>
      <c r="D50" s="265"/>
      <c r="E50" s="220"/>
      <c r="F50" s="264"/>
      <c r="G50" s="274"/>
      <c r="H50" s="266"/>
      <c r="I50" s="266"/>
      <c r="J50" s="474"/>
      <c r="K50" s="475"/>
      <c r="L50" s="476"/>
      <c r="M50" s="211"/>
      <c r="N50" s="153"/>
      <c r="O50" s="189"/>
    </row>
    <row r="51" spans="1:15" x14ac:dyDescent="0.25">
      <c r="B51" s="222">
        <v>2020</v>
      </c>
      <c r="C51" s="264"/>
      <c r="D51" s="265"/>
      <c r="E51" s="220"/>
      <c r="F51" s="264"/>
      <c r="G51" s="274"/>
      <c r="H51" s="266"/>
      <c r="I51" s="266"/>
      <c r="J51" s="474"/>
      <c r="K51" s="475"/>
      <c r="L51" s="476"/>
      <c r="M51" s="211"/>
      <c r="N51" s="153"/>
      <c r="O51" s="189"/>
    </row>
    <row r="52" spans="1:15" x14ac:dyDescent="0.25">
      <c r="B52" s="222" t="s">
        <v>272</v>
      </c>
      <c r="C52" s="406"/>
      <c r="D52" s="265"/>
      <c r="E52" s="220"/>
      <c r="F52" s="406"/>
      <c r="G52" s="275"/>
      <c r="H52" s="410"/>
      <c r="I52" s="266"/>
      <c r="J52" s="406"/>
      <c r="K52" s="407"/>
      <c r="L52" s="408"/>
      <c r="M52" s="211"/>
      <c r="N52" s="153"/>
      <c r="O52" s="189"/>
    </row>
    <row r="53" spans="1:15" x14ac:dyDescent="0.25">
      <c r="B53" s="222" t="s">
        <v>160</v>
      </c>
      <c r="C53" s="264">
        <f>SUM(C48:C52)</f>
        <v>0</v>
      </c>
      <c r="D53" s="264">
        <f>SUM(D48:D52)</f>
        <v>0</v>
      </c>
      <c r="E53" s="220"/>
      <c r="F53" s="264">
        <f>SUM(F48:F52)</f>
        <v>0</v>
      </c>
      <c r="G53" s="274"/>
      <c r="H53" s="266"/>
      <c r="I53" s="266"/>
      <c r="J53" s="474">
        <f>SUM(J48:L52)</f>
        <v>0</v>
      </c>
      <c r="K53" s="475"/>
      <c r="L53" s="476"/>
      <c r="M53" s="211"/>
      <c r="N53" s="153"/>
      <c r="O53" s="189"/>
    </row>
    <row r="54" spans="1:15" ht="4.5" customHeight="1" x14ac:dyDescent="0.25">
      <c r="B54" s="335"/>
      <c r="C54" s="336"/>
      <c r="D54" s="336"/>
      <c r="E54" s="336"/>
      <c r="F54" s="221"/>
      <c r="G54" s="221"/>
      <c r="H54" s="329"/>
      <c r="I54" s="329"/>
      <c r="J54" s="341"/>
      <c r="K54" s="320"/>
      <c r="L54" s="353"/>
      <c r="M54" s="211"/>
      <c r="N54" s="153"/>
      <c r="O54" s="189"/>
    </row>
    <row r="55" spans="1:15" ht="10.5" customHeight="1" x14ac:dyDescent="0.25">
      <c r="B55" s="269"/>
      <c r="C55" s="223"/>
      <c r="D55" s="271"/>
      <c r="E55" s="224"/>
      <c r="F55" s="223"/>
      <c r="G55" s="223"/>
      <c r="H55" s="223"/>
      <c r="I55" s="223"/>
      <c r="J55" s="223"/>
      <c r="K55" s="223"/>
      <c r="L55" s="225"/>
      <c r="M55" s="158"/>
      <c r="N55" s="158"/>
      <c r="O55" s="158"/>
    </row>
    <row r="56" spans="1:15" ht="4.5" customHeight="1" x14ac:dyDescent="0.25"/>
    <row r="57" spans="1:15" x14ac:dyDescent="0.25">
      <c r="A57" t="s">
        <v>273</v>
      </c>
      <c r="B57" s="154" t="s">
        <v>274</v>
      </c>
    </row>
    <row r="58" spans="1:15" ht="159" customHeight="1" x14ac:dyDescent="0.25">
      <c r="B58" s="450" t="s">
        <v>275</v>
      </c>
      <c r="C58" s="451"/>
      <c r="D58" s="451"/>
      <c r="E58" s="451"/>
      <c r="F58" s="451"/>
      <c r="G58" s="451"/>
      <c r="H58" s="451"/>
      <c r="I58" s="451"/>
      <c r="J58" s="451"/>
      <c r="K58" s="451"/>
      <c r="L58" s="452"/>
    </row>
    <row r="59" spans="1:15" ht="6.75" hidden="1" customHeight="1" x14ac:dyDescent="0.25">
      <c r="B59" s="453" t="s">
        <v>371</v>
      </c>
      <c r="C59" s="454"/>
      <c r="D59" s="454"/>
      <c r="E59" s="454"/>
      <c r="F59" s="454"/>
      <c r="G59" s="454"/>
      <c r="H59" s="454"/>
      <c r="I59" s="454"/>
      <c r="J59" s="454"/>
      <c r="K59" s="454"/>
      <c r="L59" s="455"/>
      <c r="M59" s="272"/>
      <c r="N59" s="272"/>
      <c r="O59" s="272"/>
    </row>
    <row r="60" spans="1:15" ht="21.75" hidden="1" customHeight="1" x14ac:dyDescent="0.25">
      <c r="A60" t="s">
        <v>380</v>
      </c>
      <c r="B60" s="456"/>
      <c r="C60" s="457"/>
      <c r="D60" s="457"/>
      <c r="E60" s="457"/>
      <c r="F60" s="457"/>
      <c r="G60" s="457"/>
      <c r="H60" s="457"/>
      <c r="I60" s="457"/>
      <c r="J60" s="457"/>
      <c r="K60" s="457"/>
      <c r="L60" s="458"/>
      <c r="M60" s="272"/>
      <c r="N60" s="272"/>
      <c r="O60" s="272"/>
    </row>
    <row r="61" spans="1:15" ht="105.75" hidden="1" customHeight="1" x14ac:dyDescent="0.25">
      <c r="B61" s="459"/>
      <c r="C61" s="460"/>
      <c r="D61" s="460"/>
      <c r="E61" s="460"/>
      <c r="F61" s="460"/>
      <c r="G61" s="460"/>
      <c r="H61" s="460"/>
      <c r="I61" s="460"/>
      <c r="J61" s="460"/>
      <c r="K61" s="460"/>
      <c r="L61" s="461"/>
      <c r="M61" s="272"/>
      <c r="N61" s="272"/>
      <c r="O61" s="272"/>
    </row>
    <row r="62" spans="1:15" ht="25.5" customHeight="1" x14ac:dyDescent="0.25">
      <c r="A62" t="s">
        <v>276</v>
      </c>
      <c r="B62" s="229" t="s">
        <v>277</v>
      </c>
      <c r="C62" s="226"/>
      <c r="D62" s="226"/>
      <c r="E62" s="226"/>
      <c r="F62" s="226"/>
      <c r="G62" s="226"/>
      <c r="H62" s="226"/>
      <c r="I62" s="226"/>
      <c r="J62" s="226"/>
      <c r="K62" s="226"/>
      <c r="L62" s="227"/>
      <c r="M62" s="272"/>
      <c r="N62" s="272"/>
      <c r="O62" s="272"/>
    </row>
    <row r="63" spans="1:15" x14ac:dyDescent="0.25">
      <c r="B63" s="230" t="s">
        <v>278</v>
      </c>
      <c r="C63" s="158"/>
      <c r="D63" s="158"/>
      <c r="E63" s="158"/>
      <c r="F63" s="158"/>
      <c r="G63" s="158"/>
      <c r="H63" s="158"/>
      <c r="I63" s="158"/>
      <c r="J63" s="158"/>
      <c r="K63" s="231"/>
      <c r="L63" s="232"/>
    </row>
    <row r="64" spans="1:15" x14ac:dyDescent="0.25">
      <c r="B64" s="233"/>
      <c r="C64" s="158"/>
      <c r="D64" s="158"/>
      <c r="E64" s="158"/>
      <c r="F64" s="158"/>
      <c r="G64" s="158"/>
      <c r="H64" s="158"/>
      <c r="I64" s="223"/>
      <c r="J64" s="158"/>
      <c r="K64" s="158"/>
      <c r="L64" s="228"/>
    </row>
    <row r="65" spans="2:13" x14ac:dyDescent="0.25">
      <c r="B65" s="233"/>
      <c r="C65" s="158"/>
      <c r="D65" s="158"/>
      <c r="E65" s="231"/>
      <c r="F65" s="231"/>
      <c r="G65" s="231"/>
      <c r="H65" s="231"/>
      <c r="I65" s="234"/>
      <c r="J65" s="234" t="s">
        <v>279</v>
      </c>
      <c r="K65" s="234"/>
      <c r="L65" s="235"/>
    </row>
    <row r="66" spans="2:13" x14ac:dyDescent="0.25">
      <c r="B66" s="233"/>
      <c r="C66" s="158"/>
      <c r="D66" s="158"/>
      <c r="E66" s="158"/>
      <c r="F66" s="158"/>
      <c r="G66" s="158"/>
      <c r="H66" s="158"/>
      <c r="I66" s="158"/>
      <c r="J66" s="158"/>
      <c r="K66" s="158"/>
      <c r="L66" s="228"/>
    </row>
    <row r="67" spans="2:13" x14ac:dyDescent="0.25">
      <c r="B67" s="230" t="s">
        <v>277</v>
      </c>
      <c r="C67" s="158"/>
      <c r="D67" s="158"/>
      <c r="E67" s="158"/>
      <c r="F67" s="158"/>
      <c r="G67" s="158"/>
      <c r="H67" s="158"/>
      <c r="I67" s="158"/>
      <c r="J67" s="158"/>
      <c r="K67" s="158"/>
      <c r="L67" s="228"/>
    </row>
    <row r="68" spans="2:13" ht="15.75" customHeight="1" x14ac:dyDescent="0.25">
      <c r="B68" s="230" t="s">
        <v>280</v>
      </c>
      <c r="C68" s="236"/>
      <c r="D68" s="158"/>
      <c r="E68" s="158"/>
      <c r="F68" s="158"/>
      <c r="G68" s="158"/>
      <c r="H68" s="158"/>
      <c r="I68" s="158"/>
      <c r="J68" s="158"/>
      <c r="K68" s="158"/>
      <c r="L68" s="228"/>
    </row>
    <row r="69" spans="2:13" x14ac:dyDescent="0.25">
      <c r="B69" s="233"/>
      <c r="C69" s="158"/>
      <c r="D69" s="158"/>
      <c r="E69" s="158"/>
      <c r="F69" s="158"/>
      <c r="G69" s="158"/>
      <c r="H69" s="158"/>
      <c r="I69" s="158"/>
      <c r="J69" s="158"/>
      <c r="K69" s="158"/>
      <c r="L69" s="228"/>
    </row>
    <row r="70" spans="2:13" x14ac:dyDescent="0.25">
      <c r="B70" s="233"/>
      <c r="C70" s="158"/>
      <c r="D70" s="158"/>
      <c r="E70" s="158"/>
      <c r="F70" s="158"/>
      <c r="G70" s="158"/>
      <c r="H70" s="158"/>
      <c r="I70" s="158"/>
      <c r="J70" s="158"/>
      <c r="K70" s="158"/>
      <c r="L70" s="228"/>
    </row>
    <row r="71" spans="2:13" x14ac:dyDescent="0.25">
      <c r="B71" s="233"/>
      <c r="C71" s="158"/>
      <c r="D71" s="158"/>
      <c r="E71" s="158"/>
      <c r="F71" s="158"/>
      <c r="G71" s="158"/>
      <c r="H71" s="158"/>
      <c r="I71" s="223"/>
      <c r="J71" s="158"/>
      <c r="K71" s="158"/>
      <c r="L71" s="228"/>
    </row>
    <row r="72" spans="2:13" x14ac:dyDescent="0.25">
      <c r="B72" s="237"/>
      <c r="C72" s="223"/>
      <c r="D72" s="223"/>
      <c r="E72" s="223"/>
      <c r="F72" s="223"/>
      <c r="G72" s="223"/>
      <c r="H72" s="223"/>
      <c r="I72" s="238"/>
      <c r="J72" s="238" t="s">
        <v>279</v>
      </c>
      <c r="K72" s="238"/>
      <c r="L72" s="239"/>
    </row>
    <row r="73" spans="2:13" ht="9" customHeight="1" x14ac:dyDescent="0.25">
      <c r="E73" s="158"/>
      <c r="F73" s="158"/>
      <c r="G73" s="158"/>
      <c r="J73" s="158"/>
      <c r="K73" s="158"/>
      <c r="L73" s="158"/>
    </row>
    <row r="74" spans="2:13" x14ac:dyDescent="0.25">
      <c r="B74" s="240" t="s">
        <v>277</v>
      </c>
    </row>
    <row r="75" spans="2:13" x14ac:dyDescent="0.25">
      <c r="B75" s="240" t="s">
        <v>281</v>
      </c>
      <c r="D75" s="241"/>
      <c r="E75" s="241"/>
    </row>
    <row r="76" spans="2:13" x14ac:dyDescent="0.25">
      <c r="C76" s="241"/>
      <c r="D76" s="241"/>
      <c r="E76" s="241"/>
    </row>
    <row r="77" spans="2:13" x14ac:dyDescent="0.25">
      <c r="C77" s="241"/>
      <c r="D77" s="241"/>
      <c r="E77" s="241"/>
      <c r="I77" s="158"/>
      <c r="J77" s="158"/>
      <c r="K77" s="158"/>
      <c r="L77" s="158"/>
      <c r="M77" s="158"/>
    </row>
    <row r="78" spans="2:13" x14ac:dyDescent="0.25">
      <c r="D78" s="241"/>
      <c r="E78" s="241"/>
      <c r="I78" s="223"/>
      <c r="J78" s="223"/>
      <c r="K78" s="223"/>
      <c r="L78" s="223"/>
      <c r="M78" s="158"/>
    </row>
    <row r="79" spans="2:13" x14ac:dyDescent="0.25">
      <c r="D79" s="241"/>
      <c r="E79" s="241"/>
      <c r="I79" s="231"/>
      <c r="J79" s="231" t="s">
        <v>279</v>
      </c>
      <c r="K79" s="231"/>
      <c r="L79" s="231"/>
      <c r="M79" s="158"/>
    </row>
    <row r="80" spans="2:13" x14ac:dyDescent="0.25">
      <c r="I80" s="158"/>
      <c r="J80" s="158"/>
      <c r="K80" s="158"/>
      <c r="L80" s="158"/>
      <c r="M80" s="158"/>
    </row>
    <row r="81" spans="2:2" x14ac:dyDescent="0.25">
      <c r="B81" s="149" t="s">
        <v>70</v>
      </c>
    </row>
    <row r="82" spans="2:2" x14ac:dyDescent="0.25">
      <c r="B82" s="417" t="s">
        <v>384</v>
      </c>
    </row>
  </sheetData>
  <mergeCells count="26">
    <mergeCell ref="B1:L1"/>
    <mergeCell ref="B2:L2"/>
    <mergeCell ref="B3:L3"/>
    <mergeCell ref="I35:K35"/>
    <mergeCell ref="C29:L29"/>
    <mergeCell ref="H19:I19"/>
    <mergeCell ref="B23:G24"/>
    <mergeCell ref="H23:I24"/>
    <mergeCell ref="B26:G26"/>
    <mergeCell ref="H26:I26"/>
    <mergeCell ref="H15:I15"/>
    <mergeCell ref="B21:F21"/>
    <mergeCell ref="H21:I21"/>
    <mergeCell ref="F15:G15"/>
    <mergeCell ref="J53:L53"/>
    <mergeCell ref="B58:L58"/>
    <mergeCell ref="B59:L60"/>
    <mergeCell ref="B61:L61"/>
    <mergeCell ref="H17:I17"/>
    <mergeCell ref="F17:G17"/>
    <mergeCell ref="J50:L50"/>
    <mergeCell ref="J51:L51"/>
    <mergeCell ref="J48:L48"/>
    <mergeCell ref="J49:L49"/>
    <mergeCell ref="J46:L46"/>
    <mergeCell ref="J47:L47"/>
  </mergeCells>
  <dataValidations count="6">
    <dataValidation type="list" allowBlank="1" showInputMessage="1" showErrorMessage="1" prompt="Escolher Opção" sqref="D983041 D917505 D851969 D786433 D720897 D655361 D589825 D524289 D458753 D393217 D327681 D262145 D196609 D131073 D65537" xr:uid="{00000000-0002-0000-0400-000000000000}">
      <formula1>SUPORTE</formula1>
    </dataValidation>
    <dataValidation type="list" allowBlank="1" showInputMessage="1" showErrorMessage="1" prompt="Escolher Opção" sqref="D65540:E65540 D131076:E131076 D196612:E196612 D262148:E262148 D327684:E327684 D393220:E393220 D458756:E458756 D524292:E524292 D589828:E589828 D655364:E655364 D720900:E720900 D786436:E786436 D851972:E851972 D917508:E917508 D983044:E983044" xr:uid="{00000000-0002-0000-0400-000001000000}">
      <formula1>BENEF</formula1>
    </dataValidation>
    <dataValidation type="list" allowBlank="1" showInputMessage="1" showErrorMessage="1" prompt="Escolher Opção" sqref="D65541:E65541 D131077:E131077 D196613:E196613 D262149:E262149 D327685:E327685 D393221:E393221 D458757:E458757 D524293:E524293 D589829:E589829 D655365:E655365 D720901:E720901 D786437:E786437 D851973:E851973 D917509:E917509 D983045:E983045" xr:uid="{00000000-0002-0000-0400-000002000000}">
      <formula1>FUNCIONAL</formula1>
    </dataValidation>
    <dataValidation type="list" allowBlank="1" showInputMessage="1" showErrorMessage="1" prompt="Escolher Opção" sqref="D65549:E65549 D131085:E131085 D196621:E196621 D262157:E262157 D327693:E327693 D393229:E393229 D458765:E458765 D524301:E524301 D589837:E589837 D655373:E655373 D720909:E720909 D786445:E786445 D851981:E851981 D917517:E917517 D983053:E983053" xr:uid="{00000000-0002-0000-0400-000003000000}">
      <formula1>FOFI</formula1>
    </dataValidation>
    <dataValidation type="list" allowBlank="1" showInputMessage="1" showErrorMessage="1" prompt="Escolher Opção" sqref="D983046:E983046 D65542:E65542 D131078:E131078 D196614:E196614 D262150:E262150 D327686:E327686 D393222:E393222 D458758:E458758 D524294:E524294 D589830:E589830 D655366:E655366 D720902:E720902 D786438:E786438 D851974:E851974 D917510:E917510" xr:uid="{00000000-0002-0000-0400-000004000000}">
      <formula1>#REF!</formula1>
    </dataValidation>
    <dataValidation type="list" allowBlank="1" showInputMessage="1" showErrorMessage="1" prompt="Escolher opção" sqref="D65535:E65535 D983039:E983039 D917503:E917503 D851967:E851967 D786431:E786431 D720895:E720895 D655359:E655359 D589823:E589823 D524287:E524287 D458751:E458751 D393215:E393215 D327679:E327679 D262143:E262143 D196607:E196607 D131071:E131071" xr:uid="{00000000-0002-0000-04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90" orientation="portrait" horizontalDpi="300" verticalDpi="300" r:id="rId1"/>
  <rowBreaks count="1" manualBreakCount="1">
    <brk id="5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M79"/>
  <sheetViews>
    <sheetView showGridLines="0" tabSelected="1" workbookViewId="0">
      <selection activeCell="I9" sqref="I9"/>
    </sheetView>
  </sheetViews>
  <sheetFormatPr defaultRowHeight="15.75" x14ac:dyDescent="0.25"/>
  <cols>
    <col min="1" max="1" width="2.5" customWidth="1"/>
    <col min="2" max="2" width="12.375" style="149" customWidth="1"/>
    <col min="3" max="3" width="15" style="149" customWidth="1"/>
    <col min="4" max="4" width="14" style="149" customWidth="1"/>
    <col min="5" max="5" width="1.5" style="149" customWidth="1"/>
    <col min="6" max="6" width="7.5" style="149" customWidth="1"/>
    <col min="7" max="7" width="16.25" style="149" customWidth="1"/>
    <col min="8" max="8" width="10.375" style="149" customWidth="1"/>
    <col min="9" max="9" width="13.125" style="149" customWidth="1"/>
    <col min="10" max="10" width="3.625" style="149" customWidth="1"/>
    <col min="11" max="11" width="2.5" style="149" customWidth="1"/>
    <col min="12" max="12" width="1.75" style="149" customWidth="1"/>
    <col min="15" max="15" width="2.75" customWidth="1"/>
  </cols>
  <sheetData>
    <row r="1" spans="1:12" ht="16.5" x14ac:dyDescent="0.3">
      <c r="B1" s="443" t="s">
        <v>293</v>
      </c>
      <c r="C1" s="443"/>
      <c r="D1" s="443"/>
      <c r="E1" s="443"/>
      <c r="F1" s="443"/>
      <c r="G1" s="443"/>
      <c r="H1" s="443"/>
      <c r="I1" s="443"/>
    </row>
    <row r="2" spans="1:12" ht="20.25" customHeight="1" x14ac:dyDescent="0.25">
      <c r="B2" s="430" t="s">
        <v>294</v>
      </c>
      <c r="C2" s="430"/>
      <c r="D2" s="430"/>
      <c r="E2" s="430"/>
      <c r="F2" s="430"/>
      <c r="G2" s="430"/>
      <c r="H2" s="430"/>
      <c r="I2" s="430"/>
      <c r="J2" s="150"/>
      <c r="K2" s="150"/>
      <c r="L2" s="151"/>
    </row>
    <row r="3" spans="1:12" x14ac:dyDescent="0.25">
      <c r="B3" s="430" t="s">
        <v>368</v>
      </c>
      <c r="C3" s="430"/>
      <c r="D3" s="430"/>
      <c r="E3" s="430"/>
      <c r="F3" s="430"/>
      <c r="G3" s="430"/>
      <c r="H3" s="430"/>
      <c r="I3" s="430"/>
      <c r="J3" s="150"/>
      <c r="K3" s="150"/>
      <c r="L3" s="150"/>
    </row>
    <row r="4" spans="1:12" x14ac:dyDescent="0.25">
      <c r="B4" s="150" t="s">
        <v>249</v>
      </c>
      <c r="C4" s="150"/>
      <c r="D4" s="150"/>
      <c r="E4" s="150"/>
      <c r="F4" s="150"/>
      <c r="G4" s="150"/>
      <c r="H4" s="257"/>
      <c r="I4" s="257"/>
      <c r="J4" s="151"/>
      <c r="K4" s="151"/>
      <c r="L4" s="151"/>
    </row>
    <row r="5" spans="1:12" hidden="1" x14ac:dyDescent="0.25">
      <c r="B5" s="242" t="s">
        <v>284</v>
      </c>
      <c r="C5" s="242"/>
      <c r="D5" s="242"/>
      <c r="E5" s="242"/>
      <c r="F5" s="242"/>
      <c r="G5" s="242"/>
      <c r="H5" s="242"/>
      <c r="I5" s="242"/>
      <c r="J5" s="242"/>
      <c r="K5" s="151"/>
      <c r="L5" s="151"/>
    </row>
    <row r="6" spans="1:12" hidden="1" x14ac:dyDescent="0.25">
      <c r="B6" s="150" t="s">
        <v>249</v>
      </c>
      <c r="C6" s="150"/>
      <c r="D6" s="150"/>
      <c r="E6" s="150"/>
      <c r="F6" s="150"/>
      <c r="G6" s="150"/>
      <c r="H6" s="257"/>
      <c r="I6" s="257"/>
      <c r="J6" s="151"/>
      <c r="K6" s="151"/>
      <c r="L6" s="151"/>
    </row>
    <row r="7" spans="1:12" x14ac:dyDescent="0.25">
      <c r="B7" s="152"/>
      <c r="C7" s="152"/>
      <c r="D7" s="152"/>
      <c r="E7" s="152"/>
      <c r="F7" s="152"/>
      <c r="G7" s="152"/>
      <c r="H7" s="152"/>
      <c r="I7" s="152"/>
      <c r="J7" s="153"/>
      <c r="K7" s="153"/>
      <c r="L7" s="153"/>
    </row>
    <row r="8" spans="1:12" ht="15" customHeight="1" x14ac:dyDescent="0.25">
      <c r="A8" t="s">
        <v>250</v>
      </c>
      <c r="B8" s="154" t="s">
        <v>251</v>
      </c>
      <c r="C8" s="154"/>
      <c r="D8" s="152"/>
      <c r="E8" s="152"/>
      <c r="F8" s="152"/>
      <c r="G8" s="152"/>
      <c r="H8" s="152"/>
      <c r="I8" s="152"/>
      <c r="J8" s="153"/>
      <c r="K8" s="153"/>
      <c r="L8" s="153"/>
    </row>
    <row r="9" spans="1:12" x14ac:dyDescent="0.25">
      <c r="B9" s="155" t="s">
        <v>252</v>
      </c>
      <c r="C9" s="243" t="s">
        <v>372</v>
      </c>
      <c r="D9" s="156"/>
      <c r="E9" s="156"/>
      <c r="F9" s="156"/>
      <c r="G9" s="156"/>
      <c r="H9" s="156"/>
      <c r="I9" s="157"/>
      <c r="J9" s="158"/>
      <c r="K9" s="158"/>
      <c r="L9" s="158"/>
    </row>
    <row r="10" spans="1:12" x14ac:dyDescent="0.25">
      <c r="B10" s="159"/>
      <c r="C10" s="160" t="s">
        <v>394</v>
      </c>
      <c r="D10" s="161"/>
      <c r="E10" s="161"/>
      <c r="F10" s="161"/>
      <c r="G10" s="161"/>
      <c r="H10" s="161"/>
      <c r="I10" s="162"/>
      <c r="J10" s="158"/>
      <c r="K10" s="158"/>
      <c r="L10" s="158" t="s">
        <v>285</v>
      </c>
    </row>
    <row r="11" spans="1:12" x14ac:dyDescent="0.25">
      <c r="B11" s="159"/>
      <c r="C11" s="244" t="s">
        <v>373</v>
      </c>
      <c r="D11" s="245"/>
      <c r="E11" s="161"/>
      <c r="F11" s="161"/>
      <c r="G11" s="161"/>
      <c r="H11" s="161"/>
      <c r="I11" s="162"/>
      <c r="J11" s="158"/>
      <c r="K11" s="158"/>
      <c r="L11" s="158" t="s">
        <v>286</v>
      </c>
    </row>
    <row r="12" spans="1:12" x14ac:dyDescent="0.25">
      <c r="B12" s="159"/>
      <c r="C12" s="244" t="s">
        <v>374</v>
      </c>
      <c r="D12" s="161"/>
      <c r="E12" s="161"/>
      <c r="F12" s="161"/>
      <c r="G12" s="161"/>
      <c r="H12" s="161"/>
      <c r="I12" s="162"/>
      <c r="J12" s="158"/>
      <c r="K12" s="158"/>
      <c r="L12" s="158"/>
    </row>
    <row r="13" spans="1:12" ht="21.75" customHeight="1" x14ac:dyDescent="0.25">
      <c r="B13" s="163" t="s">
        <v>406</v>
      </c>
      <c r="C13" s="160"/>
      <c r="D13" s="164"/>
      <c r="E13" s="164"/>
      <c r="F13" s="164"/>
      <c r="G13" s="161"/>
      <c r="H13" s="161"/>
      <c r="I13" s="162"/>
      <c r="J13" s="158"/>
      <c r="K13" s="158"/>
      <c r="L13" s="158"/>
    </row>
    <row r="14" spans="1:12" ht="3.75" customHeight="1" x14ac:dyDescent="0.25">
      <c r="B14" s="165"/>
      <c r="C14" s="166"/>
      <c r="D14" s="258"/>
      <c r="E14" s="258"/>
      <c r="F14" s="258"/>
      <c r="G14" s="258"/>
      <c r="H14" s="161"/>
      <c r="I14" s="162"/>
      <c r="J14" s="158"/>
      <c r="K14" s="158"/>
      <c r="L14" s="158"/>
    </row>
    <row r="15" spans="1:12" ht="17.25" customHeight="1" x14ac:dyDescent="0.25">
      <c r="B15" s="165" t="s">
        <v>287</v>
      </c>
      <c r="C15" s="166"/>
      <c r="D15" s="258"/>
      <c r="E15" s="258"/>
      <c r="F15" s="161"/>
      <c r="G15" s="161"/>
      <c r="H15" s="280" t="s">
        <v>288</v>
      </c>
      <c r="I15" s="228"/>
      <c r="J15" s="158"/>
      <c r="K15" s="158"/>
      <c r="L15" s="158"/>
    </row>
    <row r="16" spans="1:12" ht="3.75" customHeight="1" x14ac:dyDescent="0.25">
      <c r="B16" s="165"/>
      <c r="C16" s="166"/>
      <c r="D16" s="258"/>
      <c r="E16" s="258"/>
      <c r="F16" s="258"/>
      <c r="G16" s="258"/>
      <c r="H16" s="281"/>
      <c r="I16" s="228"/>
      <c r="J16" s="158"/>
      <c r="K16" s="158"/>
      <c r="L16" s="158"/>
    </row>
    <row r="17" spans="1:12" ht="17.25" customHeight="1" x14ac:dyDescent="0.25">
      <c r="B17" s="165" t="s">
        <v>289</v>
      </c>
      <c r="C17" s="166"/>
      <c r="D17" s="258"/>
      <c r="E17" s="258"/>
      <c r="F17" s="161"/>
      <c r="G17" s="161"/>
      <c r="H17" s="280" t="s">
        <v>254</v>
      </c>
      <c r="I17" s="228"/>
      <c r="J17" s="158"/>
      <c r="K17" s="158"/>
      <c r="L17" s="158"/>
    </row>
    <row r="18" spans="1:12" ht="12" customHeight="1" x14ac:dyDescent="0.25">
      <c r="B18" s="165"/>
      <c r="C18" s="166"/>
      <c r="D18" s="258"/>
      <c r="E18" s="258"/>
      <c r="F18" s="258"/>
      <c r="G18" s="258"/>
      <c r="H18" s="281"/>
      <c r="I18" s="228"/>
      <c r="J18" s="158"/>
      <c r="K18" s="158"/>
      <c r="L18" s="158"/>
    </row>
    <row r="19" spans="1:12" ht="24.75" customHeight="1" x14ac:dyDescent="0.25">
      <c r="B19" s="491" t="s">
        <v>387</v>
      </c>
      <c r="C19" s="492"/>
      <c r="D19" s="492"/>
      <c r="E19" s="492"/>
      <c r="F19" s="492"/>
      <c r="G19" s="168"/>
      <c r="H19" s="418" t="s">
        <v>383</v>
      </c>
      <c r="I19" s="228"/>
      <c r="J19" s="158"/>
      <c r="K19" s="158"/>
      <c r="L19" s="158"/>
    </row>
    <row r="20" spans="1:12" ht="5.25" customHeight="1" x14ac:dyDescent="0.25">
      <c r="B20" s="167"/>
      <c r="C20" s="168"/>
      <c r="D20" s="168"/>
      <c r="E20" s="168"/>
      <c r="F20" s="168"/>
      <c r="G20" s="168"/>
      <c r="H20" s="169"/>
      <c r="I20" s="228"/>
      <c r="J20" s="158"/>
      <c r="K20" s="158"/>
      <c r="L20" s="158"/>
    </row>
    <row r="21" spans="1:12" ht="15.75" customHeight="1" x14ac:dyDescent="0.25">
      <c r="B21" s="468" t="s">
        <v>390</v>
      </c>
      <c r="C21" s="469"/>
      <c r="D21" s="469"/>
      <c r="E21" s="469"/>
      <c r="F21" s="469"/>
      <c r="G21" s="469"/>
      <c r="H21" s="507" t="s">
        <v>383</v>
      </c>
      <c r="I21" s="228"/>
      <c r="J21" s="158"/>
      <c r="K21" s="158"/>
      <c r="L21" s="158"/>
    </row>
    <row r="22" spans="1:12" ht="20.25" customHeight="1" x14ac:dyDescent="0.25">
      <c r="B22" s="468"/>
      <c r="C22" s="469"/>
      <c r="D22" s="469"/>
      <c r="E22" s="469"/>
      <c r="F22" s="469"/>
      <c r="G22" s="469"/>
      <c r="H22" s="508"/>
      <c r="I22" s="228"/>
      <c r="J22" s="158"/>
      <c r="K22" s="158"/>
      <c r="L22" s="158"/>
    </row>
    <row r="23" spans="1:12" s="260" customFormat="1" ht="3.75" customHeight="1" x14ac:dyDescent="0.25">
      <c r="B23" s="167"/>
      <c r="C23" s="168"/>
      <c r="D23" s="168"/>
      <c r="E23" s="168"/>
      <c r="F23" s="168"/>
      <c r="G23" s="168"/>
      <c r="H23" s="279"/>
      <c r="I23" s="228"/>
      <c r="J23" s="171"/>
      <c r="K23" s="171"/>
      <c r="L23" s="171"/>
    </row>
    <row r="24" spans="1:12" ht="6.75" customHeight="1" x14ac:dyDescent="0.25">
      <c r="B24" s="165"/>
      <c r="C24" s="166"/>
      <c r="D24" s="258"/>
      <c r="E24" s="258"/>
      <c r="F24" s="258"/>
      <c r="G24" s="258"/>
      <c r="H24" s="281"/>
      <c r="I24" s="228"/>
      <c r="J24" s="158"/>
      <c r="K24" s="158"/>
      <c r="L24" s="158"/>
    </row>
    <row r="25" spans="1:12" x14ac:dyDescent="0.25">
      <c r="B25" s="396" t="s">
        <v>256</v>
      </c>
      <c r="C25" s="277"/>
      <c r="D25" s="277"/>
      <c r="E25" s="277"/>
      <c r="F25" s="277"/>
      <c r="G25" s="277"/>
      <c r="H25" s="280" t="s">
        <v>255</v>
      </c>
      <c r="I25" s="228"/>
      <c r="J25" s="158"/>
      <c r="K25" s="158"/>
      <c r="L25" s="158"/>
    </row>
    <row r="26" spans="1:12" ht="4.5" customHeight="1" x14ac:dyDescent="0.25">
      <c r="B26" s="396"/>
      <c r="C26" s="255"/>
      <c r="D26" s="255"/>
      <c r="E26" s="255"/>
      <c r="F26" s="255"/>
      <c r="G26" s="255"/>
      <c r="H26" s="286"/>
      <c r="I26" s="228"/>
      <c r="J26" s="158"/>
      <c r="K26" s="158"/>
      <c r="L26" s="158"/>
    </row>
    <row r="27" spans="1:12" x14ac:dyDescent="0.25">
      <c r="B27" s="172" t="s">
        <v>257</v>
      </c>
      <c r="C27" s="173"/>
      <c r="D27" s="173"/>
      <c r="E27" s="173"/>
      <c r="F27" s="173"/>
      <c r="G27" s="174"/>
      <c r="H27" s="174"/>
      <c r="I27" s="175"/>
      <c r="J27" s="158"/>
      <c r="K27" s="158"/>
      <c r="L27" s="158"/>
    </row>
    <row r="28" spans="1:12" ht="58.5" customHeight="1" x14ac:dyDescent="0.25">
      <c r="B28" s="172"/>
      <c r="C28" s="504"/>
      <c r="D28" s="505"/>
      <c r="E28" s="505"/>
      <c r="F28" s="505"/>
      <c r="G28" s="505"/>
      <c r="H28" s="505"/>
      <c r="I28" s="506"/>
      <c r="J28" s="158"/>
      <c r="K28" s="158"/>
      <c r="L28" s="158"/>
    </row>
    <row r="29" spans="1:12" ht="6.75" customHeight="1" x14ac:dyDescent="0.25">
      <c r="B29" s="176"/>
      <c r="C29" s="177"/>
      <c r="D29" s="178"/>
      <c r="E29" s="178"/>
      <c r="F29" s="178"/>
      <c r="G29" s="178"/>
      <c r="H29" s="178"/>
      <c r="I29" s="179"/>
      <c r="J29" s="158"/>
      <c r="K29" s="158"/>
      <c r="L29" s="158"/>
    </row>
    <row r="30" spans="1:12" ht="3.75" customHeight="1" x14ac:dyDescent="0.25">
      <c r="B30" s="180"/>
      <c r="C30" s="181"/>
      <c r="D30" s="182"/>
      <c r="E30" s="182"/>
      <c r="F30" s="183"/>
      <c r="G30" s="183"/>
      <c r="H30" s="182"/>
      <c r="I30" s="182"/>
      <c r="J30" s="158"/>
      <c r="K30" s="158"/>
      <c r="L30" s="158"/>
    </row>
    <row r="31" spans="1:12" ht="20.25" customHeight="1" x14ac:dyDescent="0.25">
      <c r="A31" t="s">
        <v>258</v>
      </c>
      <c r="B31" s="154" t="s">
        <v>259</v>
      </c>
      <c r="C31" s="184"/>
      <c r="D31" s="185"/>
      <c r="E31" s="186"/>
      <c r="F31" s="187"/>
      <c r="G31" s="188"/>
      <c r="H31" s="187"/>
      <c r="I31" s="187"/>
      <c r="J31" s="189"/>
      <c r="K31" s="153"/>
      <c r="L31" s="153"/>
    </row>
    <row r="32" spans="1:12" ht="6.75" customHeight="1" x14ac:dyDescent="0.25">
      <c r="B32" s="190"/>
      <c r="C32" s="191"/>
      <c r="D32" s="192"/>
      <c r="E32" s="193"/>
      <c r="F32" s="194"/>
      <c r="G32" s="194"/>
      <c r="H32" s="194"/>
      <c r="I32" s="195"/>
      <c r="J32" s="189"/>
      <c r="K32" s="153"/>
      <c r="L32" s="153"/>
    </row>
    <row r="33" spans="2:12" x14ac:dyDescent="0.25">
      <c r="B33" s="196" t="s">
        <v>260</v>
      </c>
      <c r="C33" s="197"/>
      <c r="D33" s="198"/>
      <c r="E33" s="199"/>
      <c r="F33" s="189"/>
      <c r="G33" s="189"/>
      <c r="H33" s="189"/>
      <c r="I33" s="200"/>
      <c r="J33" s="189"/>
      <c r="K33" s="153"/>
      <c r="L33" s="153"/>
    </row>
    <row r="34" spans="2:12" x14ac:dyDescent="0.25">
      <c r="B34" s="201" t="s">
        <v>261</v>
      </c>
      <c r="C34" s="197"/>
      <c r="D34" s="202"/>
      <c r="E34" s="199"/>
      <c r="F34" s="189"/>
      <c r="G34" s="203" t="s">
        <v>262</v>
      </c>
      <c r="H34" s="278"/>
      <c r="I34" s="228"/>
      <c r="J34" s="189"/>
      <c r="K34" s="153"/>
      <c r="L34" s="153"/>
    </row>
    <row r="35" spans="2:12" x14ac:dyDescent="0.25">
      <c r="B35" s="201" t="s">
        <v>263</v>
      </c>
      <c r="C35" s="197"/>
      <c r="D35" s="207"/>
      <c r="E35" s="199"/>
      <c r="F35" s="189"/>
      <c r="G35" s="189"/>
      <c r="H35" s="189"/>
      <c r="I35" s="200"/>
      <c r="J35" s="189"/>
      <c r="K35" s="153"/>
      <c r="L35" s="153"/>
    </row>
    <row r="36" spans="2:12" x14ac:dyDescent="0.25">
      <c r="B36" s="201" t="s">
        <v>264</v>
      </c>
      <c r="C36" s="197"/>
      <c r="D36" s="207"/>
      <c r="E36" s="208" t="s">
        <v>265</v>
      </c>
      <c r="F36" s="158"/>
      <c r="G36" s="189"/>
      <c r="H36" s="189"/>
      <c r="I36" s="200"/>
      <c r="J36" s="189"/>
      <c r="K36" s="153"/>
      <c r="L36" s="153"/>
    </row>
    <row r="37" spans="2:12" x14ac:dyDescent="0.25">
      <c r="B37" s="201" t="s">
        <v>246</v>
      </c>
      <c r="C37" s="197"/>
      <c r="D37" s="202"/>
      <c r="E37" s="199"/>
      <c r="F37" s="189"/>
      <c r="G37" s="189"/>
      <c r="H37" s="189"/>
      <c r="I37" s="200"/>
      <c r="J37" s="189"/>
      <c r="K37" s="153"/>
      <c r="L37" s="153"/>
    </row>
    <row r="38" spans="2:12" ht="6" customHeight="1" x14ac:dyDescent="0.25">
      <c r="B38" s="163"/>
      <c r="C38" s="197"/>
      <c r="D38" s="198"/>
      <c r="E38" s="199"/>
      <c r="F38" s="329"/>
      <c r="G38" s="329"/>
      <c r="H38" s="329"/>
      <c r="I38" s="353"/>
      <c r="J38" s="189"/>
      <c r="K38" s="153"/>
      <c r="L38" s="153"/>
    </row>
    <row r="39" spans="2:12" x14ac:dyDescent="0.25">
      <c r="B39" s="209" t="s">
        <v>266</v>
      </c>
      <c r="C39" s="197"/>
      <c r="D39" s="261"/>
      <c r="E39" s="199"/>
      <c r="F39" s="329"/>
      <c r="G39" s="329"/>
      <c r="H39" s="329"/>
      <c r="I39" s="353"/>
      <c r="J39" s="189"/>
      <c r="K39" s="153"/>
      <c r="L39" s="153"/>
    </row>
    <row r="40" spans="2:12" ht="6" customHeight="1" x14ac:dyDescent="0.25">
      <c r="B40" s="209"/>
      <c r="C40" s="197"/>
      <c r="D40" s="192"/>
      <c r="E40" s="199"/>
      <c r="F40" s="329"/>
      <c r="G40" s="329"/>
      <c r="H40" s="329"/>
      <c r="I40" s="353"/>
      <c r="J40" s="189"/>
      <c r="K40" s="153"/>
      <c r="L40" s="153"/>
    </row>
    <row r="41" spans="2:12" x14ac:dyDescent="0.25">
      <c r="B41" s="209" t="s">
        <v>369</v>
      </c>
      <c r="C41" s="197"/>
      <c r="D41" s="262"/>
      <c r="E41" s="199"/>
      <c r="F41" s="329"/>
      <c r="G41" s="329"/>
      <c r="H41" s="329"/>
      <c r="I41" s="353"/>
      <c r="J41" s="211"/>
      <c r="K41" s="153"/>
      <c r="L41" s="153"/>
    </row>
    <row r="42" spans="2:12" x14ac:dyDescent="0.25">
      <c r="B42" s="209"/>
      <c r="C42" s="212"/>
      <c r="D42" s="213"/>
      <c r="E42" s="212"/>
      <c r="F42" s="329"/>
      <c r="G42" s="329"/>
      <c r="H42" s="329"/>
      <c r="I42" s="353"/>
      <c r="J42" s="211"/>
      <c r="K42" s="153"/>
      <c r="L42" s="189"/>
    </row>
    <row r="43" spans="2:12" ht="15" customHeight="1" x14ac:dyDescent="0.25">
      <c r="B43" s="209"/>
      <c r="C43" s="212"/>
      <c r="D43" s="213"/>
      <c r="E43" s="212"/>
      <c r="F43" s="329"/>
      <c r="G43" s="329"/>
      <c r="H43" s="329"/>
      <c r="I43" s="353"/>
      <c r="J43" s="211"/>
      <c r="K43" s="153"/>
      <c r="L43" s="189"/>
    </row>
    <row r="44" spans="2:12" ht="3.75" customHeight="1" x14ac:dyDescent="0.25">
      <c r="B44" s="209"/>
      <c r="C44" s="212"/>
      <c r="D44" s="213"/>
      <c r="E44" s="212"/>
      <c r="F44" s="212"/>
      <c r="G44" s="216"/>
      <c r="H44" s="189"/>
      <c r="I44" s="215"/>
      <c r="J44" s="211"/>
      <c r="K44" s="153"/>
      <c r="L44" s="189"/>
    </row>
    <row r="45" spans="2:12" ht="36.75" customHeight="1" x14ac:dyDescent="0.25">
      <c r="B45" s="209" t="s">
        <v>295</v>
      </c>
      <c r="C45" s="212"/>
      <c r="D45" s="158"/>
      <c r="E45" s="212"/>
      <c r="F45" s="212"/>
      <c r="G45" s="216"/>
      <c r="H45" s="189"/>
      <c r="I45" s="290" t="s">
        <v>292</v>
      </c>
      <c r="J45" s="211"/>
      <c r="K45" s="153"/>
      <c r="L45" s="189"/>
    </row>
    <row r="46" spans="2:12" ht="27" customHeight="1" x14ac:dyDescent="0.25">
      <c r="B46" s="263"/>
      <c r="C46" s="288" t="s">
        <v>296</v>
      </c>
      <c r="D46" s="289" t="s">
        <v>297</v>
      </c>
      <c r="E46" s="282"/>
      <c r="F46" s="283"/>
      <c r="G46" s="284" t="s">
        <v>309</v>
      </c>
      <c r="H46" s="283"/>
      <c r="I46" s="263" t="s">
        <v>270</v>
      </c>
      <c r="J46" s="211"/>
      <c r="K46" s="153"/>
      <c r="L46" s="189"/>
    </row>
    <row r="47" spans="2:12" x14ac:dyDescent="0.25">
      <c r="B47" s="222">
        <v>2017</v>
      </c>
      <c r="C47" s="264"/>
      <c r="D47" s="265"/>
      <c r="E47" s="220"/>
      <c r="F47" s="266"/>
      <c r="G47" s="265"/>
      <c r="H47" s="158"/>
      <c r="I47" s="265"/>
      <c r="J47" s="211"/>
      <c r="K47" s="153"/>
      <c r="L47" s="189"/>
    </row>
    <row r="48" spans="2:12" x14ac:dyDescent="0.25">
      <c r="B48" s="222">
        <v>2018</v>
      </c>
      <c r="C48" s="264"/>
      <c r="D48" s="264"/>
      <c r="E48" s="220"/>
      <c r="F48" s="266"/>
      <c r="G48" s="265"/>
      <c r="H48" s="158"/>
      <c r="I48" s="265"/>
      <c r="J48" s="211"/>
      <c r="K48" s="153"/>
      <c r="L48" s="189"/>
    </row>
    <row r="49" spans="1:13" x14ac:dyDescent="0.25">
      <c r="B49" s="222">
        <v>2019</v>
      </c>
      <c r="C49" s="264"/>
      <c r="D49" s="265"/>
      <c r="E49" s="220"/>
      <c r="F49" s="266"/>
      <c r="G49" s="265"/>
      <c r="H49" s="158"/>
      <c r="I49" s="265"/>
      <c r="J49" s="211"/>
      <c r="K49" s="153"/>
      <c r="L49" s="189"/>
    </row>
    <row r="50" spans="1:13" x14ac:dyDescent="0.25">
      <c r="B50" s="222">
        <v>2020</v>
      </c>
      <c r="C50" s="264"/>
      <c r="D50" s="265"/>
      <c r="E50" s="220"/>
      <c r="F50" s="266"/>
      <c r="G50" s="265"/>
      <c r="H50" s="158"/>
      <c r="I50" s="265"/>
      <c r="J50" s="211"/>
      <c r="K50" s="153"/>
      <c r="L50" s="189"/>
    </row>
    <row r="51" spans="1:13" x14ac:dyDescent="0.25">
      <c r="B51" s="222" t="s">
        <v>272</v>
      </c>
      <c r="C51" s="267"/>
      <c r="D51" s="265"/>
      <c r="E51" s="220"/>
      <c r="F51" s="268"/>
      <c r="G51" s="262"/>
      <c r="H51" s="158"/>
      <c r="I51" s="262"/>
      <c r="J51" s="211"/>
      <c r="K51" s="153"/>
      <c r="L51" s="189"/>
    </row>
    <row r="52" spans="1:13" x14ac:dyDescent="0.25">
      <c r="B52" s="222" t="s">
        <v>160</v>
      </c>
      <c r="C52" s="264">
        <f>SUM(C47:C51)</f>
        <v>0</v>
      </c>
      <c r="D52" s="264">
        <f>SUM(D47:D51)</f>
        <v>0</v>
      </c>
      <c r="E52" s="220"/>
      <c r="F52" s="266"/>
      <c r="G52" s="287">
        <f>SUM(G47:G51)</f>
        <v>0</v>
      </c>
      <c r="H52" s="158"/>
      <c r="I52" s="265">
        <f>SUM(I47:I51)</f>
        <v>0</v>
      </c>
      <c r="J52" s="211"/>
      <c r="K52" s="153"/>
      <c r="L52" s="189"/>
    </row>
    <row r="53" spans="1:13" ht="10.5" customHeight="1" x14ac:dyDescent="0.25">
      <c r="B53" s="269"/>
      <c r="C53" s="223"/>
      <c r="D53" s="271"/>
      <c r="E53" s="224"/>
      <c r="F53" s="223"/>
      <c r="G53" s="223"/>
      <c r="H53" s="223"/>
      <c r="I53" s="225"/>
      <c r="J53" s="158"/>
      <c r="K53" s="158"/>
      <c r="L53" s="158"/>
    </row>
    <row r="54" spans="1:13" ht="8.25" customHeight="1" x14ac:dyDescent="0.25"/>
    <row r="55" spans="1:13" x14ac:dyDescent="0.25">
      <c r="A55" t="s">
        <v>389</v>
      </c>
      <c r="B55" s="154" t="s">
        <v>274</v>
      </c>
      <c r="J55" s="411"/>
      <c r="K55" s="329"/>
      <c r="L55" s="320"/>
      <c r="M55" s="149"/>
    </row>
    <row r="56" spans="1:13" ht="99" customHeight="1" x14ac:dyDescent="0.25">
      <c r="B56" s="498" t="s">
        <v>275</v>
      </c>
      <c r="C56" s="499"/>
      <c r="D56" s="499"/>
      <c r="E56" s="499"/>
      <c r="F56" s="499"/>
      <c r="G56" s="499"/>
      <c r="H56" s="499"/>
      <c r="I56" s="500"/>
    </row>
    <row r="57" spans="1:13" ht="30.75" hidden="1" customHeight="1" x14ac:dyDescent="0.25">
      <c r="A57" t="s">
        <v>380</v>
      </c>
      <c r="B57" s="501" t="s">
        <v>381</v>
      </c>
      <c r="C57" s="502"/>
      <c r="D57" s="502"/>
      <c r="E57" s="502"/>
      <c r="F57" s="502"/>
      <c r="G57" s="502"/>
      <c r="H57" s="502"/>
      <c r="I57" s="503"/>
      <c r="J57" s="272"/>
      <c r="K57" s="272"/>
      <c r="L57" s="272"/>
    </row>
    <row r="58" spans="1:13" ht="81" hidden="1" customHeight="1" x14ac:dyDescent="0.25">
      <c r="B58" s="495"/>
      <c r="C58" s="496"/>
      <c r="D58" s="496"/>
      <c r="E58" s="496"/>
      <c r="F58" s="496"/>
      <c r="G58" s="496"/>
      <c r="H58" s="496"/>
      <c r="I58" s="497"/>
      <c r="J58" s="272"/>
      <c r="K58" s="272"/>
      <c r="L58" s="272"/>
    </row>
    <row r="59" spans="1:13" ht="25.5" customHeight="1" x14ac:dyDescent="0.25">
      <c r="A59" t="s">
        <v>276</v>
      </c>
      <c r="B59" s="229" t="s">
        <v>277</v>
      </c>
      <c r="C59" s="226"/>
      <c r="D59" s="226"/>
      <c r="E59" s="226"/>
      <c r="F59" s="226"/>
      <c r="G59" s="226"/>
      <c r="H59" s="226"/>
      <c r="I59" s="227"/>
      <c r="J59" s="272"/>
      <c r="K59" s="272"/>
      <c r="L59" s="272"/>
    </row>
    <row r="60" spans="1:13" x14ac:dyDescent="0.25">
      <c r="B60" s="366" t="s">
        <v>278</v>
      </c>
      <c r="C60" s="158"/>
      <c r="D60" s="158"/>
      <c r="E60" s="158"/>
      <c r="F60" s="158"/>
      <c r="G60" s="158"/>
      <c r="H60" s="158"/>
      <c r="I60" s="228"/>
    </row>
    <row r="61" spans="1:13" s="149" customFormat="1" x14ac:dyDescent="0.25">
      <c r="A61"/>
      <c r="B61" s="233"/>
      <c r="C61" s="158"/>
      <c r="D61" s="158"/>
      <c r="E61" s="158"/>
      <c r="F61" s="158"/>
      <c r="G61" s="158"/>
      <c r="H61" s="158"/>
      <c r="I61" s="228"/>
    </row>
    <row r="62" spans="1:13" s="149" customFormat="1" x14ac:dyDescent="0.25">
      <c r="A62"/>
      <c r="B62" s="233"/>
      <c r="C62" s="158"/>
      <c r="D62" s="158"/>
      <c r="E62" s="231"/>
      <c r="F62" s="231"/>
      <c r="G62" s="231"/>
      <c r="H62" s="285" t="s">
        <v>279</v>
      </c>
      <c r="I62" s="412"/>
    </row>
    <row r="63" spans="1:13" s="149" customFormat="1" x14ac:dyDescent="0.25">
      <c r="A63"/>
      <c r="B63" s="233"/>
      <c r="C63" s="158"/>
      <c r="D63" s="158"/>
      <c r="E63" s="158"/>
      <c r="F63" s="158"/>
      <c r="G63" s="158"/>
      <c r="H63" s="158"/>
      <c r="I63" s="228"/>
    </row>
    <row r="64" spans="1:13" s="149" customFormat="1" x14ac:dyDescent="0.25">
      <c r="A64"/>
      <c r="B64" s="366" t="s">
        <v>277</v>
      </c>
      <c r="C64" s="158"/>
      <c r="D64" s="158"/>
      <c r="E64" s="158"/>
      <c r="F64" s="158"/>
      <c r="G64" s="158"/>
      <c r="H64" s="158"/>
      <c r="I64" s="228"/>
    </row>
    <row r="65" spans="1:10" s="149" customFormat="1" ht="15.75" customHeight="1" x14ac:dyDescent="0.25">
      <c r="A65"/>
      <c r="B65" s="366" t="s">
        <v>280</v>
      </c>
      <c r="C65" s="236"/>
      <c r="D65" s="158"/>
      <c r="E65" s="158"/>
      <c r="F65" s="158"/>
      <c r="G65" s="158"/>
      <c r="H65" s="158"/>
      <c r="I65" s="228"/>
    </row>
    <row r="66" spans="1:10" s="149" customFormat="1" hidden="1" x14ac:dyDescent="0.25">
      <c r="A66"/>
      <c r="B66" s="233"/>
      <c r="C66" s="158"/>
      <c r="D66" s="158"/>
      <c r="E66" s="158"/>
      <c r="F66" s="158"/>
      <c r="G66" s="158"/>
      <c r="H66" s="158"/>
      <c r="I66" s="228"/>
    </row>
    <row r="67" spans="1:10" s="149" customFormat="1" x14ac:dyDescent="0.25">
      <c r="A67"/>
      <c r="B67" s="233"/>
      <c r="C67" s="158"/>
      <c r="D67" s="158"/>
      <c r="E67" s="158"/>
      <c r="F67" s="158"/>
      <c r="G67" s="158"/>
      <c r="H67" s="158"/>
      <c r="I67" s="228"/>
    </row>
    <row r="68" spans="1:10" s="149" customFormat="1" x14ac:dyDescent="0.25">
      <c r="A68"/>
      <c r="B68" s="233"/>
      <c r="C68" s="158"/>
      <c r="D68" s="158"/>
      <c r="E68" s="158"/>
      <c r="F68" s="158"/>
      <c r="G68" s="158"/>
      <c r="H68" s="158"/>
      <c r="I68" s="228"/>
    </row>
    <row r="69" spans="1:10" s="149" customFormat="1" x14ac:dyDescent="0.25">
      <c r="A69"/>
      <c r="B69" s="237"/>
      <c r="C69" s="223"/>
      <c r="D69" s="223"/>
      <c r="E69" s="223"/>
      <c r="F69" s="223"/>
      <c r="G69" s="223"/>
      <c r="H69" s="413" t="s">
        <v>279</v>
      </c>
      <c r="I69" s="414"/>
    </row>
    <row r="70" spans="1:10" s="149" customFormat="1" x14ac:dyDescent="0.25">
      <c r="A70"/>
      <c r="E70" s="158"/>
      <c r="F70" s="158"/>
      <c r="G70" s="158"/>
      <c r="I70" s="158"/>
    </row>
    <row r="71" spans="1:10" s="149" customFormat="1" x14ac:dyDescent="0.25">
      <c r="A71"/>
      <c r="B71" s="240" t="s">
        <v>277</v>
      </c>
    </row>
    <row r="72" spans="1:10" s="149" customFormat="1" x14ac:dyDescent="0.25">
      <c r="A72"/>
      <c r="B72" s="240" t="s">
        <v>281</v>
      </c>
      <c r="D72" s="241"/>
      <c r="E72" s="241"/>
    </row>
    <row r="73" spans="1:10" s="149" customFormat="1" x14ac:dyDescent="0.25">
      <c r="A73"/>
      <c r="C73" s="241"/>
      <c r="D73" s="241"/>
      <c r="E73" s="241"/>
      <c r="I73" s="158"/>
      <c r="J73" s="158"/>
    </row>
    <row r="74" spans="1:10" s="149" customFormat="1" x14ac:dyDescent="0.25">
      <c r="A74"/>
      <c r="D74" s="241"/>
      <c r="E74" s="241"/>
      <c r="H74" s="158"/>
      <c r="I74" s="158"/>
      <c r="J74" s="158"/>
    </row>
    <row r="75" spans="1:10" s="149" customFormat="1" x14ac:dyDescent="0.25">
      <c r="A75"/>
      <c r="D75" s="241"/>
      <c r="E75" s="241"/>
      <c r="H75" s="285" t="s">
        <v>279</v>
      </c>
      <c r="I75" s="285"/>
      <c r="J75" s="158"/>
    </row>
    <row r="76" spans="1:10" s="149" customFormat="1" x14ac:dyDescent="0.25">
      <c r="A76"/>
      <c r="I76" s="158"/>
      <c r="J76" s="158"/>
    </row>
    <row r="77" spans="1:10" s="149" customFormat="1" x14ac:dyDescent="0.25">
      <c r="A77"/>
      <c r="B77" s="417" t="s">
        <v>70</v>
      </c>
    </row>
    <row r="78" spans="1:10" s="149" customFormat="1" x14ac:dyDescent="0.25">
      <c r="A78"/>
      <c r="B78" s="417" t="s">
        <v>384</v>
      </c>
    </row>
    <row r="79" spans="1:10" s="149" customFormat="1" x14ac:dyDescent="0.25">
      <c r="A79"/>
    </row>
  </sheetData>
  <mergeCells count="10">
    <mergeCell ref="B58:I58"/>
    <mergeCell ref="B56:I56"/>
    <mergeCell ref="B57:I57"/>
    <mergeCell ref="B1:I1"/>
    <mergeCell ref="B2:I2"/>
    <mergeCell ref="B3:I3"/>
    <mergeCell ref="C28:I28"/>
    <mergeCell ref="B19:F19"/>
    <mergeCell ref="B21:G22"/>
    <mergeCell ref="H21:H22"/>
  </mergeCells>
  <dataValidations count="6">
    <dataValidation type="list" allowBlank="1" showInputMessage="1" showErrorMessage="1" prompt="Escolher Opção" sqref="D65545:E65545 D131081:E131081 D196617:E196617 D262153:E262153 D327689:E327689 D393225:E393225 D458761:E458761 D524297:E524297 D589833:E589833 D655369:E655369 D720905:E720905 D786441:E786441 D851977:E851977 D917513:E917513 D983049:E983049" xr:uid="{00000000-0002-0000-0600-000000000000}">
      <formula1>FOFI</formula1>
    </dataValidation>
    <dataValidation type="list" allowBlank="1" showInputMessage="1" showErrorMessage="1" prompt="Escolher Opção" sqref="D65537:E65537 D131073:E131073 D196609:E196609 D262145:E262145 D327681:E327681 D393217:E393217 D458753:E458753 D524289:E524289 D589825:E589825 D655361:E655361 D720897:E720897 D786433:E786433 D851969:E851969 D917505:E917505 D983041:E983041" xr:uid="{00000000-0002-0000-0600-000001000000}">
      <formula1>FUNCIONAL</formula1>
    </dataValidation>
    <dataValidation type="list" allowBlank="1" showInputMessage="1" showErrorMessage="1" prompt="Escolher Opção" sqref="D65536:E65536 D131072:E131072 D196608:E196608 D262144:E262144 D327680:E327680 D393216:E393216 D458752:E458752 D524288:E524288 D589824:E589824 D655360:E655360 D720896:E720896 D786432:E786432 D851968:E851968 D917504:E917504 D983040:E983040" xr:uid="{00000000-0002-0000-0600-000002000000}">
      <formula1>BENEF</formula1>
    </dataValidation>
    <dataValidation type="list" allowBlank="1" showInputMessage="1" showErrorMessage="1" prompt="Escolher Opção" sqref="D983037 D917501 D851965 D786429 D720893 D655357 D589821 D524285 D458749 D393213 D327677 D262141 D196605 D131069 D65533" xr:uid="{00000000-0002-0000-0600-000003000000}">
      <formula1>SUPORTE</formula1>
    </dataValidation>
    <dataValidation type="list" allowBlank="1" showInputMessage="1" showErrorMessage="1" prompt="Escolher opção" sqref="D65531:E65531 D983035:E983035 D917499:E917499 D851963:E851963 D786427:E786427 D720891:E720891 D655355:E655355 D589819:E589819 D524283:E524283 D458747:E458747 D393211:E393211 D327675:E327675 D262139:E262139 D196603:E196603 D131067:E131067" xr:uid="{00000000-0002-0000-0600-000004000000}">
      <formula1>#REF!</formula1>
    </dataValidation>
    <dataValidation type="list" allowBlank="1" showInputMessage="1" showErrorMessage="1" prompt="Escolher Opção" sqref="D983042:E983042 D65538:E65538 D131074:E131074 D196610:E196610 D262146:E262146 D327682:E327682 D393218:E393218 D458754:E458754 D524290:E524290 D589826:E589826 D655362:E655362 D720898:E720898 D786434:E786434 D851970:E851970 D917506:E917506" xr:uid="{00000000-0002-0000-06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9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fitToPage="1"/>
  </sheetPr>
  <dimension ref="A1:XFD89"/>
  <sheetViews>
    <sheetView workbookViewId="0">
      <selection activeCell="J8" sqref="J8"/>
    </sheetView>
  </sheetViews>
  <sheetFormatPr defaultColWidth="0" defaultRowHeight="15" customHeight="1" zeroHeight="1" x14ac:dyDescent="0.25"/>
  <cols>
    <col min="1" max="1" width="21.25" style="26" customWidth="1"/>
    <col min="2" max="11" width="17.25" style="26" customWidth="1"/>
    <col min="12" max="15" width="13.75" style="26" hidden="1" customWidth="1"/>
    <col min="16" max="16384" width="8" style="26" hidden="1"/>
  </cols>
  <sheetData>
    <row r="1" spans="1:16384" s="24" customFormat="1" ht="26.25" x14ac:dyDescent="0.25">
      <c r="A1" s="530" t="s">
        <v>76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23"/>
      <c r="M1" s="23"/>
      <c r="N1" s="23"/>
      <c r="O1" s="23"/>
    </row>
    <row r="2" spans="1:16384" s="24" customFormat="1" x14ac:dyDescent="0.25">
      <c r="A2" s="25"/>
      <c r="B2" s="25"/>
      <c r="C2" s="25"/>
      <c r="D2" s="25"/>
      <c r="E2" s="25"/>
      <c r="F2" s="25"/>
      <c r="G2" s="25"/>
      <c r="H2" s="25"/>
      <c r="I2" s="25"/>
      <c r="J2" s="531"/>
      <c r="K2" s="531"/>
    </row>
    <row r="3" spans="1:16384" s="24" customFormat="1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532"/>
      <c r="K3" s="532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4" customFormat="1" ht="76.5" customHeight="1" thickBot="1" x14ac:dyDescent="0.3">
      <c r="A4" s="533" t="s">
        <v>77</v>
      </c>
      <c r="B4" s="533"/>
      <c r="C4" s="533"/>
      <c r="D4" s="533"/>
      <c r="E4" s="533"/>
      <c r="F4" s="533" t="s">
        <v>78</v>
      </c>
      <c r="G4" s="533" t="s">
        <v>79</v>
      </c>
      <c r="H4" s="535" t="s">
        <v>80</v>
      </c>
      <c r="I4" s="535"/>
      <c r="J4" s="535" t="s">
        <v>81</v>
      </c>
      <c r="K4" s="535"/>
    </row>
    <row r="5" spans="1:16384" s="24" customFormat="1" ht="15.75" thickBot="1" x14ac:dyDescent="0.3">
      <c r="A5" s="534"/>
      <c r="B5" s="534"/>
      <c r="C5" s="534"/>
      <c r="D5" s="534"/>
      <c r="E5" s="534"/>
      <c r="F5" s="534"/>
      <c r="G5" s="534"/>
      <c r="H5" s="27" t="s">
        <v>82</v>
      </c>
      <c r="I5" s="27" t="s">
        <v>83</v>
      </c>
      <c r="J5" s="27" t="s">
        <v>84</v>
      </c>
      <c r="K5" s="27" t="s">
        <v>85</v>
      </c>
    </row>
    <row r="6" spans="1:16384" s="24" customFormat="1" x14ac:dyDescent="0.25">
      <c r="A6" s="28"/>
      <c r="B6" s="28"/>
      <c r="C6" s="28"/>
      <c r="D6" s="28"/>
      <c r="E6" s="28"/>
      <c r="F6" s="29" t="s">
        <v>86</v>
      </c>
      <c r="G6" s="29" t="s">
        <v>87</v>
      </c>
      <c r="H6" s="29" t="s">
        <v>88</v>
      </c>
      <c r="I6" s="29" t="s">
        <v>89</v>
      </c>
      <c r="J6" s="29" t="s">
        <v>90</v>
      </c>
      <c r="K6" s="29" t="s">
        <v>91</v>
      </c>
    </row>
    <row r="7" spans="1:16384" s="24" customFormat="1" ht="3.75" customHeight="1" thickBot="1" x14ac:dyDescent="0.3">
      <c r="A7" s="30"/>
      <c r="B7" s="30"/>
      <c r="C7" s="30"/>
      <c r="D7" s="30"/>
      <c r="E7" s="30"/>
      <c r="F7" s="31"/>
      <c r="G7" s="31"/>
      <c r="H7" s="31"/>
      <c r="I7" s="31"/>
      <c r="J7" s="31"/>
      <c r="K7" s="31"/>
    </row>
    <row r="8" spans="1:16384" s="24" customFormat="1" ht="63.75" customHeight="1" thickBot="1" x14ac:dyDescent="0.3">
      <c r="A8" s="536" t="s">
        <v>132</v>
      </c>
      <c r="B8" s="536"/>
      <c r="C8" s="536"/>
      <c r="D8" s="536"/>
      <c r="E8" s="537"/>
      <c r="F8" s="93" t="s">
        <v>132</v>
      </c>
      <c r="G8" s="93" t="s">
        <v>132</v>
      </c>
      <c r="H8" s="33" t="str">
        <f>IFERROR((G8-F8),"0")</f>
        <v>0</v>
      </c>
      <c r="I8" s="34">
        <f>IFERROR((G8-F8)/F8,)</f>
        <v>0</v>
      </c>
      <c r="J8" s="93" t="s">
        <v>132</v>
      </c>
      <c r="K8" s="93" t="s">
        <v>132</v>
      </c>
    </row>
    <row r="9" spans="1:16384" s="24" customFormat="1" ht="3.75" customHeight="1" thickBot="1" x14ac:dyDescent="0.3">
      <c r="A9" s="30"/>
      <c r="B9" s="30"/>
      <c r="C9" s="30"/>
      <c r="D9" s="30"/>
      <c r="E9" s="30"/>
      <c r="F9" s="31"/>
      <c r="G9" s="31"/>
      <c r="H9" s="31"/>
      <c r="I9" s="31"/>
      <c r="J9" s="31"/>
      <c r="K9" s="31"/>
    </row>
    <row r="10" spans="1:16384" s="24" customFormat="1" ht="39.950000000000003" customHeight="1" thickBot="1" x14ac:dyDescent="0.3">
      <c r="A10" s="538" t="s">
        <v>92</v>
      </c>
      <c r="B10" s="538"/>
      <c r="C10" s="538"/>
      <c r="D10" s="538"/>
      <c r="E10" s="538"/>
      <c r="F10" s="32"/>
      <c r="G10" s="539" t="s">
        <v>93</v>
      </c>
      <c r="H10" s="538"/>
      <c r="I10" s="34" t="str">
        <f>IFERROR((F10-F8)/F8,"")</f>
        <v/>
      </c>
      <c r="J10" s="26"/>
      <c r="K10" s="26"/>
    </row>
    <row r="11" spans="1:16384" s="24" customFormat="1" ht="3.75" customHeight="1" thickBot="1" x14ac:dyDescent="0.3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</row>
    <row r="12" spans="1:16384" s="38" customFormat="1" ht="30" x14ac:dyDescent="0.25">
      <c r="A12" s="35"/>
      <c r="B12" s="533" t="s">
        <v>94</v>
      </c>
      <c r="C12" s="533"/>
      <c r="D12" s="533"/>
      <c r="E12" s="533"/>
      <c r="F12" s="36" t="s">
        <v>95</v>
      </c>
      <c r="G12" s="36" t="s">
        <v>96</v>
      </c>
      <c r="H12" s="36" t="s">
        <v>97</v>
      </c>
      <c r="I12" s="37"/>
      <c r="J12" s="37"/>
      <c r="K12" s="37"/>
    </row>
    <row r="13" spans="1:16384" s="24" customFormat="1" ht="3.75" customHeight="1" thickBot="1" x14ac:dyDescent="0.3">
      <c r="A13" s="28"/>
      <c r="B13" s="28"/>
      <c r="C13" s="28"/>
      <c r="D13" s="28"/>
      <c r="E13" s="28"/>
      <c r="F13" s="39"/>
      <c r="G13" s="39"/>
      <c r="H13" s="39"/>
      <c r="I13" s="29"/>
      <c r="J13" s="29"/>
      <c r="K13" s="29"/>
    </row>
    <row r="14" spans="1:16384" s="24" customFormat="1" x14ac:dyDescent="0.25">
      <c r="A14" s="40"/>
      <c r="B14" s="528" t="s">
        <v>84</v>
      </c>
      <c r="C14" s="528"/>
      <c r="D14" s="528"/>
      <c r="E14" s="528"/>
      <c r="F14" s="41"/>
      <c r="G14" s="42"/>
      <c r="H14" s="43" t="str">
        <f>IF(F14&lt;&gt;"",G14-F14+1,"")</f>
        <v/>
      </c>
      <c r="I14" s="44" t="s">
        <v>98</v>
      </c>
      <c r="J14" s="26"/>
      <c r="K14" s="26"/>
      <c r="L14" s="45"/>
    </row>
    <row r="15" spans="1:16384" s="24" customFormat="1" ht="15.75" thickBot="1" x14ac:dyDescent="0.3">
      <c r="A15" s="40"/>
      <c r="B15" s="528" t="s">
        <v>85</v>
      </c>
      <c r="C15" s="528"/>
      <c r="D15" s="528"/>
      <c r="E15" s="528"/>
      <c r="F15" s="46"/>
      <c r="G15" s="47"/>
      <c r="H15" s="48" t="str">
        <f>IF(F15&lt;&gt;"",G15-F15+1,"")</f>
        <v/>
      </c>
      <c r="I15" s="44" t="s">
        <v>99</v>
      </c>
      <c r="J15" s="26"/>
      <c r="K15" s="26"/>
      <c r="L15" s="45"/>
    </row>
    <row r="16" spans="1:16384" s="24" customFormat="1" ht="3.75" customHeight="1" x14ac:dyDescent="0.25">
      <c r="A16" s="28"/>
      <c r="B16" s="28"/>
      <c r="C16" s="28"/>
      <c r="D16" s="28"/>
      <c r="E16" s="28"/>
      <c r="F16" s="49"/>
      <c r="G16" s="49"/>
      <c r="H16" s="49"/>
      <c r="I16" s="29"/>
      <c r="J16" s="29"/>
      <c r="K16" s="29"/>
    </row>
    <row r="17" spans="1:11" s="24" customFormat="1" ht="45" x14ac:dyDescent="0.25">
      <c r="A17" s="26"/>
      <c r="B17" s="26"/>
      <c r="C17" s="26"/>
      <c r="D17" s="26"/>
      <c r="E17" s="26"/>
      <c r="F17" s="26"/>
      <c r="G17" s="50" t="s">
        <v>100</v>
      </c>
      <c r="H17" s="50" t="s">
        <v>101</v>
      </c>
      <c r="I17" s="26"/>
      <c r="J17" s="50" t="s">
        <v>102</v>
      </c>
      <c r="K17" s="50" t="s">
        <v>103</v>
      </c>
    </row>
    <row r="18" spans="1:11" s="24" customFormat="1" ht="18" x14ac:dyDescent="0.25">
      <c r="A18" s="26"/>
      <c r="B18" s="26"/>
      <c r="C18" s="26"/>
      <c r="D18" s="26"/>
      <c r="E18" s="26"/>
      <c r="F18" s="26"/>
      <c r="G18" s="51" t="s">
        <v>104</v>
      </c>
      <c r="H18" s="51" t="s">
        <v>105</v>
      </c>
      <c r="I18" s="26"/>
      <c r="J18" s="51" t="s">
        <v>106</v>
      </c>
      <c r="K18" s="51" t="s">
        <v>107</v>
      </c>
    </row>
    <row r="19" spans="1:11" s="24" customFormat="1" ht="3.75" customHeight="1" thickBot="1" x14ac:dyDescent="0.3">
      <c r="A19" s="39"/>
      <c r="B19" s="39"/>
      <c r="C19" s="39"/>
      <c r="D19" s="39"/>
      <c r="E19" s="39"/>
      <c r="F19" s="39"/>
      <c r="G19" s="31"/>
      <c r="H19" s="31"/>
      <c r="I19" s="52"/>
      <c r="J19" s="31"/>
      <c r="K19" s="31"/>
    </row>
    <row r="20" spans="1:11" s="24" customFormat="1" ht="15.75" x14ac:dyDescent="0.25">
      <c r="A20" s="53"/>
      <c r="B20" s="529" t="s">
        <v>108</v>
      </c>
      <c r="C20" s="529"/>
      <c r="D20" s="529"/>
      <c r="E20" s="529"/>
      <c r="F20" s="529"/>
      <c r="G20" s="54">
        <f>IFERROR($F$8/$J$8,0)</f>
        <v>0</v>
      </c>
      <c r="H20" s="55">
        <f>IFERROR(ROUND(G20/H14,3),0)</f>
        <v>0</v>
      </c>
      <c r="I20" s="26"/>
      <c r="J20" s="540">
        <f>IFERROR((G21-G20)/G20,)</f>
        <v>0</v>
      </c>
      <c r="K20" s="542">
        <f>IFERROR((H21-H20)/H20,)</f>
        <v>0</v>
      </c>
    </row>
    <row r="21" spans="1:11" s="24" customFormat="1" ht="16.5" thickBot="1" x14ac:dyDescent="0.3">
      <c r="A21" s="56"/>
      <c r="B21" s="509" t="s">
        <v>109</v>
      </c>
      <c r="C21" s="509"/>
      <c r="D21" s="509"/>
      <c r="E21" s="509"/>
      <c r="F21" s="509"/>
      <c r="G21" s="57">
        <f>IFERROR($G$8/$K$8,0)</f>
        <v>0</v>
      </c>
      <c r="H21" s="58">
        <f>IFERROR(ROUND(G21/H15,3),0)</f>
        <v>0</v>
      </c>
      <c r="I21" s="59"/>
      <c r="J21" s="541"/>
      <c r="K21" s="543"/>
    </row>
    <row r="22" spans="1:11" s="24" customFormat="1" ht="3.75" customHeight="1" x14ac:dyDescent="0.25">
      <c r="A22" s="49"/>
      <c r="B22" s="49"/>
      <c r="C22" s="49"/>
      <c r="D22" s="49"/>
      <c r="E22" s="49"/>
      <c r="F22" s="49"/>
      <c r="G22" s="31"/>
      <c r="H22" s="31"/>
      <c r="I22" s="52"/>
      <c r="J22" s="31"/>
      <c r="K22" s="31"/>
    </row>
    <row r="23" spans="1:11" s="24" customFormat="1" ht="15.75" x14ac:dyDescent="0.25">
      <c r="A23" s="60"/>
      <c r="B23" s="60"/>
      <c r="C23" s="60"/>
      <c r="D23" s="60"/>
      <c r="E23" s="60"/>
      <c r="F23" s="61"/>
      <c r="G23" s="62"/>
      <c r="H23" s="63"/>
      <c r="I23" s="26"/>
      <c r="J23" s="64"/>
      <c r="K23" s="26"/>
    </row>
    <row r="24" spans="1:11" s="24" customFormat="1" ht="15.75" x14ac:dyDescent="0.25">
      <c r="A24" s="510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510"/>
      <c r="C24" s="510"/>
      <c r="D24" s="510"/>
      <c r="E24" s="510"/>
      <c r="F24" s="510"/>
      <c r="G24" s="510"/>
      <c r="H24" s="510"/>
      <c r="I24" s="510"/>
      <c r="J24" s="510"/>
      <c r="K24" s="510"/>
    </row>
    <row r="25" spans="1:11" s="24" customFormat="1" ht="15.75" hidden="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</row>
    <row r="26" spans="1:11" s="24" customFormat="1" ht="15.75" hidden="1" x14ac:dyDescent="0.25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24" customFormat="1" ht="15.75" hidden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</row>
    <row r="28" spans="1:11" s="24" customFormat="1" ht="15.75" x14ac:dyDescent="0.25">
      <c r="A28" s="61"/>
      <c r="B28" s="61"/>
      <c r="C28" s="61"/>
      <c r="D28" s="61"/>
      <c r="E28" s="61"/>
      <c r="F28" s="61"/>
      <c r="G28" s="62"/>
      <c r="H28" s="63"/>
      <c r="I28" s="26"/>
      <c r="J28" s="26"/>
      <c r="K28" s="26"/>
    </row>
    <row r="29" spans="1:11" s="24" customFormat="1" ht="3.75" customHeight="1" thickBot="1" x14ac:dyDescent="0.3">
      <c r="A29" s="65"/>
      <c r="B29" s="65"/>
      <c r="C29" s="65"/>
      <c r="D29" s="65"/>
      <c r="E29" s="65"/>
      <c r="F29" s="66"/>
      <c r="G29" s="66"/>
      <c r="H29" s="66"/>
      <c r="I29" s="66"/>
      <c r="J29" s="66"/>
      <c r="K29" s="66"/>
    </row>
    <row r="30" spans="1:11" s="24" customFormat="1" hidden="1" x14ac:dyDescent="0.25">
      <c r="A30" s="512"/>
      <c r="B30" s="512"/>
      <c r="C30" s="512"/>
      <c r="D30" s="512"/>
      <c r="E30" s="512"/>
      <c r="F30" s="512"/>
      <c r="G30" s="67"/>
      <c r="H30" s="67"/>
      <c r="I30" s="67"/>
      <c r="J30" s="67"/>
      <c r="K30" s="67"/>
    </row>
    <row r="31" spans="1:11" s="24" customFormat="1" ht="3.75" hidden="1" customHeight="1" x14ac:dyDescent="0.25">
      <c r="A31" s="65"/>
      <c r="B31" s="65"/>
      <c r="C31" s="65"/>
      <c r="D31" s="65"/>
      <c r="E31" s="65"/>
      <c r="F31" s="66"/>
      <c r="G31" s="66"/>
      <c r="H31" s="66"/>
      <c r="I31" s="66"/>
      <c r="J31" s="66"/>
      <c r="K31" s="66"/>
    </row>
    <row r="32" spans="1:11" s="24" customFormat="1" ht="15" hidden="1" customHeight="1" x14ac:dyDescent="0.25">
      <c r="A32" s="513"/>
      <c r="B32" s="513"/>
      <c r="C32" s="513"/>
      <c r="D32" s="513"/>
      <c r="E32" s="513"/>
      <c r="F32" s="513"/>
      <c r="G32" s="513"/>
      <c r="H32" s="513"/>
      <c r="I32" s="513"/>
      <c r="J32" s="513"/>
      <c r="K32" s="513"/>
    </row>
    <row r="33" spans="1:11" s="24" customFormat="1" ht="30" hidden="1" customHeight="1" x14ac:dyDescent="0.25">
      <c r="A33" s="513"/>
      <c r="B33" s="513"/>
      <c r="C33" s="513"/>
      <c r="D33" s="513"/>
      <c r="E33" s="513"/>
      <c r="F33" s="513"/>
      <c r="G33" s="513"/>
      <c r="H33" s="513"/>
      <c r="I33" s="513"/>
      <c r="J33" s="513"/>
      <c r="K33" s="513"/>
    </row>
    <row r="34" spans="1:11" s="24" customFormat="1" ht="15" hidden="1" customHeight="1" x14ac:dyDescent="0.25">
      <c r="A34" s="513"/>
      <c r="B34" s="513"/>
      <c r="C34" s="513"/>
      <c r="D34" s="513"/>
      <c r="E34" s="513"/>
      <c r="F34" s="513"/>
      <c r="G34" s="513"/>
      <c r="H34" s="513"/>
      <c r="I34" s="513"/>
      <c r="J34" s="513"/>
      <c r="K34" s="513"/>
    </row>
    <row r="35" spans="1:11" s="24" customFormat="1" ht="15" hidden="1" customHeight="1" x14ac:dyDescent="0.25">
      <c r="A35" s="513"/>
      <c r="B35" s="513"/>
      <c r="C35" s="513"/>
      <c r="D35" s="513"/>
      <c r="E35" s="513"/>
      <c r="F35" s="513"/>
      <c r="G35" s="513"/>
      <c r="H35" s="513"/>
      <c r="I35" s="513"/>
      <c r="J35" s="513"/>
      <c r="K35" s="513"/>
    </row>
    <row r="36" spans="1:11" s="24" customFormat="1" ht="15" hidden="1" customHeight="1" x14ac:dyDescent="0.25">
      <c r="A36" s="513"/>
      <c r="B36" s="513"/>
      <c r="C36" s="513"/>
      <c r="D36" s="513"/>
      <c r="E36" s="513"/>
      <c r="F36" s="513"/>
      <c r="G36" s="513"/>
      <c r="H36" s="513"/>
      <c r="I36" s="513"/>
      <c r="J36" s="513"/>
      <c r="K36" s="513"/>
    </row>
    <row r="37" spans="1:11" s="24" customFormat="1" ht="15" hidden="1" customHeight="1" x14ac:dyDescent="0.25">
      <c r="A37" s="513"/>
      <c r="B37" s="513"/>
      <c r="C37" s="513"/>
      <c r="D37" s="513"/>
      <c r="E37" s="513"/>
      <c r="F37" s="513"/>
      <c r="G37" s="513"/>
      <c r="H37" s="513"/>
      <c r="I37" s="513"/>
      <c r="J37" s="513"/>
      <c r="K37" s="513"/>
    </row>
    <row r="38" spans="1:11" s="24" customFormat="1" ht="15" hidden="1" customHeight="1" x14ac:dyDescent="0.25">
      <c r="A38" s="513"/>
      <c r="B38" s="513"/>
      <c r="C38" s="513"/>
      <c r="D38" s="513"/>
      <c r="E38" s="513"/>
      <c r="F38" s="513"/>
      <c r="G38" s="513"/>
      <c r="H38" s="513"/>
      <c r="I38" s="513"/>
      <c r="J38" s="513"/>
      <c r="K38" s="513"/>
    </row>
    <row r="39" spans="1:11" s="24" customFormat="1" ht="15.75" hidden="1" customHeight="1" x14ac:dyDescent="0.25">
      <c r="A39" s="513"/>
      <c r="B39" s="513"/>
      <c r="C39" s="513"/>
      <c r="D39" s="513"/>
      <c r="E39" s="513"/>
      <c r="F39" s="513"/>
      <c r="G39" s="513"/>
      <c r="H39" s="513"/>
      <c r="I39" s="513"/>
      <c r="J39" s="513"/>
      <c r="K39" s="513"/>
    </row>
    <row r="40" spans="1:11" s="24" customFormat="1" ht="3.75" hidden="1" customHeight="1" x14ac:dyDescent="0.25">
      <c r="A40" s="65"/>
      <c r="B40" s="65"/>
      <c r="C40" s="65"/>
      <c r="D40" s="65"/>
      <c r="E40" s="65"/>
      <c r="F40" s="66"/>
      <c r="G40" s="66"/>
      <c r="H40" s="66"/>
      <c r="I40" s="66"/>
      <c r="J40" s="66"/>
      <c r="K40" s="66"/>
    </row>
    <row r="41" spans="1:11" s="24" customFormat="1" hidden="1" x14ac:dyDescent="0.25">
      <c r="A41" s="68"/>
      <c r="B41" s="68"/>
      <c r="C41" s="68"/>
      <c r="D41" s="68"/>
      <c r="E41" s="68"/>
      <c r="F41" s="26"/>
      <c r="G41" s="26"/>
      <c r="H41" s="26"/>
      <c r="I41" s="26"/>
      <c r="J41" s="26"/>
      <c r="K41" s="26"/>
    </row>
    <row r="42" spans="1:11" s="24" customFormat="1" ht="31.5" hidden="1" customHeight="1" x14ac:dyDescent="0.25">
      <c r="A42" s="69">
        <f>IF(F8&gt;0,1,0)</f>
        <v>1</v>
      </c>
      <c r="B42" s="69">
        <f>IF(F14&gt;0,"1",0)</f>
        <v>0</v>
      </c>
      <c r="C42" s="69">
        <f>IF(G14&gt;0,"1",0)</f>
        <v>0</v>
      </c>
      <c r="D42" s="70"/>
      <c r="E42" s="70"/>
      <c r="F42" s="70"/>
      <c r="G42" s="70"/>
      <c r="H42" s="71"/>
      <c r="I42" s="70"/>
      <c r="J42" s="70"/>
      <c r="K42" s="70"/>
    </row>
    <row r="43" spans="1:11" hidden="1" x14ac:dyDescent="0.25">
      <c r="A43" s="69">
        <f>IF(G8&gt;0,1,0)</f>
        <v>1</v>
      </c>
      <c r="B43" s="69">
        <f>IF(F15&gt;0,"1",0)</f>
        <v>0</v>
      </c>
      <c r="C43" s="69">
        <f>IF(G15&gt;0,"1",0)</f>
        <v>0</v>
      </c>
      <c r="D43" s="70"/>
      <c r="E43" s="72">
        <f>ROUND(H21-H20,4)</f>
        <v>0</v>
      </c>
      <c r="F43" s="70">
        <f>YEAR(G14)-YEAR(F14)</f>
        <v>0</v>
      </c>
      <c r="G43" s="70"/>
      <c r="H43" s="70"/>
      <c r="I43" s="70"/>
      <c r="J43" s="70"/>
      <c r="K43" s="70"/>
    </row>
    <row r="44" spans="1:11" hidden="1" x14ac:dyDescent="0.25">
      <c r="A44" s="70"/>
      <c r="B44" s="70"/>
      <c r="C44" s="70"/>
      <c r="D44" s="70"/>
      <c r="E44" s="70">
        <f>F15-G14</f>
        <v>0</v>
      </c>
      <c r="F44" s="70">
        <f>YEAR(G15)-YEAR(F15)</f>
        <v>0</v>
      </c>
      <c r="G44" s="70"/>
    </row>
    <row r="45" spans="1:11" s="70" customFormat="1" hidden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 s="70" customFormat="1" ht="15.75" hidden="1" thickBot="1" x14ac:dyDescent="0.3">
      <c r="A46" s="26"/>
      <c r="B46" s="26">
        <v>0</v>
      </c>
      <c r="C46" s="26">
        <v>1</v>
      </c>
      <c r="D46" s="26">
        <v>2</v>
      </c>
      <c r="E46" s="26">
        <v>3</v>
      </c>
      <c r="F46" s="26">
        <v>4</v>
      </c>
      <c r="G46" s="26">
        <v>5</v>
      </c>
      <c r="H46" s="26">
        <v>6</v>
      </c>
      <c r="I46" s="26">
        <v>7</v>
      </c>
      <c r="J46" s="26">
        <v>8</v>
      </c>
      <c r="K46" s="26">
        <v>9</v>
      </c>
    </row>
    <row r="47" spans="1:11" s="70" customFormat="1" ht="15.75" thickBot="1" x14ac:dyDescent="0.3">
      <c r="A47" s="514" t="s">
        <v>110</v>
      </c>
      <c r="B47" s="514"/>
      <c r="C47" s="514"/>
      <c r="D47" s="514"/>
      <c r="E47" s="514"/>
      <c r="F47" s="514"/>
      <c r="G47" s="514"/>
      <c r="H47" s="514"/>
      <c r="I47" s="514"/>
      <c r="J47" s="514"/>
      <c r="K47" s="514"/>
    </row>
    <row r="48" spans="1:11" s="24" customFormat="1" ht="3.75" customHeight="1" thickBot="1" x14ac:dyDescent="0.3">
      <c r="A48" s="73"/>
      <c r="B48" s="73"/>
      <c r="C48" s="73"/>
      <c r="D48" s="73"/>
      <c r="E48" s="73"/>
      <c r="F48" s="74"/>
      <c r="G48" s="74"/>
      <c r="H48" s="74"/>
      <c r="I48" s="74"/>
      <c r="J48" s="74"/>
      <c r="K48" s="74"/>
    </row>
    <row r="49" spans="1:16384" s="70" customFormat="1" ht="27.75" customHeight="1" x14ac:dyDescent="0.25">
      <c r="A49" s="75" t="s">
        <v>111</v>
      </c>
      <c r="B49" s="76" t="str">
        <f>IF(F14="","",YEAR(F14))</f>
        <v/>
      </c>
      <c r="C49" s="76" t="str">
        <f t="shared" ref="C49:K49" si="0">IF(C46&lt;=$F$43,B49+1,"")</f>
        <v/>
      </c>
      <c r="D49" s="76" t="str">
        <f t="shared" si="0"/>
        <v/>
      </c>
      <c r="E49" s="76" t="str">
        <f t="shared" si="0"/>
        <v/>
      </c>
      <c r="F49" s="76" t="str">
        <f t="shared" si="0"/>
        <v/>
      </c>
      <c r="G49" s="76" t="str">
        <f t="shared" si="0"/>
        <v/>
      </c>
      <c r="H49" s="76" t="str">
        <f t="shared" si="0"/>
        <v/>
      </c>
      <c r="I49" s="76" t="str">
        <f t="shared" si="0"/>
        <v/>
      </c>
      <c r="J49" s="76" t="str">
        <f t="shared" si="0"/>
        <v/>
      </c>
      <c r="K49" s="76" t="str">
        <f t="shared" si="0"/>
        <v/>
      </c>
    </row>
    <row r="50" spans="1:16384" s="70" customFormat="1" ht="27.95" customHeight="1" x14ac:dyDescent="0.25">
      <c r="A50" s="77" t="s">
        <v>112</v>
      </c>
      <c r="B50" s="78" t="str">
        <f>IFERROR(IF(F14&lt;&gt;"",IF(YEAR(F14)=YEAR(G14),G14-F14,DATE(B49,12,31)-F14)+1,""),"")</f>
        <v/>
      </c>
      <c r="C50" s="79" t="str">
        <f>IFERROR(IF(YEAR($G$14)=C49,$G$14-DATE(C49,1,1)+1,DATE(C49,12,31)-DATE(C49,1,1)+1),"")</f>
        <v/>
      </c>
      <c r="D50" s="79" t="str">
        <f t="shared" ref="D50:K50" si="1">IFERROR(IF(YEAR($G$14)=D49,$G$14-DATE(D49,1,1)+1,DATE(D49,12,31)-DATE(D49,1,1)+1),"")</f>
        <v/>
      </c>
      <c r="E50" s="79" t="str">
        <f t="shared" si="1"/>
        <v/>
      </c>
      <c r="F50" s="79" t="str">
        <f t="shared" si="1"/>
        <v/>
      </c>
      <c r="G50" s="79" t="str">
        <f t="shared" si="1"/>
        <v/>
      </c>
      <c r="H50" s="79" t="str">
        <f t="shared" si="1"/>
        <v/>
      </c>
      <c r="I50" s="79" t="str">
        <f t="shared" si="1"/>
        <v/>
      </c>
      <c r="J50" s="79" t="str">
        <f t="shared" si="1"/>
        <v/>
      </c>
      <c r="K50" s="79" t="str">
        <f t="shared" si="1"/>
        <v/>
      </c>
    </row>
    <row r="51" spans="1:16384" s="70" customFormat="1" ht="27.95" customHeight="1" x14ac:dyDescent="0.25">
      <c r="A51" s="50" t="s">
        <v>113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  <c r="XFA51" s="81"/>
      <c r="XFB51" s="81"/>
      <c r="XFC51" s="81"/>
      <c r="XFD51" s="81"/>
    </row>
    <row r="52" spans="1:16384" s="70" customFormat="1" ht="27.95" customHeight="1" thickBot="1" x14ac:dyDescent="0.3">
      <c r="A52" s="82" t="s">
        <v>114</v>
      </c>
      <c r="B52" s="83" t="str">
        <f>IFERROR(B51/B50,"")</f>
        <v/>
      </c>
      <c r="C52" s="83" t="str">
        <f t="shared" ref="C52:K52" si="2">IFERROR(C51/C50,"")</f>
        <v/>
      </c>
      <c r="D52" s="83" t="str">
        <f t="shared" si="2"/>
        <v/>
      </c>
      <c r="E52" s="83" t="str">
        <f t="shared" si="2"/>
        <v/>
      </c>
      <c r="F52" s="83" t="str">
        <f t="shared" si="2"/>
        <v/>
      </c>
      <c r="G52" s="83" t="str">
        <f t="shared" si="2"/>
        <v/>
      </c>
      <c r="H52" s="83" t="str">
        <f t="shared" si="2"/>
        <v/>
      </c>
      <c r="I52" s="83" t="str">
        <f t="shared" si="2"/>
        <v/>
      </c>
      <c r="J52" s="83" t="str">
        <f t="shared" si="2"/>
        <v/>
      </c>
      <c r="K52" s="83" t="str">
        <f t="shared" si="2"/>
        <v/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  <c r="XFA52" s="81"/>
      <c r="XFB52" s="81"/>
      <c r="XFC52" s="81"/>
      <c r="XFD52" s="81"/>
    </row>
    <row r="53" spans="1:16384" s="24" customFormat="1" ht="3.75" customHeight="1" thickBot="1" x14ac:dyDescent="0.3">
      <c r="A53" s="73"/>
      <c r="B53" s="73"/>
      <c r="C53" s="73"/>
      <c r="D53" s="73"/>
      <c r="E53" s="73"/>
      <c r="F53" s="74"/>
      <c r="G53" s="74"/>
      <c r="H53" s="74"/>
      <c r="I53" s="74"/>
      <c r="J53" s="74"/>
      <c r="K53" s="74"/>
    </row>
    <row r="54" spans="1:16384" ht="27.95" customHeight="1" x14ac:dyDescent="0.25">
      <c r="A54" s="75" t="s">
        <v>115</v>
      </c>
      <c r="B54" s="76" t="str">
        <f>IF(F15="","",YEAR(F15))</f>
        <v/>
      </c>
      <c r="C54" s="76" t="str">
        <f t="shared" ref="C54:K54" si="3">IF(C46&lt;=$F$44,B54+1,"")</f>
        <v/>
      </c>
      <c r="D54" s="76" t="str">
        <f t="shared" si="3"/>
        <v/>
      </c>
      <c r="E54" s="76" t="str">
        <f t="shared" si="3"/>
        <v/>
      </c>
      <c r="F54" s="76" t="str">
        <f t="shared" si="3"/>
        <v/>
      </c>
      <c r="G54" s="76" t="str">
        <f t="shared" si="3"/>
        <v/>
      </c>
      <c r="H54" s="76" t="str">
        <f t="shared" si="3"/>
        <v/>
      </c>
      <c r="I54" s="76" t="str">
        <f t="shared" si="3"/>
        <v/>
      </c>
      <c r="J54" s="76" t="str">
        <f t="shared" si="3"/>
        <v/>
      </c>
      <c r="K54" s="76" t="str">
        <f t="shared" si="3"/>
        <v/>
      </c>
    </row>
    <row r="55" spans="1:16384" ht="27.95" customHeight="1" x14ac:dyDescent="0.25">
      <c r="A55" s="77" t="s">
        <v>116</v>
      </c>
      <c r="B55" s="78" t="str">
        <f>IFERROR(IF(F15&lt;&gt;"",IF(YEAR(F15)=YEAR(G15),G15-F15,DATE(B54,12,31)-F15)+1,""),"")</f>
        <v/>
      </c>
      <c r="C55" s="79" t="str">
        <f>IFERROR(IF(YEAR($G$15)=C54,$G$15-DATE(C54,1,1)+1,DATE(C54,12,31)-DATE(C54,1,1)+1),"")</f>
        <v/>
      </c>
      <c r="D55" s="79" t="str">
        <f t="shared" ref="D55:K55" si="4">IFERROR(IF(YEAR($G$15)=D54,$G$15-DATE(D54,1,1)+1,DATE(D54,12,31)-DATE(D54,1,1)+1),"")</f>
        <v/>
      </c>
      <c r="E55" s="79" t="str">
        <f t="shared" si="4"/>
        <v/>
      </c>
      <c r="F55" s="79" t="str">
        <f t="shared" si="4"/>
        <v/>
      </c>
      <c r="G55" s="79" t="str">
        <f t="shared" si="4"/>
        <v/>
      </c>
      <c r="H55" s="79" t="str">
        <f t="shared" si="4"/>
        <v/>
      </c>
      <c r="I55" s="79" t="str">
        <f t="shared" si="4"/>
        <v/>
      </c>
      <c r="J55" s="79" t="str">
        <f t="shared" si="4"/>
        <v/>
      </c>
      <c r="K55" s="79" t="str">
        <f t="shared" si="4"/>
        <v/>
      </c>
    </row>
    <row r="56" spans="1:16384" ht="27.95" customHeight="1" x14ac:dyDescent="0.25">
      <c r="A56" s="50" t="s">
        <v>117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</row>
    <row r="57" spans="1:16384" s="84" customFormat="1" ht="27.95" customHeight="1" thickBot="1" x14ac:dyDescent="0.3">
      <c r="A57" s="82" t="s">
        <v>118</v>
      </c>
      <c r="B57" s="83" t="str">
        <f>IFERROR(B56/B55,"")</f>
        <v/>
      </c>
      <c r="C57" s="83" t="str">
        <f t="shared" ref="C57:K57" si="5">IFERROR(C56/C55,"")</f>
        <v/>
      </c>
      <c r="D57" s="83" t="str">
        <f t="shared" si="5"/>
        <v/>
      </c>
      <c r="E57" s="83" t="str">
        <f t="shared" si="5"/>
        <v/>
      </c>
      <c r="F57" s="83" t="str">
        <f t="shared" si="5"/>
        <v/>
      </c>
      <c r="G57" s="83" t="str">
        <f t="shared" si="5"/>
        <v/>
      </c>
      <c r="H57" s="83" t="str">
        <f t="shared" si="5"/>
        <v/>
      </c>
      <c r="I57" s="83" t="str">
        <f t="shared" si="5"/>
        <v/>
      </c>
      <c r="J57" s="83" t="str">
        <f t="shared" si="5"/>
        <v/>
      </c>
      <c r="K57" s="83" t="str">
        <f t="shared" si="5"/>
        <v/>
      </c>
    </row>
    <row r="58" spans="1:16384" s="24" customFormat="1" ht="3.75" customHeight="1" thickBot="1" x14ac:dyDescent="0.3">
      <c r="A58" s="73"/>
      <c r="B58" s="73"/>
      <c r="C58" s="73"/>
      <c r="D58" s="73"/>
      <c r="E58" s="73"/>
      <c r="F58" s="74"/>
      <c r="G58" s="74"/>
      <c r="H58" s="74"/>
      <c r="I58" s="74"/>
      <c r="J58" s="74"/>
      <c r="K58" s="74"/>
    </row>
    <row r="59" spans="1:16384" s="24" customFormat="1" ht="3.75" customHeight="1" x14ac:dyDescent="0.25">
      <c r="A59" s="85"/>
      <c r="B59" s="85"/>
      <c r="C59" s="85"/>
      <c r="D59" s="85"/>
      <c r="E59" s="85"/>
      <c r="F59" s="49"/>
      <c r="G59" s="49"/>
      <c r="H59" s="49"/>
      <c r="I59" s="49"/>
      <c r="J59" s="49"/>
      <c r="K59" s="49"/>
    </row>
    <row r="60" spans="1:16384" s="24" customFormat="1" ht="27" customHeight="1" thickBot="1" x14ac:dyDescent="0.3">
      <c r="A60" s="86" t="s">
        <v>119</v>
      </c>
      <c r="B60" s="86"/>
      <c r="C60" s="86"/>
      <c r="D60" s="86"/>
      <c r="E60" s="86"/>
      <c r="F60" s="86"/>
      <c r="G60" s="86"/>
      <c r="H60" s="86" t="s">
        <v>120</v>
      </c>
      <c r="I60" s="86"/>
      <c r="J60" s="86"/>
      <c r="K60" s="86"/>
    </row>
    <row r="61" spans="1:16384" s="24" customFormat="1" ht="3.75" customHeight="1" thickBot="1" x14ac:dyDescent="0.3">
      <c r="A61" s="73"/>
      <c r="B61" s="73"/>
      <c r="C61" s="73"/>
      <c r="D61" s="73"/>
      <c r="E61" s="73"/>
      <c r="F61" s="74"/>
      <c r="G61" s="74"/>
      <c r="H61" s="74"/>
      <c r="I61" s="74"/>
      <c r="J61" s="74"/>
      <c r="K61" s="74"/>
    </row>
    <row r="62" spans="1:16384" s="24" customFormat="1" ht="15" customHeight="1" x14ac:dyDescent="0.25">
      <c r="A62" s="515" t="s">
        <v>131</v>
      </c>
      <c r="B62" s="515"/>
      <c r="C62" s="515"/>
      <c r="D62" s="515"/>
      <c r="E62" s="515"/>
      <c r="F62" s="515"/>
      <c r="G62" s="516"/>
      <c r="H62" s="521" t="str">
        <f>IF(K78&gt;0,"O presente mapa não deve ser considerado, pois subsistem erros do preenchimento no mapa. Solicitar as devidas correções.","")</f>
        <v/>
      </c>
      <c r="I62" s="522"/>
      <c r="J62" s="522"/>
      <c r="K62" s="522"/>
    </row>
    <row r="63" spans="1:16384" s="24" customFormat="1" ht="30" customHeight="1" x14ac:dyDescent="0.25">
      <c r="A63" s="517"/>
      <c r="B63" s="517"/>
      <c r="C63" s="517"/>
      <c r="D63" s="517"/>
      <c r="E63" s="517"/>
      <c r="F63" s="517"/>
      <c r="G63" s="518"/>
      <c r="H63" s="523"/>
      <c r="I63" s="524"/>
      <c r="J63" s="524"/>
      <c r="K63" s="524"/>
    </row>
    <row r="64" spans="1:16384" s="24" customFormat="1" ht="15" customHeight="1" x14ac:dyDescent="0.25">
      <c r="A64" s="517"/>
      <c r="B64" s="517"/>
      <c r="C64" s="517"/>
      <c r="D64" s="517"/>
      <c r="E64" s="517"/>
      <c r="F64" s="517"/>
      <c r="G64" s="518"/>
      <c r="H64" s="523"/>
      <c r="I64" s="524"/>
      <c r="J64" s="524"/>
      <c r="K64" s="524"/>
    </row>
    <row r="65" spans="1:11" s="24" customFormat="1" ht="15" customHeight="1" x14ac:dyDescent="0.25">
      <c r="A65" s="517"/>
      <c r="B65" s="517"/>
      <c r="C65" s="517"/>
      <c r="D65" s="517"/>
      <c r="E65" s="517"/>
      <c r="F65" s="517"/>
      <c r="G65" s="518"/>
      <c r="H65" s="523"/>
      <c r="I65" s="524"/>
      <c r="J65" s="524"/>
      <c r="K65" s="524"/>
    </row>
    <row r="66" spans="1:11" s="24" customFormat="1" ht="15" customHeight="1" x14ac:dyDescent="0.25">
      <c r="A66" s="517"/>
      <c r="B66" s="517"/>
      <c r="C66" s="517"/>
      <c r="D66" s="517"/>
      <c r="E66" s="517"/>
      <c r="F66" s="517"/>
      <c r="G66" s="518"/>
      <c r="H66" s="523"/>
      <c r="I66" s="524"/>
      <c r="J66" s="524"/>
      <c r="K66" s="524"/>
    </row>
    <row r="67" spans="1:11" s="24" customFormat="1" ht="15" customHeight="1" x14ac:dyDescent="0.25">
      <c r="A67" s="517"/>
      <c r="B67" s="517"/>
      <c r="C67" s="517"/>
      <c r="D67" s="517"/>
      <c r="E67" s="517"/>
      <c r="F67" s="517"/>
      <c r="G67" s="518"/>
      <c r="H67" s="523"/>
      <c r="I67" s="524"/>
      <c r="J67" s="524"/>
      <c r="K67" s="524"/>
    </row>
    <row r="68" spans="1:11" s="24" customFormat="1" ht="15" customHeight="1" x14ac:dyDescent="0.25">
      <c r="A68" s="517"/>
      <c r="B68" s="517"/>
      <c r="C68" s="517"/>
      <c r="D68" s="517"/>
      <c r="E68" s="517"/>
      <c r="F68" s="517"/>
      <c r="G68" s="518"/>
      <c r="H68" s="523"/>
      <c r="I68" s="524"/>
      <c r="J68" s="524"/>
      <c r="K68" s="524"/>
    </row>
    <row r="69" spans="1:11" s="24" customFormat="1" ht="15.75" customHeight="1" thickBot="1" x14ac:dyDescent="0.3">
      <c r="A69" s="519"/>
      <c r="B69" s="519"/>
      <c r="C69" s="519"/>
      <c r="D69" s="519"/>
      <c r="E69" s="519"/>
      <c r="F69" s="519"/>
      <c r="G69" s="520"/>
      <c r="H69" s="525"/>
      <c r="I69" s="526"/>
      <c r="J69" s="526"/>
      <c r="K69" s="526"/>
    </row>
    <row r="70" spans="1:11" s="87" customFormat="1" ht="3.75" customHeight="1" thickBot="1" x14ac:dyDescent="0.3">
      <c r="A70" s="73"/>
      <c r="B70" s="73"/>
      <c r="C70" s="73"/>
      <c r="D70" s="73"/>
      <c r="E70" s="73"/>
      <c r="F70" s="74"/>
      <c r="G70" s="74"/>
      <c r="H70" s="74"/>
      <c r="I70" s="74"/>
      <c r="J70" s="74"/>
      <c r="K70" s="74"/>
    </row>
    <row r="71" spans="1:11" s="24" customForma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</row>
    <row r="72" spans="1:11" s="24" customFormat="1" x14ac:dyDescent="0.25">
      <c r="A72" s="68" t="s">
        <v>121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</row>
    <row r="73" spans="1:11" s="24" customFormat="1" ht="15.75" x14ac:dyDescent="0.25">
      <c r="A73" s="88" t="str">
        <f>IF(F8="preenchimento obrigatório","",IF(A42*B42*C42=0,"Alerta - Ver observação *2.",""))</f>
        <v/>
      </c>
      <c r="B73" s="26"/>
      <c r="C73" s="26"/>
      <c r="D73" s="26"/>
      <c r="E73" s="26"/>
      <c r="F73" s="26"/>
      <c r="G73" s="26"/>
      <c r="H73" s="26"/>
      <c r="I73" s="26"/>
      <c r="J73" s="26"/>
      <c r="K73" s="89">
        <f>IF(A73&lt;&gt;"",1,0)</f>
        <v>0</v>
      </c>
    </row>
    <row r="74" spans="1:11" s="24" customFormat="1" ht="15.75" x14ac:dyDescent="0.25">
      <c r="A74" s="88" t="str">
        <f>IF(G8="preenchimento obrigatório","",IF(A43*B43*C43=0,"Alerta - Ver observação *3.",""))</f>
        <v/>
      </c>
      <c r="B74" s="26"/>
      <c r="C74" s="26"/>
      <c r="D74" s="26"/>
      <c r="E74" s="26"/>
      <c r="F74" s="26"/>
      <c r="G74" s="26"/>
      <c r="H74" s="26"/>
      <c r="I74" s="26"/>
      <c r="J74" s="26"/>
      <c r="K74" s="89">
        <f t="shared" ref="K74:K77" si="6">IF(A74&lt;&gt;"",1,0)</f>
        <v>0</v>
      </c>
    </row>
    <row r="75" spans="1:11" s="24" customFormat="1" ht="15.75" x14ac:dyDescent="0.25">
      <c r="A75" s="88" t="str">
        <f>IF(F14&lt;&gt;"",IF(E44&lt;=0,"Alerta - Período contratual em apreciação é coincidente com o período contratual anterior. Por favor verificar datas de início e termino.",""),"")</f>
        <v/>
      </c>
      <c r="B75" s="26"/>
      <c r="C75" s="26"/>
      <c r="D75" s="26"/>
      <c r="E75" s="26"/>
      <c r="F75" s="26"/>
      <c r="G75" s="26"/>
      <c r="H75" s="26"/>
      <c r="I75" s="26"/>
      <c r="J75" s="26"/>
      <c r="K75" s="89">
        <f t="shared" si="6"/>
        <v>0</v>
      </c>
    </row>
    <row r="76" spans="1:11" s="24" customFormat="1" ht="15.75" x14ac:dyDescent="0.25">
      <c r="A76" s="88" t="str">
        <f>+IFERROR(IF(ROUND(SUM(B51:K51),2)-ROUND(F8,2)=0,"","Alerta - O valor total do contrato anterior, diverge do escalonamento."),"")</f>
        <v/>
      </c>
      <c r="B76" s="26"/>
      <c r="C76" s="26"/>
      <c r="D76" s="26"/>
      <c r="E76" s="26"/>
      <c r="F76" s="26"/>
      <c r="G76" s="26"/>
      <c r="H76" s="26"/>
      <c r="I76" s="26"/>
      <c r="J76" s="26"/>
      <c r="K76" s="89">
        <f t="shared" si="6"/>
        <v>0</v>
      </c>
    </row>
    <row r="77" spans="1:11" s="24" customFormat="1" ht="15.75" x14ac:dyDescent="0.25">
      <c r="A77" s="88" t="str">
        <f>IFERROR(IF(ROUND(SUM(B56:K56),2)-ROUND(G8,2)=0,"","Alerta - O valor total do contrato em apreciação, diverge do escalonamento."),"")</f>
        <v/>
      </c>
      <c r="B77" s="26"/>
      <c r="C77" s="26"/>
      <c r="D77" s="26"/>
      <c r="E77" s="26"/>
      <c r="F77" s="26"/>
      <c r="G77" s="26"/>
      <c r="H77" s="26"/>
      <c r="I77" s="26"/>
      <c r="J77" s="26"/>
      <c r="K77" s="89">
        <f t="shared" si="6"/>
        <v>0</v>
      </c>
    </row>
    <row r="78" spans="1:11" s="24" customForma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89">
        <f>SUM(K73:K77)</f>
        <v>0</v>
      </c>
    </row>
    <row r="79" spans="1:11" x14ac:dyDescent="0.25">
      <c r="A79" s="68" t="s">
        <v>122</v>
      </c>
      <c r="B79" s="68"/>
      <c r="C79" s="68"/>
      <c r="D79" s="68"/>
      <c r="E79" s="68"/>
    </row>
    <row r="80" spans="1:11" ht="15" customHeight="1" x14ac:dyDescent="0.25">
      <c r="A80" s="527" t="s">
        <v>123</v>
      </c>
      <c r="B80" s="527"/>
      <c r="C80" s="527"/>
      <c r="D80" s="527"/>
      <c r="E80" s="527"/>
      <c r="F80" s="527"/>
      <c r="G80" s="527"/>
      <c r="H80" s="527"/>
      <c r="I80" s="527"/>
      <c r="J80" s="527"/>
      <c r="K80" s="527"/>
    </row>
    <row r="81" spans="1:11" x14ac:dyDescent="0.25">
      <c r="A81" s="511" t="s">
        <v>124</v>
      </c>
      <c r="B81" s="511"/>
      <c r="C81" s="511"/>
      <c r="D81" s="511"/>
      <c r="E81" s="511"/>
      <c r="F81" s="511"/>
      <c r="G81" s="511"/>
      <c r="H81" s="511"/>
      <c r="I81" s="511"/>
      <c r="J81" s="511"/>
      <c r="K81" s="511"/>
    </row>
    <row r="82" spans="1:11" x14ac:dyDescent="0.25">
      <c r="A82" s="511" t="s">
        <v>125</v>
      </c>
      <c r="B82" s="511"/>
      <c r="C82" s="511"/>
      <c r="D82" s="511"/>
      <c r="E82" s="511"/>
      <c r="F82" s="511"/>
      <c r="G82" s="511"/>
      <c r="H82" s="511"/>
      <c r="I82" s="511"/>
      <c r="J82" s="511"/>
      <c r="K82" s="511"/>
    </row>
    <row r="83" spans="1:11" x14ac:dyDescent="0.25">
      <c r="A83" s="70" t="s">
        <v>126</v>
      </c>
      <c r="B83" s="70"/>
      <c r="C83" s="70"/>
      <c r="D83" s="90"/>
      <c r="E83" s="70"/>
      <c r="F83" s="70"/>
      <c r="G83" s="70"/>
      <c r="H83" s="70"/>
      <c r="I83" s="70"/>
      <c r="J83" s="70"/>
      <c r="K83" s="70"/>
    </row>
    <row r="84" spans="1:11" hidden="1" x14ac:dyDescent="0.25"/>
    <row r="85" spans="1:11" s="24" customFormat="1" ht="31.5" hidden="1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</row>
    <row r="86" spans="1:11" hidden="1" x14ac:dyDescent="0.25"/>
    <row r="87" spans="1:11" hidden="1" x14ac:dyDescent="0.25"/>
    <row r="88" spans="1:11" s="70" customFormat="1" hidden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</row>
    <row r="89" spans="1:11" x14ac:dyDescent="0.25"/>
  </sheetData>
  <mergeCells count="27"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 xr:uid="{00000000-0002-0000-0700-000000000000}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499984740745262"/>
    <pageSetUpPr fitToPage="1"/>
  </sheetPr>
  <dimension ref="B1:T18"/>
  <sheetViews>
    <sheetView workbookViewId="0">
      <selection activeCell="F15" sqref="F15"/>
    </sheetView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101"/>
    <col min="13" max="15" width="12" style="101" customWidth="1"/>
    <col min="16" max="16" width="4.75" style="102" customWidth="1"/>
    <col min="17" max="17" width="12" style="102" customWidth="1"/>
    <col min="18" max="18" width="12" style="103" customWidth="1"/>
    <col min="19" max="19" width="2.5" style="104" customWidth="1"/>
    <col min="20" max="20" width="13" style="102" customWidth="1"/>
  </cols>
  <sheetData>
    <row r="1" spans="2:19" x14ac:dyDescent="0.25">
      <c r="B1" s="21" t="s">
        <v>147</v>
      </c>
      <c r="C1" s="21"/>
    </row>
    <row r="3" spans="2:19" x14ac:dyDescent="0.25">
      <c r="L3" s="544" t="s">
        <v>148</v>
      </c>
      <c r="M3" s="544"/>
      <c r="N3" s="544"/>
      <c r="O3" s="544"/>
      <c r="R3" s="102"/>
      <c r="S3" s="102"/>
    </row>
    <row r="4" spans="2:19" ht="110.25" x14ac:dyDescent="0.25">
      <c r="B4" s="105" t="s">
        <v>150</v>
      </c>
      <c r="C4" s="105" t="s">
        <v>149</v>
      </c>
      <c r="D4" s="107" t="s">
        <v>151</v>
      </c>
      <c r="E4" s="105" t="s">
        <v>152</v>
      </c>
      <c r="F4" s="105" t="s">
        <v>153</v>
      </c>
      <c r="G4" s="105" t="s">
        <v>154</v>
      </c>
      <c r="H4" s="108" t="s">
        <v>155</v>
      </c>
      <c r="I4" s="108" t="s">
        <v>156</v>
      </c>
      <c r="J4" s="109" t="s">
        <v>157</v>
      </c>
      <c r="K4" s="110" t="s">
        <v>158</v>
      </c>
      <c r="L4" s="111" t="s">
        <v>159</v>
      </c>
      <c r="M4" s="111" t="s">
        <v>333</v>
      </c>
      <c r="N4" s="111" t="s">
        <v>334</v>
      </c>
      <c r="O4" s="111" t="s">
        <v>160</v>
      </c>
      <c r="P4" s="112"/>
      <c r="Q4" s="106" t="s">
        <v>161</v>
      </c>
      <c r="R4" s="102"/>
      <c r="S4" s="102"/>
    </row>
    <row r="5" spans="2:19" x14ac:dyDescent="0.25">
      <c r="R5" s="102"/>
      <c r="S5" s="102"/>
    </row>
    <row r="6" spans="2:19" x14ac:dyDescent="0.25">
      <c r="R6" s="102"/>
      <c r="S6" s="102"/>
    </row>
    <row r="7" spans="2:19" x14ac:dyDescent="0.25">
      <c r="B7" t="s">
        <v>70</v>
      </c>
      <c r="C7" t="s">
        <v>4</v>
      </c>
      <c r="D7" t="s">
        <v>162</v>
      </c>
      <c r="R7" s="102"/>
      <c r="S7" s="102"/>
    </row>
    <row r="8" spans="2:19" x14ac:dyDescent="0.25">
      <c r="B8" t="s">
        <v>163</v>
      </c>
      <c r="C8" t="s">
        <v>164</v>
      </c>
      <c r="R8" s="102"/>
      <c r="S8" s="102"/>
    </row>
    <row r="9" spans="2:19" x14ac:dyDescent="0.25">
      <c r="B9" t="s">
        <v>165</v>
      </c>
      <c r="C9" t="s">
        <v>166</v>
      </c>
      <c r="D9" t="s">
        <v>167</v>
      </c>
      <c r="R9" s="102"/>
      <c r="S9" s="102"/>
    </row>
    <row r="10" spans="2:19" x14ac:dyDescent="0.25">
      <c r="B10" t="s">
        <v>168</v>
      </c>
      <c r="C10" t="s">
        <v>169</v>
      </c>
      <c r="D10" t="s">
        <v>170</v>
      </c>
      <c r="R10" s="102"/>
      <c r="S10" s="102"/>
    </row>
    <row r="11" spans="2:19" x14ac:dyDescent="0.25">
      <c r="B11" t="s">
        <v>171</v>
      </c>
      <c r="C11" t="s">
        <v>172</v>
      </c>
      <c r="D11" t="s">
        <v>397</v>
      </c>
      <c r="R11" s="102"/>
      <c r="S11" s="102"/>
    </row>
    <row r="12" spans="2:19" x14ac:dyDescent="0.25">
      <c r="B12" t="s">
        <v>173</v>
      </c>
      <c r="C12" t="s">
        <v>174</v>
      </c>
      <c r="D12" t="s">
        <v>175</v>
      </c>
      <c r="R12" s="102"/>
      <c r="S12" s="102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MAPA II_1_PEDIDO ADICIONAL FD</vt:lpstr>
      <vt:lpstr>III.1_300 MIL EUROS</vt:lpstr>
      <vt:lpstr>III.2_PLURIANUAL</vt:lpstr>
      <vt:lpstr>III.3 REPROG. PLURIANUAL</vt:lpstr>
      <vt:lpstr>MAPA IV</vt:lpstr>
      <vt:lpstr>MVD</vt:lpstr>
      <vt:lpstr>MEPA</vt:lpstr>
      <vt:lpstr>CALENDARIO REPORTE</vt:lpstr>
      <vt:lpstr>EMAILS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 REPROG. PLURIANUAL'!Área_de_Impressão</vt:lpstr>
      <vt:lpstr>ÍNDICE!Área_de_Impressão</vt:lpstr>
      <vt:lpstr>'MAPA I_FD'!Área_de_Impressão</vt:lpstr>
      <vt:lpstr>'MAPA II_1_PEDIDO ADICIONAL 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Dulce Feliciana Alves Faria Veloza</cp:lastModifiedBy>
  <cp:lastPrinted>2018-01-22T10:38:17Z</cp:lastPrinted>
  <dcterms:created xsi:type="dcterms:W3CDTF">2013-04-29T15:51:17Z</dcterms:created>
  <dcterms:modified xsi:type="dcterms:W3CDTF">2018-01-22T10:40:23Z</dcterms:modified>
</cp:coreProperties>
</file>