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https://madeiragov-my.sharepoint.com/personal/tania_fernandes_madeira_gov_pt/Documents/Ambiente de Trabalho/DROT/Circulares/02/"/>
    </mc:Choice>
  </mc:AlternateContent>
  <xr:revisionPtr revIDLastSave="0" documentId="8_{1231DDFF-D175-4B14-8F5F-4470CA83817B}" xr6:coauthVersionLast="47" xr6:coauthVersionMax="47" xr10:uidLastSave="{00000000-0000-0000-0000-000000000000}"/>
  <bookViews>
    <workbookView xWindow="-120" yWindow="-120" windowWidth="29040" windowHeight="15720" tabRatio="795" firstSheet="3" activeTab="12" xr2:uid="{F8E62240-22F2-4849-882F-2E09C062BF3E}"/>
  </bookViews>
  <sheets>
    <sheet name="ÍNDICE" sheetId="15" r:id="rId1"/>
    <sheet name="MAPA I_FD" sheetId="1" r:id="rId2"/>
    <sheet name="MAPA II_FD" sheetId="2" r:id="rId3"/>
    <sheet name="MAPA II_1_PEDIDO ADICIONAL FD" sheetId="17" r:id="rId4"/>
    <sheet name="III.1_500 MIL EUROS" sheetId="11" r:id="rId5"/>
    <sheet name="III.2_PLURIANUAL" sheetId="12" r:id="rId6"/>
    <sheet name="III.3 REPROG. PLURIANUAL" sheetId="14" r:id="rId7"/>
    <sheet name="III.4_AQ. SERVIÇOS" sheetId="18" r:id="rId8"/>
    <sheet name="MAPA IV" sheetId="6" r:id="rId9"/>
    <sheet name="MVD" sheetId="8" r:id="rId10"/>
    <sheet name="MEPA" sheetId="9" r:id="rId11"/>
    <sheet name="EMAILS" sheetId="16" r:id="rId12"/>
    <sheet name="CALENDARIO REPORTE" sheetId="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" localSheetId="7">#REF!</definedName>
    <definedName name="AA">#REF!</definedName>
    <definedName name="AA_2" localSheetId="7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L_7.1">'[1]Mapa 7,1'!$O$3:$O$10000</definedName>
    <definedName name="ano.escal">[1]Plurianuais!$L$2:$L$15000</definedName>
    <definedName name="AO">[2]LValores!$C$16:$C$17</definedName>
    <definedName name="_xlnm.Print_Area" localSheetId="12">'CALENDARIO REPORTE'!$A$1:$B$21</definedName>
    <definedName name="_xlnm.Print_Area" localSheetId="11">EMAILS!$A$1:$G$61</definedName>
    <definedName name="_xlnm.Print_Area" localSheetId="4">'III.1_500 MIL EUROS'!$A$1:$N$53</definedName>
    <definedName name="_xlnm.Print_Area" localSheetId="5">III.2_PLURIANUAL!$A$1:$L$70</definedName>
    <definedName name="_xlnm.Print_Area" localSheetId="6">'III.3 REPROG. PLURIANUAL'!$A$1:$I$68</definedName>
    <definedName name="_xlnm.Print_Area" localSheetId="7">'III.4_AQ. SERVIÇOS'!$A$1:$J$95</definedName>
    <definedName name="_xlnm.Print_Area" localSheetId="0">ÍNDICE!$A$1:$H$15</definedName>
    <definedName name="_xlnm.Print_Area" localSheetId="1">'MAPA I_FD'!$A$1:$L$18</definedName>
    <definedName name="_xlnm.Print_Area" localSheetId="3">'MAPA II_1_PEDIDO ADICIONAL FD'!$A$1:$L$34</definedName>
    <definedName name="_xlnm.Print_Area" localSheetId="2">'MAPA II_FD'!$A$1:$AZ$16</definedName>
    <definedName name="_xlnm.Print_Area" localSheetId="8">'MAPA IV'!$A$1:$K$70</definedName>
    <definedName name="Autorizada">#REF!</definedName>
    <definedName name="Autorizada_2">#REF!</definedName>
    <definedName name="BENEF" localSheetId="4">'[3]Encargos plurianuais'!$AQ$64:$AQ$72</definedName>
    <definedName name="BENEF" localSheetId="5">'[3]Encargos plurianuais'!$AQ$64:$AQ$72</definedName>
    <definedName name="BENEF" localSheetId="6">'[3]Encargos plurianuais'!$AQ$64:$AQ$72</definedName>
    <definedName name="BENEF" localSheetId="7">'[3]Encargos plurianuais'!$AQ$64:$AQ$72</definedName>
    <definedName name="BENEF">#REF!</definedName>
    <definedName name="BENEFICIARIO">[4]LValores!$C$6:$C$14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>#REF!</definedName>
    <definedName name="DESP">#REF!</definedName>
    <definedName name="Dot_Disp_7.1">'[1]Mapa 7,1'!$Z$3:$Z$10000</definedName>
    <definedName name="e">#REF!</definedName>
    <definedName name="e_2">#REF!</definedName>
    <definedName name="ESTADO">[2]LValores!$C$21:$C$23</definedName>
    <definedName name="estado.escalon">[1]Plurianuais!$I$2:$I$15000</definedName>
    <definedName name="Excel_BuiltIn_Extract">#REF!</definedName>
    <definedName name="Excel_BuiltIn_Extract_2">#REF!</definedName>
    <definedName name="_xlnm.Extract">#REF!</definedName>
    <definedName name="FOFI" localSheetId="4">'[3]Encargos plurianuais'!$AW$64:$AW$69</definedName>
    <definedName name="FOFI" localSheetId="5">'[3]Encargos plurianuais'!$AW$64:$AW$69</definedName>
    <definedName name="FOFI" localSheetId="6">'[3]Encargos plurianuais'!$AW$64:$AW$69</definedName>
    <definedName name="FOFI" localSheetId="7">'[3]Encargos plurianuais'!$AW$64:$AW$69</definedName>
    <definedName name="FOFI">#REF!</definedName>
    <definedName name="FUNC">#REF!</definedName>
    <definedName name="FUNCIONAL" localSheetId="4">'[3]Encargos plurianuais'!$AS$64:$AS$148</definedName>
    <definedName name="FUNCIONAL" localSheetId="5">'[3]Encargos plurianuais'!$AS$64:$AS$148</definedName>
    <definedName name="FUNCIONAL" localSheetId="6">'[3]Encargos plurianuais'!$AS$64:$AS$148</definedName>
    <definedName name="FUNCIONAL" localSheetId="7">'[3]Encargos plurianuais'!$AS$64:$AS$148</definedName>
    <definedName name="FUNCIONAL">'[5]Encargos plurianuais'!$AC$59:$AC$143</definedName>
    <definedName name="INST">'[5]Encargos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[6]Folha2!$D$7:$D$22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_Encargo">[1]Plurianuais!$E$2:$E$15000</definedName>
    <definedName name="NATUREZA">[4]LValores!$C$16:$C$17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FSAN">'[8]Modelo PSituação'!$Q$6:$Q$7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[9]Classif_Orgânica!$I$2:$I$187</definedName>
    <definedName name="SUPORTE" localSheetId="4">'[3]Encargos plurianuais'!$AO$64:$AO$65</definedName>
    <definedName name="SUPORTE" localSheetId="5">'[3]Encargos plurianuais'!$AO$64:$AO$65</definedName>
    <definedName name="SUPORTE" localSheetId="6">'[3]Encargos plurianuais'!$AO$64:$AO$65</definedName>
    <definedName name="SUPORTE" localSheetId="7">'[3]Encargos plurianuais'!$AO$64:$AO$65</definedName>
    <definedName name="SUPORTE">#REF!</definedName>
    <definedName name="TIPINST">'[5]Encargos plurianuais'!$AE$59:$AE$63</definedName>
    <definedName name="TIPO">#REF!</definedName>
    <definedName name="TIPOCONT">'[4]SCCP-ECRANS ACTUAIS'!$O$7:$O$38</definedName>
    <definedName name="tipsan">'[8]Modelo PSituação'!$P$6:$P$7</definedName>
    <definedName name="valor.escal">[1]Plurianuais!$M$2:$M$15000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33" i="9" l="1"/>
  <c r="FI33" i="9"/>
  <c r="FO33" i="9" s="1"/>
  <c r="EZ33" i="9"/>
  <c r="EU33" i="9"/>
  <c r="EL33" i="9"/>
  <c r="EG33" i="9"/>
  <c r="EM33" i="9" s="1"/>
  <c r="DX33" i="9"/>
  <c r="DS33" i="9"/>
  <c r="DJ33" i="9"/>
  <c r="DE33" i="9"/>
  <c r="CV33" i="9"/>
  <c r="CQ33" i="9"/>
  <c r="CH33" i="9"/>
  <c r="CC33" i="9"/>
  <c r="CI33" i="9" s="1"/>
  <c r="BT33" i="9"/>
  <c r="BO33" i="9"/>
  <c r="BF33" i="9"/>
  <c r="BA33" i="9"/>
  <c r="BG33" i="9" s="1"/>
  <c r="AR33" i="9"/>
  <c r="AM33" i="9"/>
  <c r="AD33" i="9"/>
  <c r="Y33" i="9"/>
  <c r="P33" i="9"/>
  <c r="K33" i="9"/>
  <c r="FN32" i="9"/>
  <c r="FI32" i="9"/>
  <c r="EZ32" i="9"/>
  <c r="EU32" i="9"/>
  <c r="EL32" i="9"/>
  <c r="EG32" i="9"/>
  <c r="EM32" i="9" s="1"/>
  <c r="DX32" i="9"/>
  <c r="DS32" i="9"/>
  <c r="DY32" i="9" s="1"/>
  <c r="DJ32" i="9"/>
  <c r="DE32" i="9"/>
  <c r="CV32" i="9"/>
  <c r="CQ32" i="9"/>
  <c r="CH32" i="9"/>
  <c r="CC32" i="9"/>
  <c r="BT32" i="9"/>
  <c r="BO32" i="9"/>
  <c r="BU32" i="9" s="1"/>
  <c r="BF32" i="9"/>
  <c r="BA32" i="9"/>
  <c r="AR32" i="9"/>
  <c r="AM32" i="9"/>
  <c r="AS32" i="9" s="1"/>
  <c r="AD32" i="9"/>
  <c r="Y32" i="9"/>
  <c r="P32" i="9"/>
  <c r="K32" i="9"/>
  <c r="FN31" i="9"/>
  <c r="FI31" i="9"/>
  <c r="EZ31" i="9"/>
  <c r="EU31" i="9"/>
  <c r="EL31" i="9"/>
  <c r="EG31" i="9"/>
  <c r="DX31" i="9"/>
  <c r="DS31" i="9"/>
  <c r="DY31" i="9" s="1"/>
  <c r="DJ31" i="9"/>
  <c r="DE31" i="9"/>
  <c r="CV31" i="9"/>
  <c r="CQ31" i="9"/>
  <c r="CW31" i="9" s="1"/>
  <c r="CH31" i="9"/>
  <c r="CC31" i="9"/>
  <c r="BT31" i="9"/>
  <c r="BO31" i="9"/>
  <c r="BU31" i="9" s="1"/>
  <c r="BF31" i="9"/>
  <c r="BA31" i="9"/>
  <c r="AR31" i="9"/>
  <c r="AM31" i="9"/>
  <c r="AD31" i="9"/>
  <c r="Y31" i="9"/>
  <c r="P31" i="9"/>
  <c r="K31" i="9"/>
  <c r="FM30" i="9"/>
  <c r="FL30" i="9"/>
  <c r="FK30" i="9"/>
  <c r="FK28" i="9" s="1"/>
  <c r="FJ30" i="9"/>
  <c r="FJ28" i="9" s="1"/>
  <c r="FH30" i="9"/>
  <c r="FG30" i="9"/>
  <c r="FF30" i="9"/>
  <c r="FF28" i="9" s="1"/>
  <c r="FE30" i="9"/>
  <c r="FE28" i="9" s="1"/>
  <c r="FD30" i="9"/>
  <c r="FC30" i="9"/>
  <c r="FB30" i="9"/>
  <c r="FB28" i="9" s="1"/>
  <c r="EY30" i="9"/>
  <c r="EY28" i="9" s="1"/>
  <c r="EX30" i="9"/>
  <c r="EW30" i="9"/>
  <c r="EV30" i="9"/>
  <c r="EV28" i="9" s="1"/>
  <c r="ET30" i="9"/>
  <c r="ET28" i="9" s="1"/>
  <c r="ES30" i="9"/>
  <c r="ER30" i="9"/>
  <c r="EQ30" i="9"/>
  <c r="EQ28" i="9" s="1"/>
  <c r="EP30" i="9"/>
  <c r="EP28" i="9" s="1"/>
  <c r="EO30" i="9"/>
  <c r="EN30" i="9"/>
  <c r="EK30" i="9"/>
  <c r="EK28" i="9" s="1"/>
  <c r="EJ30" i="9"/>
  <c r="EJ28" i="9" s="1"/>
  <c r="EI30" i="9"/>
  <c r="EH30" i="9"/>
  <c r="EF30" i="9"/>
  <c r="EF28" i="9" s="1"/>
  <c r="EE30" i="9"/>
  <c r="EE28" i="9" s="1"/>
  <c r="ED30" i="9"/>
  <c r="ED28" i="9" s="1"/>
  <c r="EC30" i="9"/>
  <c r="EB30" i="9"/>
  <c r="EB28" i="9" s="1"/>
  <c r="EA30" i="9"/>
  <c r="EA28" i="9" s="1"/>
  <c r="DZ30" i="9"/>
  <c r="DZ28" i="9" s="1"/>
  <c r="DW30" i="9"/>
  <c r="DW28" i="9" s="1"/>
  <c r="DV30" i="9"/>
  <c r="DV28" i="9" s="1"/>
  <c r="DU30" i="9"/>
  <c r="DU28" i="9" s="1"/>
  <c r="DT30" i="9"/>
  <c r="DR30" i="9"/>
  <c r="DQ30" i="9"/>
  <c r="DQ28" i="9" s="1"/>
  <c r="DP30" i="9"/>
  <c r="DP28" i="9" s="1"/>
  <c r="DO30" i="9"/>
  <c r="DN30" i="9"/>
  <c r="DM30" i="9"/>
  <c r="DM28" i="9" s="1"/>
  <c r="DL30" i="9"/>
  <c r="DL28" i="9" s="1"/>
  <c r="DI30" i="9"/>
  <c r="DI28" i="9" s="1"/>
  <c r="DH30" i="9"/>
  <c r="DH28" i="9" s="1"/>
  <c r="DG30" i="9"/>
  <c r="DG28" i="9" s="1"/>
  <c r="DF30" i="9"/>
  <c r="DF28" i="9" s="1"/>
  <c r="DD30" i="9"/>
  <c r="DD28" i="9" s="1"/>
  <c r="DC30" i="9"/>
  <c r="DB30" i="9"/>
  <c r="DA30" i="9"/>
  <c r="DA28" i="9" s="1"/>
  <c r="CZ30" i="9"/>
  <c r="CZ28" i="9" s="1"/>
  <c r="CY30" i="9"/>
  <c r="CX30" i="9"/>
  <c r="CX28" i="9" s="1"/>
  <c r="CU30" i="9"/>
  <c r="CU28" i="9" s="1"/>
  <c r="CT30" i="9"/>
  <c r="CT28" i="9" s="1"/>
  <c r="CS30" i="9"/>
  <c r="CR30" i="9"/>
  <c r="CR28" i="9" s="1"/>
  <c r="CP30" i="9"/>
  <c r="CP28" i="9" s="1"/>
  <c r="CO30" i="9"/>
  <c r="CO28" i="9" s="1"/>
  <c r="CN30" i="9"/>
  <c r="CM30" i="9"/>
  <c r="CM28" i="9" s="1"/>
  <c r="CL30" i="9"/>
  <c r="CK30" i="9"/>
  <c r="CK28" i="9" s="1"/>
  <c r="CJ30" i="9"/>
  <c r="CG30" i="9"/>
  <c r="CG28" i="9" s="1"/>
  <c r="CF30" i="9"/>
  <c r="CF28" i="9" s="1"/>
  <c r="CE30" i="9"/>
  <c r="CE28" i="9" s="1"/>
  <c r="CD30" i="9"/>
  <c r="CB30" i="9"/>
  <c r="CB28" i="9" s="1"/>
  <c r="CA30" i="9"/>
  <c r="CA28" i="9" s="1"/>
  <c r="BZ30" i="9"/>
  <c r="BY30" i="9"/>
  <c r="BX30" i="9"/>
  <c r="BW30" i="9"/>
  <c r="BW28" i="9" s="1"/>
  <c r="BV30" i="9"/>
  <c r="BS30" i="9"/>
  <c r="BS28" i="9" s="1"/>
  <c r="BR30" i="9"/>
  <c r="BR28" i="9" s="1"/>
  <c r="BQ30" i="9"/>
  <c r="BQ28" i="9" s="1"/>
  <c r="BP30" i="9"/>
  <c r="BP28" i="9" s="1"/>
  <c r="BN30" i="9"/>
  <c r="BN28" i="9" s="1"/>
  <c r="BM30" i="9"/>
  <c r="BM28" i="9" s="1"/>
  <c r="BL30" i="9"/>
  <c r="BL28" i="9" s="1"/>
  <c r="BK30" i="9"/>
  <c r="BK28" i="9" s="1"/>
  <c r="BJ30" i="9"/>
  <c r="BJ28" i="9" s="1"/>
  <c r="BI30" i="9"/>
  <c r="BI28" i="9" s="1"/>
  <c r="BH30" i="9"/>
  <c r="BH28" i="9" s="1"/>
  <c r="BE30" i="9"/>
  <c r="BE28" i="9" s="1"/>
  <c r="BD30" i="9"/>
  <c r="BC30" i="9"/>
  <c r="BC28" i="9" s="1"/>
  <c r="BB30" i="9"/>
  <c r="BB28" i="9" s="1"/>
  <c r="AZ30" i="9"/>
  <c r="AZ28" i="9" s="1"/>
  <c r="AY30" i="9"/>
  <c r="AX30" i="9"/>
  <c r="AX28" i="9" s="1"/>
  <c r="AW30" i="9"/>
  <c r="AW28" i="9" s="1"/>
  <c r="AV30" i="9"/>
  <c r="AU30" i="9"/>
  <c r="AU28" i="9" s="1"/>
  <c r="AT30" i="9"/>
  <c r="AT28" i="9" s="1"/>
  <c r="AQ30" i="9"/>
  <c r="AQ28" i="9" s="1"/>
  <c r="AP30" i="9"/>
  <c r="AP28" i="9" s="1"/>
  <c r="AO30" i="9"/>
  <c r="AN30" i="9"/>
  <c r="AN28" i="9" s="1"/>
  <c r="AL30" i="9"/>
  <c r="AL28" i="9" s="1"/>
  <c r="AK30" i="9"/>
  <c r="AK28" i="9" s="1"/>
  <c r="AJ30" i="9"/>
  <c r="AI30" i="9"/>
  <c r="AI28" i="9" s="1"/>
  <c r="AH30" i="9"/>
  <c r="AH28" i="9" s="1"/>
  <c r="AG30" i="9"/>
  <c r="AG28" i="9" s="1"/>
  <c r="AF30" i="9"/>
  <c r="AC30" i="9"/>
  <c r="AC28" i="9" s="1"/>
  <c r="AB30" i="9"/>
  <c r="AB28" i="9" s="1"/>
  <c r="AA30" i="9"/>
  <c r="AA28" i="9" s="1"/>
  <c r="Z30" i="9"/>
  <c r="X30" i="9"/>
  <c r="X28" i="9" s="1"/>
  <c r="W30" i="9"/>
  <c r="W28" i="9" s="1"/>
  <c r="V30" i="9"/>
  <c r="V28" i="9" s="1"/>
  <c r="U30" i="9"/>
  <c r="T30" i="9"/>
  <c r="S30" i="9"/>
  <c r="S28" i="9" s="1"/>
  <c r="R30" i="9"/>
  <c r="R28" i="9" s="1"/>
  <c r="O30" i="9"/>
  <c r="O28" i="9" s="1"/>
  <c r="N30" i="9"/>
  <c r="N28" i="9" s="1"/>
  <c r="M30" i="9"/>
  <c r="M28" i="9" s="1"/>
  <c r="L30" i="9"/>
  <c r="J30" i="9"/>
  <c r="I30" i="9"/>
  <c r="I28" i="9" s="1"/>
  <c r="H30" i="9"/>
  <c r="H28" i="9" s="1"/>
  <c r="G30" i="9"/>
  <c r="F30" i="9"/>
  <c r="E30" i="9"/>
  <c r="E28" i="9" s="1"/>
  <c r="D30" i="9"/>
  <c r="D28" i="9" s="1"/>
  <c r="FN29" i="9"/>
  <c r="FI29" i="9"/>
  <c r="EZ29" i="9"/>
  <c r="EU29" i="9"/>
  <c r="EL29" i="9"/>
  <c r="EG29" i="9"/>
  <c r="DX29" i="9"/>
  <c r="DS29" i="9"/>
  <c r="DJ29" i="9"/>
  <c r="DE29" i="9"/>
  <c r="CV29" i="9"/>
  <c r="CQ29" i="9"/>
  <c r="CH29" i="9"/>
  <c r="CC29" i="9"/>
  <c r="BT29" i="9"/>
  <c r="BO29" i="9"/>
  <c r="BF29" i="9"/>
  <c r="BA29" i="9"/>
  <c r="AR29" i="9"/>
  <c r="AM29" i="9"/>
  <c r="AD29" i="9"/>
  <c r="Y29" i="9"/>
  <c r="P29" i="9"/>
  <c r="K29" i="9"/>
  <c r="FM28" i="9"/>
  <c r="FL28" i="9"/>
  <c r="FH28" i="9"/>
  <c r="FG28" i="9"/>
  <c r="FD28" i="9"/>
  <c r="FC28" i="9"/>
  <c r="EX28" i="9"/>
  <c r="EW28" i="9"/>
  <c r="ES28" i="9"/>
  <c r="ER28" i="9"/>
  <c r="EO28" i="9"/>
  <c r="EN28" i="9"/>
  <c r="EI28" i="9"/>
  <c r="EH28" i="9"/>
  <c r="EC28" i="9"/>
  <c r="DT28" i="9"/>
  <c r="DR28" i="9"/>
  <c r="DN28" i="9"/>
  <c r="DC28" i="9"/>
  <c r="DB28" i="9"/>
  <c r="CY28" i="9"/>
  <c r="CS28" i="9"/>
  <c r="CN28" i="9"/>
  <c r="CJ28" i="9"/>
  <c r="BZ28" i="9"/>
  <c r="BY28" i="9"/>
  <c r="BX28" i="9"/>
  <c r="BV28" i="9"/>
  <c r="BD28" i="9"/>
  <c r="AY28" i="9"/>
  <c r="AV28" i="9"/>
  <c r="AO28" i="9"/>
  <c r="AJ28" i="9"/>
  <c r="AF28" i="9"/>
  <c r="Z28" i="9"/>
  <c r="U28" i="9"/>
  <c r="T28" i="9"/>
  <c r="J28" i="9"/>
  <c r="F28" i="9"/>
  <c r="FN27" i="9"/>
  <c r="FI27" i="9"/>
  <c r="EZ27" i="9"/>
  <c r="EU27" i="9"/>
  <c r="EL27" i="9"/>
  <c r="EG27" i="9"/>
  <c r="DX27" i="9"/>
  <c r="DS27" i="9"/>
  <c r="DJ27" i="9"/>
  <c r="DE27" i="9"/>
  <c r="CV27" i="9"/>
  <c r="CQ27" i="9"/>
  <c r="CH27" i="9"/>
  <c r="CI27" i="9" s="1"/>
  <c r="CC27" i="9"/>
  <c r="BT27" i="9"/>
  <c r="BO27" i="9"/>
  <c r="BF27" i="9"/>
  <c r="BA27" i="9"/>
  <c r="AR27" i="9"/>
  <c r="AM27" i="9"/>
  <c r="AD27" i="9"/>
  <c r="Y27" i="9"/>
  <c r="P27" i="9"/>
  <c r="K27" i="9"/>
  <c r="FN26" i="9"/>
  <c r="FI26" i="9"/>
  <c r="EZ26" i="9"/>
  <c r="EU26" i="9"/>
  <c r="FA26" i="9" s="1"/>
  <c r="EL26" i="9"/>
  <c r="EG26" i="9"/>
  <c r="DX26" i="9"/>
  <c r="DS26" i="9"/>
  <c r="DJ26" i="9"/>
  <c r="DK26" i="9" s="1"/>
  <c r="DE26" i="9"/>
  <c r="CV26" i="9"/>
  <c r="CQ26" i="9"/>
  <c r="CI26" i="9"/>
  <c r="CH26" i="9"/>
  <c r="CC26" i="9"/>
  <c r="BT26" i="9"/>
  <c r="BO26" i="9"/>
  <c r="BF26" i="9"/>
  <c r="BA26" i="9"/>
  <c r="AR26" i="9"/>
  <c r="AM26" i="9"/>
  <c r="AD26" i="9"/>
  <c r="Y26" i="9"/>
  <c r="P26" i="9"/>
  <c r="K26" i="9"/>
  <c r="FN25" i="9"/>
  <c r="FI25" i="9"/>
  <c r="EZ25" i="9"/>
  <c r="EU25" i="9"/>
  <c r="EL25" i="9"/>
  <c r="EG25" i="9"/>
  <c r="DX25" i="9"/>
  <c r="DS25" i="9"/>
  <c r="DJ25" i="9"/>
  <c r="DE25" i="9"/>
  <c r="CV25" i="9"/>
  <c r="CQ25" i="9"/>
  <c r="CH25" i="9"/>
  <c r="CC25" i="9"/>
  <c r="BT25" i="9"/>
  <c r="BO25" i="9"/>
  <c r="BF25" i="9"/>
  <c r="BA25" i="9"/>
  <c r="AR25" i="9"/>
  <c r="AM25" i="9"/>
  <c r="AD25" i="9"/>
  <c r="Y25" i="9"/>
  <c r="P25" i="9"/>
  <c r="K25" i="9"/>
  <c r="FN24" i="9"/>
  <c r="FI24" i="9"/>
  <c r="EZ24" i="9"/>
  <c r="EU24" i="9"/>
  <c r="EL24" i="9"/>
  <c r="EG24" i="9"/>
  <c r="EM24" i="9" s="1"/>
  <c r="DX24" i="9"/>
  <c r="DS24" i="9"/>
  <c r="DJ24" i="9"/>
  <c r="DE24" i="9"/>
  <c r="DK24" i="9" s="1"/>
  <c r="CV24" i="9"/>
  <c r="CQ24" i="9"/>
  <c r="CH24" i="9"/>
  <c r="CC24" i="9"/>
  <c r="CI24" i="9" s="1"/>
  <c r="BT24" i="9"/>
  <c r="BO24" i="9"/>
  <c r="BF24" i="9"/>
  <c r="BA24" i="9"/>
  <c r="BG24" i="9" s="1"/>
  <c r="AR24" i="9"/>
  <c r="AM24" i="9"/>
  <c r="AD24" i="9"/>
  <c r="Y24" i="9"/>
  <c r="AE24" i="9" s="1"/>
  <c r="P24" i="9"/>
  <c r="K24" i="9"/>
  <c r="FM23" i="9"/>
  <c r="FL23" i="9"/>
  <c r="FK23" i="9"/>
  <c r="FJ23" i="9"/>
  <c r="FH23" i="9"/>
  <c r="FG23" i="9"/>
  <c r="FF23" i="9"/>
  <c r="FE23" i="9"/>
  <c r="FD23" i="9"/>
  <c r="FC23" i="9"/>
  <c r="FB23" i="9"/>
  <c r="EY23" i="9"/>
  <c r="EX23" i="9"/>
  <c r="EW23" i="9"/>
  <c r="EV23" i="9"/>
  <c r="ET23" i="9"/>
  <c r="ES23" i="9"/>
  <c r="ER23" i="9"/>
  <c r="EQ23" i="9"/>
  <c r="EP23" i="9"/>
  <c r="EO23" i="9"/>
  <c r="EN23" i="9"/>
  <c r="EK23" i="9"/>
  <c r="EJ23" i="9"/>
  <c r="EI23" i="9"/>
  <c r="EH23" i="9"/>
  <c r="EF23" i="9"/>
  <c r="EE23" i="9"/>
  <c r="ED23" i="9"/>
  <c r="EC23" i="9"/>
  <c r="EB23" i="9"/>
  <c r="EA23" i="9"/>
  <c r="DZ23" i="9"/>
  <c r="DW23" i="9"/>
  <c r="DV23" i="9"/>
  <c r="DU23" i="9"/>
  <c r="DT23" i="9"/>
  <c r="DR23" i="9"/>
  <c r="DQ23" i="9"/>
  <c r="DP23" i="9"/>
  <c r="DO23" i="9"/>
  <c r="DN23" i="9"/>
  <c r="DM23" i="9"/>
  <c r="DL23" i="9"/>
  <c r="DI23" i="9"/>
  <c r="DH23" i="9"/>
  <c r="DG23" i="9"/>
  <c r="DG8" i="9" s="1"/>
  <c r="DF23" i="9"/>
  <c r="DD23" i="9"/>
  <c r="DC23" i="9"/>
  <c r="DB23" i="9"/>
  <c r="DA23" i="9"/>
  <c r="CZ23" i="9"/>
  <c r="CY23" i="9"/>
  <c r="CX23" i="9"/>
  <c r="CU23" i="9"/>
  <c r="CT23" i="9"/>
  <c r="CS23" i="9"/>
  <c r="CR23" i="9"/>
  <c r="CP23" i="9"/>
  <c r="CO23" i="9"/>
  <c r="CN23" i="9"/>
  <c r="CM23" i="9"/>
  <c r="CL23" i="9"/>
  <c r="CK23" i="9"/>
  <c r="CJ23" i="9"/>
  <c r="CG23" i="9"/>
  <c r="CF23" i="9"/>
  <c r="CE23" i="9"/>
  <c r="CD23" i="9"/>
  <c r="CB23" i="9"/>
  <c r="CA23" i="9"/>
  <c r="BZ23" i="9"/>
  <c r="BY23" i="9"/>
  <c r="BX23" i="9"/>
  <c r="BW23" i="9"/>
  <c r="BV23" i="9"/>
  <c r="BS23" i="9"/>
  <c r="BR23" i="9"/>
  <c r="BQ23" i="9"/>
  <c r="BP23" i="9"/>
  <c r="BN23" i="9"/>
  <c r="BM23" i="9"/>
  <c r="BL23" i="9"/>
  <c r="BK23" i="9"/>
  <c r="BJ23" i="9"/>
  <c r="BI23" i="9"/>
  <c r="BH23" i="9"/>
  <c r="BE23" i="9"/>
  <c r="BD23" i="9"/>
  <c r="BC23" i="9"/>
  <c r="BB23" i="9"/>
  <c r="AZ23" i="9"/>
  <c r="AY23" i="9"/>
  <c r="AX23" i="9"/>
  <c r="AW23" i="9"/>
  <c r="AV23" i="9"/>
  <c r="AU23" i="9"/>
  <c r="AT23" i="9"/>
  <c r="AQ23" i="9"/>
  <c r="AP23" i="9"/>
  <c r="AO23" i="9"/>
  <c r="AN23" i="9"/>
  <c r="AL23" i="9"/>
  <c r="AK23" i="9"/>
  <c r="AJ23" i="9"/>
  <c r="AI23" i="9"/>
  <c r="AH23" i="9"/>
  <c r="AG23" i="9"/>
  <c r="AF23" i="9"/>
  <c r="AC23" i="9"/>
  <c r="AB23" i="9"/>
  <c r="AA23" i="9"/>
  <c r="Z23" i="9"/>
  <c r="X23" i="9"/>
  <c r="W23" i="9"/>
  <c r="V23" i="9"/>
  <c r="U23" i="9"/>
  <c r="T23" i="9"/>
  <c r="S23" i="9"/>
  <c r="R23" i="9"/>
  <c r="O23" i="9"/>
  <c r="N23" i="9"/>
  <c r="M23" i="9"/>
  <c r="L23" i="9"/>
  <c r="J23" i="9"/>
  <c r="I23" i="9"/>
  <c r="H23" i="9"/>
  <c r="G23" i="9"/>
  <c r="F23" i="9"/>
  <c r="E23" i="9"/>
  <c r="D23" i="9"/>
  <c r="FN22" i="9"/>
  <c r="FI22" i="9"/>
  <c r="EZ22" i="9"/>
  <c r="EU22" i="9"/>
  <c r="EL22" i="9"/>
  <c r="EG22" i="9"/>
  <c r="EM22" i="9" s="1"/>
  <c r="DX22" i="9"/>
  <c r="DS22" i="9"/>
  <c r="DJ22" i="9"/>
  <c r="DE22" i="9"/>
  <c r="DK22" i="9" s="1"/>
  <c r="CV22" i="9"/>
  <c r="CQ22" i="9"/>
  <c r="CH22" i="9"/>
  <c r="CC22" i="9"/>
  <c r="BT22" i="9"/>
  <c r="BO22" i="9"/>
  <c r="BF22" i="9"/>
  <c r="BA22" i="9"/>
  <c r="AR22" i="9"/>
  <c r="AM22" i="9"/>
  <c r="AD22" i="9"/>
  <c r="Y22" i="9"/>
  <c r="P22" i="9"/>
  <c r="K22" i="9"/>
  <c r="FN21" i="9"/>
  <c r="FI21" i="9"/>
  <c r="EZ21" i="9"/>
  <c r="EU21" i="9"/>
  <c r="EL21" i="9"/>
  <c r="EG21" i="9"/>
  <c r="DX21" i="9"/>
  <c r="DS21" i="9"/>
  <c r="DJ21" i="9"/>
  <c r="DE21" i="9"/>
  <c r="CV21" i="9"/>
  <c r="CQ21" i="9"/>
  <c r="CH21" i="9"/>
  <c r="CC21" i="9"/>
  <c r="CI21" i="9" s="1"/>
  <c r="BT21" i="9"/>
  <c r="BO21" i="9"/>
  <c r="BF21" i="9"/>
  <c r="BA21" i="9"/>
  <c r="AR21" i="9"/>
  <c r="AM21" i="9"/>
  <c r="AD21" i="9"/>
  <c r="Y21" i="9"/>
  <c r="P21" i="9"/>
  <c r="K21" i="9"/>
  <c r="FN20" i="9"/>
  <c r="FI20" i="9"/>
  <c r="EZ20" i="9"/>
  <c r="EU20" i="9"/>
  <c r="EL20" i="9"/>
  <c r="EG20" i="9"/>
  <c r="DX20" i="9"/>
  <c r="DS20" i="9"/>
  <c r="DJ20" i="9"/>
  <c r="DE20" i="9"/>
  <c r="CV20" i="9"/>
  <c r="CQ20" i="9"/>
  <c r="CH20" i="9"/>
  <c r="CC20" i="9"/>
  <c r="BT20" i="9"/>
  <c r="BO20" i="9"/>
  <c r="BF20" i="9"/>
  <c r="BA20" i="9"/>
  <c r="BG20" i="9" s="1"/>
  <c r="AR20" i="9"/>
  <c r="AM20" i="9"/>
  <c r="AD20" i="9"/>
  <c r="Y20" i="9"/>
  <c r="AE20" i="9" s="1"/>
  <c r="P20" i="9"/>
  <c r="K20" i="9"/>
  <c r="FN19" i="9"/>
  <c r="FI19" i="9"/>
  <c r="FO19" i="9" s="1"/>
  <c r="EZ19" i="9"/>
  <c r="EU19" i="9"/>
  <c r="EL19" i="9"/>
  <c r="EG19" i="9"/>
  <c r="DX19" i="9"/>
  <c r="DS19" i="9"/>
  <c r="DJ19" i="9"/>
  <c r="DE19" i="9"/>
  <c r="CV19" i="9"/>
  <c r="CQ19" i="9"/>
  <c r="CH19" i="9"/>
  <c r="CC19" i="9"/>
  <c r="BT19" i="9"/>
  <c r="BO19" i="9"/>
  <c r="BF19" i="9"/>
  <c r="BA19" i="9"/>
  <c r="AR19" i="9"/>
  <c r="AM19" i="9"/>
  <c r="AS19" i="9" s="1"/>
  <c r="AD19" i="9"/>
  <c r="Y19" i="9"/>
  <c r="P19" i="9"/>
  <c r="K19" i="9"/>
  <c r="FN18" i="9"/>
  <c r="FI18" i="9"/>
  <c r="EZ18" i="9"/>
  <c r="EU18" i="9"/>
  <c r="EL18" i="9"/>
  <c r="EG18" i="9"/>
  <c r="DX18" i="9"/>
  <c r="DS18" i="9"/>
  <c r="DJ18" i="9"/>
  <c r="DE18" i="9"/>
  <c r="CV18" i="9"/>
  <c r="CQ18" i="9"/>
  <c r="CH18" i="9"/>
  <c r="CC18" i="9"/>
  <c r="BT18" i="9"/>
  <c r="BO18" i="9"/>
  <c r="BF18" i="9"/>
  <c r="BA18" i="9"/>
  <c r="AR18" i="9"/>
  <c r="AM18" i="9"/>
  <c r="AD18" i="9"/>
  <c r="Y18" i="9"/>
  <c r="P18" i="9"/>
  <c r="K18" i="9"/>
  <c r="FN17" i="9"/>
  <c r="FI17" i="9"/>
  <c r="EZ17" i="9"/>
  <c r="EZ16" i="9" s="1"/>
  <c r="EU17" i="9"/>
  <c r="EL17" i="9"/>
  <c r="EG17" i="9"/>
  <c r="DX17" i="9"/>
  <c r="DX16" i="9" s="1"/>
  <c r="DS17" i="9"/>
  <c r="DJ17" i="9"/>
  <c r="DE17" i="9"/>
  <c r="CV17" i="9"/>
  <c r="CV16" i="9" s="1"/>
  <c r="CQ17" i="9"/>
  <c r="CH17" i="9"/>
  <c r="CC17" i="9"/>
  <c r="BT17" i="9"/>
  <c r="BO17" i="9"/>
  <c r="BO16" i="9" s="1"/>
  <c r="BF17" i="9"/>
  <c r="BA17" i="9"/>
  <c r="AR17" i="9"/>
  <c r="AM17" i="9"/>
  <c r="AM16" i="9" s="1"/>
  <c r="AD17" i="9"/>
  <c r="Y17" i="9"/>
  <c r="P17" i="9"/>
  <c r="K17" i="9"/>
  <c r="FM16" i="9"/>
  <c r="FL16" i="9"/>
  <c r="FK16" i="9"/>
  <c r="FJ16" i="9"/>
  <c r="FH16" i="9"/>
  <c r="FG16" i="9"/>
  <c r="FF16" i="9"/>
  <c r="FE16" i="9"/>
  <c r="FD16" i="9"/>
  <c r="FC16" i="9"/>
  <c r="FB16" i="9"/>
  <c r="EY16" i="9"/>
  <c r="EX16" i="9"/>
  <c r="EW16" i="9"/>
  <c r="EV16" i="9"/>
  <c r="ET16" i="9"/>
  <c r="ES16" i="9"/>
  <c r="ER16" i="9"/>
  <c r="EQ16" i="9"/>
  <c r="EP16" i="9"/>
  <c r="EO16" i="9"/>
  <c r="EN16" i="9"/>
  <c r="EK16" i="9"/>
  <c r="EJ16" i="9"/>
  <c r="EI16" i="9"/>
  <c r="EH16" i="9"/>
  <c r="EF16" i="9"/>
  <c r="EE16" i="9"/>
  <c r="ED16" i="9"/>
  <c r="EC16" i="9"/>
  <c r="EB16" i="9"/>
  <c r="EA16" i="9"/>
  <c r="DZ16" i="9"/>
  <c r="DW16" i="9"/>
  <c r="DV16" i="9"/>
  <c r="DU16" i="9"/>
  <c r="DT16" i="9"/>
  <c r="DR16" i="9"/>
  <c r="DQ16" i="9"/>
  <c r="DP16" i="9"/>
  <c r="DO16" i="9"/>
  <c r="DN16" i="9"/>
  <c r="DM16" i="9"/>
  <c r="DL16" i="9"/>
  <c r="DI16" i="9"/>
  <c r="DH16" i="9"/>
  <c r="DG16" i="9"/>
  <c r="DF16" i="9"/>
  <c r="DD16" i="9"/>
  <c r="DC16" i="9"/>
  <c r="DB16" i="9"/>
  <c r="DA16" i="9"/>
  <c r="CZ16" i="9"/>
  <c r="CY16" i="9"/>
  <c r="CX16" i="9"/>
  <c r="CU16" i="9"/>
  <c r="CU12" i="9" s="1"/>
  <c r="CU9" i="9" s="1"/>
  <c r="CU8" i="9" s="1"/>
  <c r="CT16" i="9"/>
  <c r="CS16" i="9"/>
  <c r="CR16" i="9"/>
  <c r="CP16" i="9"/>
  <c r="CO16" i="9"/>
  <c r="CN16" i="9"/>
  <c r="CM16" i="9"/>
  <c r="CL16" i="9"/>
  <c r="CK16" i="9"/>
  <c r="CJ16" i="9"/>
  <c r="CG16" i="9"/>
  <c r="CF16" i="9"/>
  <c r="CE16" i="9"/>
  <c r="CD16" i="9"/>
  <c r="CB16" i="9"/>
  <c r="CA16" i="9"/>
  <c r="BZ16" i="9"/>
  <c r="BY16" i="9"/>
  <c r="BX16" i="9"/>
  <c r="BW16" i="9"/>
  <c r="BV16" i="9"/>
  <c r="BS16" i="9"/>
  <c r="BR16" i="9"/>
  <c r="BQ16" i="9"/>
  <c r="BP16" i="9"/>
  <c r="BN16" i="9"/>
  <c r="BM16" i="9"/>
  <c r="BL16" i="9"/>
  <c r="BK16" i="9"/>
  <c r="BJ16" i="9"/>
  <c r="BI16" i="9"/>
  <c r="BH16" i="9"/>
  <c r="BF16" i="9"/>
  <c r="BE16" i="9"/>
  <c r="BD16" i="9"/>
  <c r="BC16" i="9"/>
  <c r="BB16" i="9"/>
  <c r="AZ16" i="9"/>
  <c r="AY16" i="9"/>
  <c r="AX16" i="9"/>
  <c r="AW16" i="9"/>
  <c r="AV16" i="9"/>
  <c r="AU16" i="9"/>
  <c r="AT16" i="9"/>
  <c r="AQ16" i="9"/>
  <c r="AP16" i="9"/>
  <c r="AO16" i="9"/>
  <c r="AN16" i="9"/>
  <c r="AL16" i="9"/>
  <c r="AK16" i="9"/>
  <c r="AJ16" i="9"/>
  <c r="AI16" i="9"/>
  <c r="AH16" i="9"/>
  <c r="AG16" i="9"/>
  <c r="AF16" i="9"/>
  <c r="AC16" i="9"/>
  <c r="AB16" i="9"/>
  <c r="AA16" i="9"/>
  <c r="Z16" i="9"/>
  <c r="X16" i="9"/>
  <c r="W16" i="9"/>
  <c r="V16" i="9"/>
  <c r="U16" i="9"/>
  <c r="T16" i="9"/>
  <c r="S16" i="9"/>
  <c r="R16" i="9"/>
  <c r="O16" i="9"/>
  <c r="N16" i="9"/>
  <c r="M16" i="9"/>
  <c r="L16" i="9"/>
  <c r="J16" i="9"/>
  <c r="I16" i="9"/>
  <c r="H16" i="9"/>
  <c r="G16" i="9"/>
  <c r="F16" i="9"/>
  <c r="E16" i="9"/>
  <c r="D16" i="9"/>
  <c r="FN15" i="9"/>
  <c r="FI15" i="9"/>
  <c r="EZ15" i="9"/>
  <c r="EU15" i="9"/>
  <c r="EL15" i="9"/>
  <c r="EG15" i="9"/>
  <c r="EM15" i="9" s="1"/>
  <c r="DX15" i="9"/>
  <c r="DS15" i="9"/>
  <c r="DJ15" i="9"/>
  <c r="DE15" i="9"/>
  <c r="CV15" i="9"/>
  <c r="CQ15" i="9"/>
  <c r="CH15" i="9"/>
  <c r="CC15" i="9"/>
  <c r="CI15" i="9" s="1"/>
  <c r="BT15" i="9"/>
  <c r="BO15" i="9"/>
  <c r="BF15" i="9"/>
  <c r="BA15" i="9"/>
  <c r="BG15" i="9" s="1"/>
  <c r="AR15" i="9"/>
  <c r="AM15" i="9"/>
  <c r="AD15" i="9"/>
  <c r="Y15" i="9"/>
  <c r="P15" i="9"/>
  <c r="K15" i="9"/>
  <c r="FN14" i="9"/>
  <c r="FI14" i="9"/>
  <c r="EZ14" i="9"/>
  <c r="EU14" i="9"/>
  <c r="EL14" i="9"/>
  <c r="EG14" i="9"/>
  <c r="DX14" i="9"/>
  <c r="DS14" i="9"/>
  <c r="DJ14" i="9"/>
  <c r="DE14" i="9"/>
  <c r="CV14" i="9"/>
  <c r="CQ14" i="9"/>
  <c r="CH14" i="9"/>
  <c r="CC14" i="9"/>
  <c r="CI14" i="9" s="1"/>
  <c r="BT14" i="9"/>
  <c r="BO14" i="9"/>
  <c r="BF14" i="9"/>
  <c r="BA14" i="9"/>
  <c r="AR14" i="9"/>
  <c r="AM14" i="9"/>
  <c r="AD14" i="9"/>
  <c r="Y14" i="9"/>
  <c r="P14" i="9"/>
  <c r="K14" i="9"/>
  <c r="FM13" i="9"/>
  <c r="FL13" i="9"/>
  <c r="FK13" i="9"/>
  <c r="FJ13" i="9"/>
  <c r="FH13" i="9"/>
  <c r="FG13" i="9"/>
  <c r="FF13" i="9"/>
  <c r="FE13" i="9"/>
  <c r="FD13" i="9"/>
  <c r="FC13" i="9"/>
  <c r="FB13" i="9"/>
  <c r="EY13" i="9"/>
  <c r="EX13" i="9"/>
  <c r="EW13" i="9"/>
  <c r="EV13" i="9"/>
  <c r="ET13" i="9"/>
  <c r="ES13" i="9"/>
  <c r="ER13" i="9"/>
  <c r="EQ13" i="9"/>
  <c r="EP13" i="9"/>
  <c r="EO13" i="9"/>
  <c r="EN13" i="9"/>
  <c r="EK13" i="9"/>
  <c r="EJ13" i="9"/>
  <c r="EI13" i="9"/>
  <c r="EH13" i="9"/>
  <c r="EF13" i="9"/>
  <c r="EE13" i="9"/>
  <c r="ED13" i="9"/>
  <c r="EC13" i="9"/>
  <c r="EB13" i="9"/>
  <c r="EA13" i="9"/>
  <c r="DZ13" i="9"/>
  <c r="DW13" i="9"/>
  <c r="DW12" i="9" s="1"/>
  <c r="DW9" i="9" s="1"/>
  <c r="DV13" i="9"/>
  <c r="DU13" i="9"/>
  <c r="DT13" i="9"/>
  <c r="DR13" i="9"/>
  <c r="DR12" i="9" s="1"/>
  <c r="DR9" i="9" s="1"/>
  <c r="DQ13" i="9"/>
  <c r="DP13" i="9"/>
  <c r="DO13" i="9"/>
  <c r="DN13" i="9"/>
  <c r="DN12" i="9" s="1"/>
  <c r="DN9" i="9" s="1"/>
  <c r="DM13" i="9"/>
  <c r="DL13" i="9"/>
  <c r="DI13" i="9"/>
  <c r="DH13" i="9"/>
  <c r="DG13" i="9"/>
  <c r="DF13" i="9"/>
  <c r="DD13" i="9"/>
  <c r="DD12" i="9" s="1"/>
  <c r="DD9" i="9" s="1"/>
  <c r="DD8" i="9" s="1"/>
  <c r="DC13" i="9"/>
  <c r="DB13" i="9"/>
  <c r="DA13" i="9"/>
  <c r="CZ13" i="9"/>
  <c r="CY13" i="9"/>
  <c r="CX13" i="9"/>
  <c r="CU13" i="9"/>
  <c r="CT13" i="9"/>
  <c r="CS13" i="9"/>
  <c r="CR13" i="9"/>
  <c r="CP13" i="9"/>
  <c r="CO13" i="9"/>
  <c r="CN13" i="9"/>
  <c r="CM13" i="9"/>
  <c r="CL13" i="9"/>
  <c r="CK13" i="9"/>
  <c r="CJ13" i="9"/>
  <c r="CG13" i="9"/>
  <c r="CF13" i="9"/>
  <c r="CE13" i="9"/>
  <c r="CD13" i="9"/>
  <c r="CB13" i="9"/>
  <c r="CA13" i="9"/>
  <c r="BZ13" i="9"/>
  <c r="BY13" i="9"/>
  <c r="BX13" i="9"/>
  <c r="BW13" i="9"/>
  <c r="BV13" i="9"/>
  <c r="BS13" i="9"/>
  <c r="BR13" i="9"/>
  <c r="BQ13" i="9"/>
  <c r="BP13" i="9"/>
  <c r="BN13" i="9"/>
  <c r="BM13" i="9"/>
  <c r="BL13" i="9"/>
  <c r="BK13" i="9"/>
  <c r="BJ13" i="9"/>
  <c r="BI13" i="9"/>
  <c r="BH13" i="9"/>
  <c r="BH12" i="9" s="1"/>
  <c r="BH9" i="9" s="1"/>
  <c r="BH8" i="9" s="1"/>
  <c r="BE13" i="9"/>
  <c r="BD13" i="9"/>
  <c r="BD12" i="9" s="1"/>
  <c r="BD9" i="9" s="1"/>
  <c r="BC13" i="9"/>
  <c r="BB13" i="9"/>
  <c r="AZ13" i="9"/>
  <c r="AZ12" i="9" s="1"/>
  <c r="AZ9" i="9" s="1"/>
  <c r="AZ8" i="9" s="1"/>
  <c r="AY13" i="9"/>
  <c r="AY12" i="9" s="1"/>
  <c r="AY9" i="9" s="1"/>
  <c r="AX13" i="9"/>
  <c r="AW13" i="9"/>
  <c r="AV13" i="9"/>
  <c r="AU13" i="9"/>
  <c r="AU12" i="9" s="1"/>
  <c r="AU9" i="9" s="1"/>
  <c r="AT13" i="9"/>
  <c r="AQ13" i="9"/>
  <c r="AP13" i="9"/>
  <c r="AO13" i="9"/>
  <c r="AN13" i="9"/>
  <c r="AL13" i="9"/>
  <c r="AK13" i="9"/>
  <c r="AJ13" i="9"/>
  <c r="AI13" i="9"/>
  <c r="AH13" i="9"/>
  <c r="AG13" i="9"/>
  <c r="AF13" i="9"/>
  <c r="AC13" i="9"/>
  <c r="AB13" i="9"/>
  <c r="AA13" i="9"/>
  <c r="Z13" i="9"/>
  <c r="X13" i="9"/>
  <c r="W13" i="9"/>
  <c r="W12" i="9" s="1"/>
  <c r="W9" i="9" s="1"/>
  <c r="V13" i="9"/>
  <c r="V12" i="9" s="1"/>
  <c r="V9" i="9" s="1"/>
  <c r="U13" i="9"/>
  <c r="T13" i="9"/>
  <c r="S13" i="9"/>
  <c r="S12" i="9" s="1"/>
  <c r="R13" i="9"/>
  <c r="O13" i="9"/>
  <c r="N13" i="9"/>
  <c r="M13" i="9"/>
  <c r="L13" i="9"/>
  <c r="J13" i="9"/>
  <c r="I13" i="9"/>
  <c r="H13" i="9"/>
  <c r="H12" i="9" s="1"/>
  <c r="H9" i="9" s="1"/>
  <c r="G13" i="9"/>
  <c r="G12" i="9" s="1"/>
  <c r="G9" i="9" s="1"/>
  <c r="G8" i="9" s="1"/>
  <c r="F13" i="9"/>
  <c r="E13" i="9"/>
  <c r="D13" i="9"/>
  <c r="D12" i="9" s="1"/>
  <c r="D9" i="9" s="1"/>
  <c r="FD12" i="9"/>
  <c r="FD9" i="9" s="1"/>
  <c r="EY12" i="9"/>
  <c r="EY9" i="9" s="1"/>
  <c r="EY8" i="9" s="1"/>
  <c r="CM12" i="9"/>
  <c r="CM9" i="9" s="1"/>
  <c r="BW12" i="9"/>
  <c r="R12" i="9"/>
  <c r="L12" i="9"/>
  <c r="FN11" i="9"/>
  <c r="FI11" i="9"/>
  <c r="EZ11" i="9"/>
  <c r="EU11" i="9"/>
  <c r="EL11" i="9"/>
  <c r="EG11" i="9"/>
  <c r="DX11" i="9"/>
  <c r="DS11" i="9"/>
  <c r="DJ11" i="9"/>
  <c r="DE11" i="9"/>
  <c r="CV11" i="9"/>
  <c r="CQ11" i="9"/>
  <c r="CH11" i="9"/>
  <c r="CC11" i="9"/>
  <c r="BT11" i="9"/>
  <c r="BO11" i="9"/>
  <c r="BF11" i="9"/>
  <c r="BA11" i="9"/>
  <c r="BG11" i="9" s="1"/>
  <c r="AR11" i="9"/>
  <c r="AM11" i="9"/>
  <c r="AD11" i="9"/>
  <c r="Y11" i="9"/>
  <c r="P11" i="9"/>
  <c r="K11" i="9"/>
  <c r="FN10" i="9"/>
  <c r="FI10" i="9"/>
  <c r="EZ10" i="9"/>
  <c r="EU10" i="9"/>
  <c r="EL10" i="9"/>
  <c r="EG10" i="9"/>
  <c r="DX10" i="9"/>
  <c r="DS10" i="9"/>
  <c r="DJ10" i="9"/>
  <c r="DE10" i="9"/>
  <c r="CV10" i="9"/>
  <c r="CQ10" i="9"/>
  <c r="CH10" i="9"/>
  <c r="CC10" i="9"/>
  <c r="BT10" i="9"/>
  <c r="BO10" i="9"/>
  <c r="BF10" i="9"/>
  <c r="BA10" i="9"/>
  <c r="AR10" i="9"/>
  <c r="AM10" i="9"/>
  <c r="AD10" i="9"/>
  <c r="Y10" i="9"/>
  <c r="P10" i="9"/>
  <c r="K10" i="9"/>
  <c r="FK9" i="9"/>
  <c r="EW9" i="9"/>
  <c r="EW8" i="9" s="1"/>
  <c r="EI9" i="9"/>
  <c r="EI8" i="9" s="1"/>
  <c r="DU9" i="9"/>
  <c r="DG9" i="9"/>
  <c r="CS9" i="9"/>
  <c r="CS8" i="9" s="1"/>
  <c r="CE9" i="9"/>
  <c r="CE8" i="9" s="1"/>
  <c r="BQ9" i="9"/>
  <c r="BC9" i="9"/>
  <c r="AO9" i="9"/>
  <c r="AA9" i="9"/>
  <c r="M9" i="9"/>
  <c r="L9" i="9"/>
  <c r="L8" i="9" s="1"/>
  <c r="M8" i="9" l="1"/>
  <c r="AS17" i="9"/>
  <c r="FA19" i="9"/>
  <c r="FA20" i="9"/>
  <c r="CW22" i="9"/>
  <c r="BC8" i="9"/>
  <c r="Q25" i="9"/>
  <c r="DY25" i="9"/>
  <c r="FK8" i="9"/>
  <c r="D8" i="9"/>
  <c r="D34" i="9" s="1"/>
  <c r="H8" i="9"/>
  <c r="BL12" i="9"/>
  <c r="BL9" i="9" s="1"/>
  <c r="BL8" i="9" s="1"/>
  <c r="CA12" i="9"/>
  <c r="CA9" i="9" s="1"/>
  <c r="CA8" i="9" s="1"/>
  <c r="CA34" i="9" s="1"/>
  <c r="CF12" i="9"/>
  <c r="CF9" i="9" s="1"/>
  <c r="CF8" i="9" s="1"/>
  <c r="CF34" i="9" s="1"/>
  <c r="CL12" i="9"/>
  <c r="CL9" i="9" s="1"/>
  <c r="CL8" i="9" s="1"/>
  <c r="CP12" i="9"/>
  <c r="CP9" i="9" s="1"/>
  <c r="CP8" i="9" s="1"/>
  <c r="CP34" i="9" s="1"/>
  <c r="DA12" i="9"/>
  <c r="DA9" i="9" s="1"/>
  <c r="DA8" i="9" s="1"/>
  <c r="DA34" i="9" s="1"/>
  <c r="EA12" i="9"/>
  <c r="EA9" i="9" s="1"/>
  <c r="EA8" i="9" s="1"/>
  <c r="EA34" i="9" s="1"/>
  <c r="EE12" i="9"/>
  <c r="EE9" i="9" s="1"/>
  <c r="EE8" i="9" s="1"/>
  <c r="EP12" i="9"/>
  <c r="EP9" i="9" s="1"/>
  <c r="EP8" i="9" s="1"/>
  <c r="ET12" i="9"/>
  <c r="ET9" i="9" s="1"/>
  <c r="ET8" i="9" s="1"/>
  <c r="EG16" i="9"/>
  <c r="DU8" i="9"/>
  <c r="AS10" i="9"/>
  <c r="AS11" i="9"/>
  <c r="BU11" i="9"/>
  <c r="AN12" i="9"/>
  <c r="AN9" i="9" s="1"/>
  <c r="BM12" i="9"/>
  <c r="BM9" i="9" s="1"/>
  <c r="BM8" i="9" s="1"/>
  <c r="BM34" i="9" s="1"/>
  <c r="BR12" i="9"/>
  <c r="BR9" i="9" s="1"/>
  <c r="BR8" i="9" s="1"/>
  <c r="BR34" i="9" s="1"/>
  <c r="BX12" i="9"/>
  <c r="BX9" i="9" s="1"/>
  <c r="BX8" i="9" s="1"/>
  <c r="BX34" i="9" s="1"/>
  <c r="CB12" i="9"/>
  <c r="CB9" i="9" s="1"/>
  <c r="CG12" i="9"/>
  <c r="CG9" i="9" s="1"/>
  <c r="CG8" i="9" s="1"/>
  <c r="CG34" i="9" s="1"/>
  <c r="DB12" i="9"/>
  <c r="DB9" i="9" s="1"/>
  <c r="DB8" i="9" s="1"/>
  <c r="DB34" i="9" s="1"/>
  <c r="DM12" i="9"/>
  <c r="DM9" i="9" s="1"/>
  <c r="DM8" i="9" s="1"/>
  <c r="DM34" i="9" s="1"/>
  <c r="DQ12" i="9"/>
  <c r="DQ9" i="9" s="1"/>
  <c r="DV12" i="9"/>
  <c r="DV9" i="9" s="1"/>
  <c r="FF12" i="9"/>
  <c r="FF9" i="9" s="1"/>
  <c r="DY15" i="9"/>
  <c r="AQ12" i="9"/>
  <c r="AQ9" i="9" s="1"/>
  <c r="AQ8" i="9" s="1"/>
  <c r="BK12" i="9"/>
  <c r="BK9" i="9" s="1"/>
  <c r="BK8" i="9" s="1"/>
  <c r="BK34" i="9" s="1"/>
  <c r="BP12" i="9"/>
  <c r="BP9" i="9" s="1"/>
  <c r="BP8" i="9" s="1"/>
  <c r="BP34" i="9" s="1"/>
  <c r="BV12" i="9"/>
  <c r="BV9" i="9" s="1"/>
  <c r="BV8" i="9" s="1"/>
  <c r="BV34" i="9" s="1"/>
  <c r="BZ12" i="9"/>
  <c r="BZ9" i="9" s="1"/>
  <c r="BZ8" i="9" s="1"/>
  <c r="BZ34" i="9" s="1"/>
  <c r="CZ12" i="9"/>
  <c r="CZ9" i="9" s="1"/>
  <c r="CZ8" i="9" s="1"/>
  <c r="CZ34" i="9" s="1"/>
  <c r="DI12" i="9"/>
  <c r="DI9" i="9" s="1"/>
  <c r="DI8" i="9" s="1"/>
  <c r="DZ12" i="9"/>
  <c r="DZ9" i="9" s="1"/>
  <c r="FH12" i="9"/>
  <c r="FH9" i="9" s="1"/>
  <c r="EM18" i="9"/>
  <c r="DJ16" i="9"/>
  <c r="FM12" i="9"/>
  <c r="AE21" i="9"/>
  <c r="AO8" i="9"/>
  <c r="DN8" i="9"/>
  <c r="DN34" i="9" s="1"/>
  <c r="DR8" i="9"/>
  <c r="DR34" i="9" s="1"/>
  <c r="AE25" i="9"/>
  <c r="DY27" i="9"/>
  <c r="Q29" i="9"/>
  <c r="DY33" i="9"/>
  <c r="FA18" i="9"/>
  <c r="AS21" i="9"/>
  <c r="EM27" i="9"/>
  <c r="CI29" i="9"/>
  <c r="EM29" i="9"/>
  <c r="FO29" i="9"/>
  <c r="CH16" i="9"/>
  <c r="FN16" i="9"/>
  <c r="AE10" i="9"/>
  <c r="EM10" i="9"/>
  <c r="CI11" i="9"/>
  <c r="EM11" i="9"/>
  <c r="AC12" i="9"/>
  <c r="AC9" i="9" s="1"/>
  <c r="AC8" i="9" s="1"/>
  <c r="AC34" i="9" s="1"/>
  <c r="AI12" i="9"/>
  <c r="AI9" i="9" s="1"/>
  <c r="AI8" i="9" s="1"/>
  <c r="AI34" i="9" s="1"/>
  <c r="AN8" i="9"/>
  <c r="DQ8" i="9"/>
  <c r="DQ34" i="9" s="1"/>
  <c r="DV8" i="9"/>
  <c r="DV34" i="9" s="1"/>
  <c r="FF8" i="9"/>
  <c r="FF34" i="9" s="1"/>
  <c r="FA14" i="9"/>
  <c r="Q15" i="9"/>
  <c r="AV12" i="9"/>
  <c r="AV9" i="9" s="1"/>
  <c r="AV8" i="9" s="1"/>
  <c r="AV34" i="9" s="1"/>
  <c r="EN12" i="9"/>
  <c r="EN9" i="9" s="1"/>
  <c r="EN8" i="9" s="1"/>
  <c r="FO18" i="9"/>
  <c r="Y16" i="9"/>
  <c r="DY21" i="9"/>
  <c r="FA21" i="9"/>
  <c r="DK31" i="9"/>
  <c r="BG32" i="9"/>
  <c r="DK32" i="9"/>
  <c r="N12" i="9"/>
  <c r="N9" i="9" s="1"/>
  <c r="N8" i="9" s="1"/>
  <c r="N34" i="9" s="1"/>
  <c r="AE22" i="9"/>
  <c r="CI22" i="9"/>
  <c r="E12" i="9"/>
  <c r="I12" i="9"/>
  <c r="I9" i="9" s="1"/>
  <c r="I8" i="9" s="1"/>
  <c r="I34" i="9" s="1"/>
  <c r="Q26" i="9"/>
  <c r="AR16" i="9"/>
  <c r="Q10" i="9"/>
  <c r="AE11" i="9"/>
  <c r="AW12" i="9"/>
  <c r="AW9" i="9" s="1"/>
  <c r="AW8" i="9" s="1"/>
  <c r="BU14" i="9"/>
  <c r="AE15" i="9"/>
  <c r="CW17" i="9"/>
  <c r="AS18" i="9"/>
  <c r="Q31" i="9"/>
  <c r="AA8" i="9"/>
  <c r="AA34" i="9" s="1"/>
  <c r="DY10" i="9"/>
  <c r="FD8" i="9"/>
  <c r="F12" i="9"/>
  <c r="F9" i="9" s="1"/>
  <c r="F8" i="9" s="1"/>
  <c r="F34" i="9" s="1"/>
  <c r="J12" i="9"/>
  <c r="J9" i="9" s="1"/>
  <c r="J8" i="9" s="1"/>
  <c r="J34" i="9" s="1"/>
  <c r="O12" i="9"/>
  <c r="O9" i="9" s="1"/>
  <c r="O8" i="9" s="1"/>
  <c r="O34" i="9" s="1"/>
  <c r="U12" i="9"/>
  <c r="U9" i="9" s="1"/>
  <c r="U8" i="9" s="1"/>
  <c r="AF12" i="9"/>
  <c r="AF9" i="9" s="1"/>
  <c r="AF8" i="9" s="1"/>
  <c r="AF34" i="9" s="1"/>
  <c r="AJ12" i="9"/>
  <c r="AJ9" i="9" s="1"/>
  <c r="AJ8" i="9" s="1"/>
  <c r="AJ34" i="9" s="1"/>
  <c r="AU8" i="9"/>
  <c r="AU34" i="9" s="1"/>
  <c r="AY8" i="9"/>
  <c r="BD8" i="9"/>
  <c r="BD34" i="9" s="1"/>
  <c r="BJ12" i="9"/>
  <c r="BJ9" i="9" s="1"/>
  <c r="BJ8" i="9" s="1"/>
  <c r="BJ34" i="9" s="1"/>
  <c r="BN12" i="9"/>
  <c r="BN9" i="9" s="1"/>
  <c r="BN8" i="9" s="1"/>
  <c r="BN34" i="9" s="1"/>
  <c r="BS12" i="9"/>
  <c r="BS9" i="9" s="1"/>
  <c r="BS8" i="9" s="1"/>
  <c r="BY12" i="9"/>
  <c r="BY9" i="9" s="1"/>
  <c r="BY8" i="9" s="1"/>
  <c r="BY34" i="9" s="1"/>
  <c r="CJ12" i="9"/>
  <c r="CJ9" i="9" s="1"/>
  <c r="CJ8" i="9" s="1"/>
  <c r="CJ34" i="9" s="1"/>
  <c r="CN12" i="9"/>
  <c r="CN9" i="9" s="1"/>
  <c r="CN8" i="9" s="1"/>
  <c r="CY12" i="9"/>
  <c r="CY9" i="9" s="1"/>
  <c r="CY8" i="9" s="1"/>
  <c r="DC12" i="9"/>
  <c r="DC9" i="9" s="1"/>
  <c r="DC8" i="9" s="1"/>
  <c r="DC34" i="9" s="1"/>
  <c r="DH12" i="9"/>
  <c r="DH9" i="9" s="1"/>
  <c r="DH8" i="9" s="1"/>
  <c r="DH34" i="9" s="1"/>
  <c r="DW8" i="9"/>
  <c r="DW34" i="9" s="1"/>
  <c r="ER12" i="9"/>
  <c r="ER9" i="9" s="1"/>
  <c r="ER8" i="9" s="1"/>
  <c r="FC12" i="9"/>
  <c r="FC9" i="9" s="1"/>
  <c r="FC8" i="9" s="1"/>
  <c r="FC34" i="9" s="1"/>
  <c r="FG12" i="9"/>
  <c r="FG9" i="9" s="1"/>
  <c r="FG8" i="9" s="1"/>
  <c r="FG34" i="9" s="1"/>
  <c r="FL12" i="9"/>
  <c r="FL9" i="9" s="1"/>
  <c r="FL8" i="9" s="1"/>
  <c r="FL34" i="9" s="1"/>
  <c r="AE14" i="9"/>
  <c r="DY14" i="9"/>
  <c r="AS15" i="9"/>
  <c r="DK17" i="9"/>
  <c r="Q19" i="9"/>
  <c r="CI19" i="9"/>
  <c r="EM19" i="9"/>
  <c r="BG21" i="9"/>
  <c r="CW21" i="9"/>
  <c r="AS22" i="9"/>
  <c r="AS24" i="9"/>
  <c r="DK25" i="9"/>
  <c r="AE26" i="9"/>
  <c r="BG26" i="9"/>
  <c r="DY26" i="9"/>
  <c r="FA27" i="9"/>
  <c r="DK29" i="9"/>
  <c r="Q32" i="9"/>
  <c r="CI10" i="9"/>
  <c r="Q11" i="9"/>
  <c r="CW11" i="9"/>
  <c r="FH8" i="9"/>
  <c r="FH34" i="9" s="1"/>
  <c r="V8" i="9"/>
  <c r="V34" i="9" s="1"/>
  <c r="BE12" i="9"/>
  <c r="BE9" i="9" s="1"/>
  <c r="BE8" i="9" s="1"/>
  <c r="BE34" i="9" s="1"/>
  <c r="CO12" i="9"/>
  <c r="CO9" i="9" s="1"/>
  <c r="CO8" i="9" s="1"/>
  <c r="CT12" i="9"/>
  <c r="CT9" i="9" s="1"/>
  <c r="CT8" i="9" s="1"/>
  <c r="CT34" i="9" s="1"/>
  <c r="ED12" i="9"/>
  <c r="ED9" i="9" s="1"/>
  <c r="ED8" i="9" s="1"/>
  <c r="ED34" i="9" s="1"/>
  <c r="ES12" i="9"/>
  <c r="ES9" i="9" s="1"/>
  <c r="ES8" i="9" s="1"/>
  <c r="EX12" i="9"/>
  <c r="EX9" i="9" s="1"/>
  <c r="EX8" i="9" s="1"/>
  <c r="EM14" i="9"/>
  <c r="AB12" i="9"/>
  <c r="AB9" i="9" s="1"/>
  <c r="AB8" i="9" s="1"/>
  <c r="AB34" i="9" s="1"/>
  <c r="CR12" i="9"/>
  <c r="CR9" i="9" s="1"/>
  <c r="CR8" i="9" s="1"/>
  <c r="CR34" i="9" s="1"/>
  <c r="DO12" i="9"/>
  <c r="DO9" i="9" s="1"/>
  <c r="DO8" i="9" s="1"/>
  <c r="DT12" i="9"/>
  <c r="DX12" i="9" s="1"/>
  <c r="DX9" i="9" s="1"/>
  <c r="EQ12" i="9"/>
  <c r="EQ9" i="9" s="1"/>
  <c r="EQ8" i="9" s="1"/>
  <c r="EQ34" i="9" s="1"/>
  <c r="EV12" i="9"/>
  <c r="EV9" i="9" s="1"/>
  <c r="EV8" i="9" s="1"/>
  <c r="EV34" i="9" s="1"/>
  <c r="AD16" i="9"/>
  <c r="AS20" i="9"/>
  <c r="BU20" i="9"/>
  <c r="CW20" i="9"/>
  <c r="DK21" i="9"/>
  <c r="K23" i="9"/>
  <c r="AR23" i="9"/>
  <c r="BO23" i="9"/>
  <c r="CQ23" i="9"/>
  <c r="CV23" i="9"/>
  <c r="DS23" i="9"/>
  <c r="BU24" i="9"/>
  <c r="AS25" i="9"/>
  <c r="BU25" i="9"/>
  <c r="EM26" i="9"/>
  <c r="FO26" i="9"/>
  <c r="AE27" i="9"/>
  <c r="BG27" i="9"/>
  <c r="AE31" i="9"/>
  <c r="BG31" i="9"/>
  <c r="EM31" i="9"/>
  <c r="FO31" i="9"/>
  <c r="Q33" i="9"/>
  <c r="BU33" i="9"/>
  <c r="AD13" i="9"/>
  <c r="Z12" i="9"/>
  <c r="EU16" i="9"/>
  <c r="FA17" i="9"/>
  <c r="CS34" i="9"/>
  <c r="CW18" i="9"/>
  <c r="EM20" i="9"/>
  <c r="Q27" i="9"/>
  <c r="FI28" i="9"/>
  <c r="AE29" i="9"/>
  <c r="CH13" i="9"/>
  <c r="CD12" i="9"/>
  <c r="CD9" i="9" s="1"/>
  <c r="CD8" i="9" s="1"/>
  <c r="EC12" i="9"/>
  <c r="EC9" i="9" s="1"/>
  <c r="EC8" i="9" s="1"/>
  <c r="EC34" i="9" s="1"/>
  <c r="EL13" i="9"/>
  <c r="EM13" i="9" s="1"/>
  <c r="EH12" i="9"/>
  <c r="EH9" i="9" s="1"/>
  <c r="EH8" i="9" s="1"/>
  <c r="EH34" i="9" s="1"/>
  <c r="BG17" i="9"/>
  <c r="BA16" i="9"/>
  <c r="CI17" i="9"/>
  <c r="CC16" i="9"/>
  <c r="AE18" i="9"/>
  <c r="Q24" i="9"/>
  <c r="CW19" i="9"/>
  <c r="CQ16" i="9"/>
  <c r="DY29" i="9"/>
  <c r="K30" i="9"/>
  <c r="G28" i="9"/>
  <c r="G34" i="9" s="1"/>
  <c r="P30" i="9"/>
  <c r="L28" i="9"/>
  <c r="DS30" i="9"/>
  <c r="DO28" i="9"/>
  <c r="DS28" i="9" s="1"/>
  <c r="BU10" i="9"/>
  <c r="CW10" i="9"/>
  <c r="FO11" i="9"/>
  <c r="T12" i="9"/>
  <c r="T9" i="9" s="1"/>
  <c r="T8" i="9" s="1"/>
  <c r="T34" i="9" s="1"/>
  <c r="X12" i="9"/>
  <c r="X9" i="9" s="1"/>
  <c r="X8" i="9" s="1"/>
  <c r="X34" i="9" s="1"/>
  <c r="AR13" i="9"/>
  <c r="AX12" i="9"/>
  <c r="AX9" i="9" s="1"/>
  <c r="AX8" i="9" s="1"/>
  <c r="AX34" i="9" s="1"/>
  <c r="BO13" i="9"/>
  <c r="CB8" i="9"/>
  <c r="CB34" i="9" s="1"/>
  <c r="EK12" i="9"/>
  <c r="EK9" i="9" s="1"/>
  <c r="EK8" i="9" s="1"/>
  <c r="EK34" i="9" s="1"/>
  <c r="EZ13" i="9"/>
  <c r="Q14" i="9"/>
  <c r="AS14" i="9"/>
  <c r="DK14" i="9"/>
  <c r="FA15" i="9"/>
  <c r="EJ12" i="9"/>
  <c r="EJ9" i="9" s="1"/>
  <c r="EJ8" i="9" s="1"/>
  <c r="EJ34" i="9" s="1"/>
  <c r="BT16" i="9"/>
  <c r="EL16" i="9"/>
  <c r="BU18" i="9"/>
  <c r="DK19" i="9"/>
  <c r="CI20" i="9"/>
  <c r="DK20" i="9"/>
  <c r="Q21" i="9"/>
  <c r="BG22" i="9"/>
  <c r="FA22" i="9"/>
  <c r="Y23" i="9"/>
  <c r="BA23" i="9"/>
  <c r="BF23" i="9"/>
  <c r="BQ8" i="9"/>
  <c r="BQ34" i="9" s="1"/>
  <c r="CC23" i="9"/>
  <c r="DE23" i="9"/>
  <c r="FN23" i="9"/>
  <c r="DY24" i="9"/>
  <c r="BG25" i="9"/>
  <c r="CI25" i="9"/>
  <c r="DK27" i="9"/>
  <c r="DG34" i="9"/>
  <c r="BU29" i="9"/>
  <c r="CW29" i="9"/>
  <c r="CH30" i="9"/>
  <c r="DE30" i="9"/>
  <c r="EL30" i="9"/>
  <c r="DX30" i="9"/>
  <c r="DK33" i="9"/>
  <c r="DK10" i="9"/>
  <c r="FA10" i="9"/>
  <c r="DY11" i="9"/>
  <c r="FA11" i="9"/>
  <c r="P13" i="9"/>
  <c r="AP12" i="9"/>
  <c r="AP9" i="9" s="1"/>
  <c r="AP8" i="9" s="1"/>
  <c r="AP34" i="9" s="1"/>
  <c r="DX13" i="9"/>
  <c r="CW14" i="9"/>
  <c r="BU15" i="9"/>
  <c r="CW15" i="9"/>
  <c r="FO15" i="9"/>
  <c r="DL12" i="9"/>
  <c r="DL9" i="9" s="1"/>
  <c r="DP12" i="9"/>
  <c r="DP9" i="9" s="1"/>
  <c r="DP8" i="9" s="1"/>
  <c r="DP34" i="9" s="1"/>
  <c r="BG18" i="9"/>
  <c r="AE19" i="9"/>
  <c r="BG19" i="9"/>
  <c r="DY19" i="9"/>
  <c r="FO20" i="9"/>
  <c r="EM21" i="9"/>
  <c r="FO21" i="9"/>
  <c r="BU22" i="9"/>
  <c r="AD23" i="9"/>
  <c r="EL23" i="9"/>
  <c r="FI23" i="9"/>
  <c r="CW25" i="9"/>
  <c r="EM25" i="9"/>
  <c r="FO25" i="9"/>
  <c r="BU26" i="9"/>
  <c r="CW26" i="9"/>
  <c r="BU27" i="9"/>
  <c r="FO27" i="9"/>
  <c r="CC30" i="9"/>
  <c r="CI30" i="9" s="1"/>
  <c r="DJ30" i="9"/>
  <c r="EG30" i="9"/>
  <c r="EM30" i="9" s="1"/>
  <c r="FN28" i="9"/>
  <c r="AE32" i="9"/>
  <c r="FO32" i="9"/>
  <c r="AE33" i="9"/>
  <c r="CW33" i="9"/>
  <c r="CM8" i="9"/>
  <c r="CM34" i="9" s="1"/>
  <c r="AH12" i="9"/>
  <c r="AH9" i="9" s="1"/>
  <c r="AH8" i="9" s="1"/>
  <c r="AH34" i="9" s="1"/>
  <c r="AL12" i="9"/>
  <c r="AL9" i="9" s="1"/>
  <c r="AL8" i="9" s="1"/>
  <c r="AL34" i="9" s="1"/>
  <c r="BA13" i="9"/>
  <c r="BB12" i="9"/>
  <c r="BB9" i="9" s="1"/>
  <c r="BB8" i="9" s="1"/>
  <c r="BB34" i="9" s="1"/>
  <c r="DE13" i="9"/>
  <c r="DF12" i="9"/>
  <c r="DF9" i="9" s="1"/>
  <c r="DF8" i="9" s="1"/>
  <c r="DF34" i="9" s="1"/>
  <c r="ET34" i="9"/>
  <c r="FE12" i="9"/>
  <c r="FE9" i="9" s="1"/>
  <c r="FE8" i="9" s="1"/>
  <c r="FE34" i="9" s="1"/>
  <c r="FJ12" i="9"/>
  <c r="FJ9" i="9" s="1"/>
  <c r="FJ8" i="9" s="1"/>
  <c r="FJ34" i="9" s="1"/>
  <c r="P16" i="9"/>
  <c r="EU23" i="9"/>
  <c r="EL28" i="9"/>
  <c r="AR30" i="9"/>
  <c r="EU30" i="9"/>
  <c r="CI31" i="9"/>
  <c r="CI32" i="9"/>
  <c r="FA32" i="9"/>
  <c r="FM9" i="9"/>
  <c r="FM8" i="9" s="1"/>
  <c r="FM34" i="9" s="1"/>
  <c r="Y13" i="9"/>
  <c r="AE13" i="9" s="1"/>
  <c r="CX12" i="9"/>
  <c r="DJ13" i="9"/>
  <c r="DK13" i="9" s="1"/>
  <c r="EG13" i="9"/>
  <c r="DE28" i="9"/>
  <c r="CY34" i="9"/>
  <c r="R9" i="9"/>
  <c r="P12" i="9"/>
  <c r="P9" i="9" s="1"/>
  <c r="BI12" i="9"/>
  <c r="FI13" i="9"/>
  <c r="EG28" i="9"/>
  <c r="BG10" i="9"/>
  <c r="FO10" i="9"/>
  <c r="DK11" i="9"/>
  <c r="K13" i="9"/>
  <c r="AT12" i="9"/>
  <c r="BF13" i="9"/>
  <c r="BT13" i="9"/>
  <c r="CC13" i="9"/>
  <c r="DS13" i="9"/>
  <c r="FB12" i="9"/>
  <c r="FN13" i="9"/>
  <c r="Q17" i="9"/>
  <c r="K16" i="9"/>
  <c r="AE17" i="9"/>
  <c r="DS16" i="9"/>
  <c r="DY17" i="9"/>
  <c r="EM17" i="9"/>
  <c r="FO17" i="9"/>
  <c r="FO16" i="9" s="1"/>
  <c r="FI16" i="9"/>
  <c r="CI18" i="9"/>
  <c r="DK18" i="9"/>
  <c r="DE16" i="9"/>
  <c r="AY34" i="9"/>
  <c r="BH34" i="9"/>
  <c r="S9" i="9"/>
  <c r="S8" i="9" s="1"/>
  <c r="S34" i="9" s="1"/>
  <c r="CQ13" i="9"/>
  <c r="CK12" i="9"/>
  <c r="W8" i="9"/>
  <c r="W34" i="9" s="1"/>
  <c r="BT12" i="9"/>
  <c r="BT9" i="9" s="1"/>
  <c r="BW9" i="9"/>
  <c r="BW8" i="9" s="1"/>
  <c r="BW34" i="9" s="1"/>
  <c r="AM13" i="9"/>
  <c r="AG12" i="9"/>
  <c r="AK12" i="9"/>
  <c r="AK9" i="9" s="1"/>
  <c r="AK8" i="9" s="1"/>
  <c r="AK34" i="9" s="1"/>
  <c r="CV13" i="9"/>
  <c r="EB12" i="9"/>
  <c r="EB9" i="9" s="1"/>
  <c r="EB8" i="9" s="1"/>
  <c r="EF12" i="9"/>
  <c r="EF9" i="9" s="1"/>
  <c r="EF8" i="9" s="1"/>
  <c r="EF34" i="9" s="1"/>
  <c r="EU13" i="9"/>
  <c r="FA13" i="9" s="1"/>
  <c r="EO12" i="9"/>
  <c r="BG14" i="9"/>
  <c r="FO14" i="9"/>
  <c r="DK15" i="9"/>
  <c r="FD34" i="9"/>
  <c r="FO22" i="9"/>
  <c r="CH23" i="9"/>
  <c r="EG23" i="9"/>
  <c r="AN34" i="9"/>
  <c r="AZ34" i="9"/>
  <c r="CD28" i="9"/>
  <c r="EX34" i="9"/>
  <c r="AD30" i="9"/>
  <c r="AM28" i="9"/>
  <c r="AM30" i="9"/>
  <c r="AQ34" i="9"/>
  <c r="BF28" i="9"/>
  <c r="BF30" i="9"/>
  <c r="CQ30" i="9"/>
  <c r="CL28" i="9"/>
  <c r="CL34" i="9" s="1"/>
  <c r="BU17" i="9"/>
  <c r="Q18" i="9"/>
  <c r="DY18" i="9"/>
  <c r="BU19" i="9"/>
  <c r="Q20" i="9"/>
  <c r="DY20" i="9"/>
  <c r="BU21" i="9"/>
  <c r="Q22" i="9"/>
  <c r="DY22" i="9"/>
  <c r="CE34" i="9"/>
  <c r="DJ28" i="9"/>
  <c r="EE34" i="9"/>
  <c r="EP34" i="9"/>
  <c r="BA28" i="9"/>
  <c r="BC34" i="9"/>
  <c r="BO30" i="9"/>
  <c r="BS34" i="9"/>
  <c r="FK34" i="9"/>
  <c r="DJ23" i="9"/>
  <c r="Y28" i="9"/>
  <c r="BO28" i="9"/>
  <c r="CO34" i="9"/>
  <c r="EB34" i="9"/>
  <c r="EU28" i="9"/>
  <c r="EY34" i="9"/>
  <c r="Y30" i="9"/>
  <c r="FN30" i="9"/>
  <c r="P23" i="9"/>
  <c r="AM23" i="9"/>
  <c r="DX23" i="9"/>
  <c r="FO24" i="9"/>
  <c r="AD28" i="9"/>
  <c r="AW34" i="9"/>
  <c r="BL34" i="9"/>
  <c r="CC28" i="9"/>
  <c r="CU34" i="9"/>
  <c r="EI34" i="9"/>
  <c r="EN34" i="9"/>
  <c r="ER34" i="9"/>
  <c r="BG29" i="9"/>
  <c r="EZ30" i="9"/>
  <c r="BT23" i="9"/>
  <c r="FA24" i="9"/>
  <c r="AS26" i="9"/>
  <c r="CW27" i="9"/>
  <c r="H34" i="9"/>
  <c r="L34" i="9"/>
  <c r="U34" i="9"/>
  <c r="AO34" i="9"/>
  <c r="DD34" i="9"/>
  <c r="ES34" i="9"/>
  <c r="EW34" i="9"/>
  <c r="AS29" i="9"/>
  <c r="BA30" i="9"/>
  <c r="BT30" i="9"/>
  <c r="FI30" i="9"/>
  <c r="EZ23" i="9"/>
  <c r="CW24" i="9"/>
  <c r="FA25" i="9"/>
  <c r="AS27" i="9"/>
  <c r="M34" i="9"/>
  <c r="CN34" i="9"/>
  <c r="DI34" i="9"/>
  <c r="DU34" i="9"/>
  <c r="FA29" i="9"/>
  <c r="CV30" i="9"/>
  <c r="AS31" i="9"/>
  <c r="FA31" i="9"/>
  <c r="CW32" i="9"/>
  <c r="AS33" i="9"/>
  <c r="FA33" i="9"/>
  <c r="P28" i="9"/>
  <c r="AR28" i="9"/>
  <c r="BT28" i="9"/>
  <c r="CV28" i="9"/>
  <c r="DX28" i="9"/>
  <c r="EZ28" i="9"/>
  <c r="BG30" i="9" l="1"/>
  <c r="DO34" i="9"/>
  <c r="DT9" i="9"/>
  <c r="DT8" i="9" s="1"/>
  <c r="DT34" i="9" s="1"/>
  <c r="AE28" i="9"/>
  <c r="K28" i="9"/>
  <c r="AS16" i="9"/>
  <c r="BU23" i="9"/>
  <c r="FA23" i="9"/>
  <c r="AE16" i="9"/>
  <c r="DS12" i="9"/>
  <c r="DS9" i="9" s="1"/>
  <c r="DS8" i="9" s="1"/>
  <c r="DS34" i="9" s="1"/>
  <c r="Q30" i="9"/>
  <c r="FO28" i="9"/>
  <c r="FA30" i="9"/>
  <c r="EM23" i="9"/>
  <c r="AS13" i="9"/>
  <c r="DK16" i="9"/>
  <c r="DY13" i="9"/>
  <c r="CC12" i="9"/>
  <c r="CI16" i="9"/>
  <c r="DK30" i="9"/>
  <c r="Q23" i="9"/>
  <c r="BG23" i="9"/>
  <c r="DY30" i="9"/>
  <c r="FA16" i="9"/>
  <c r="CW16" i="9"/>
  <c r="K12" i="9"/>
  <c r="K9" i="9" s="1"/>
  <c r="Q9" i="9" s="1"/>
  <c r="DY23" i="9"/>
  <c r="AS30" i="9"/>
  <c r="AD12" i="9"/>
  <c r="AD9" i="9" s="1"/>
  <c r="AD8" i="9" s="1"/>
  <c r="AD34" i="9" s="1"/>
  <c r="AE30" i="9"/>
  <c r="CV12" i="9"/>
  <c r="CV9" i="9" s="1"/>
  <c r="CV8" i="9" s="1"/>
  <c r="CV34" i="9" s="1"/>
  <c r="BG13" i="9"/>
  <c r="CW23" i="9"/>
  <c r="AE23" i="9"/>
  <c r="EM16" i="9"/>
  <c r="E9" i="9"/>
  <c r="E8" i="9" s="1"/>
  <c r="E34" i="9" s="1"/>
  <c r="FO30" i="9"/>
  <c r="AS23" i="9"/>
  <c r="Q13" i="9"/>
  <c r="DE12" i="9"/>
  <c r="DE9" i="9" s="1"/>
  <c r="DE8" i="9" s="1"/>
  <c r="DE34" i="9" s="1"/>
  <c r="FI12" i="9"/>
  <c r="FI9" i="9" s="1"/>
  <c r="FI8" i="9" s="1"/>
  <c r="FI34" i="9" s="1"/>
  <c r="BA12" i="9"/>
  <c r="BA9" i="9" s="1"/>
  <c r="BA8" i="9" s="1"/>
  <c r="BA34" i="9" s="1"/>
  <c r="DK28" i="9"/>
  <c r="Z9" i="9"/>
  <c r="Z8" i="9" s="1"/>
  <c r="Z34" i="9" s="1"/>
  <c r="EZ12" i="9"/>
  <c r="EZ9" i="9" s="1"/>
  <c r="EZ8" i="9" s="1"/>
  <c r="EZ34" i="9" s="1"/>
  <c r="CH12" i="9"/>
  <c r="CH9" i="9" s="1"/>
  <c r="CH8" i="9" s="1"/>
  <c r="DJ12" i="9"/>
  <c r="DJ9" i="9" s="1"/>
  <c r="DJ8" i="9" s="1"/>
  <c r="DJ34" i="9" s="1"/>
  <c r="BU16" i="9"/>
  <c r="Y12" i="9"/>
  <c r="Y9" i="9" s="1"/>
  <c r="Y8" i="9" s="1"/>
  <c r="Y34" i="9" s="1"/>
  <c r="CI13" i="9"/>
  <c r="EG12" i="9"/>
  <c r="EG9" i="9" s="1"/>
  <c r="EG8" i="9" s="1"/>
  <c r="EG34" i="9" s="1"/>
  <c r="Q12" i="9"/>
  <c r="FN12" i="9"/>
  <c r="FN9" i="9" s="1"/>
  <c r="FN8" i="9" s="1"/>
  <c r="FN34" i="9" s="1"/>
  <c r="BG16" i="9"/>
  <c r="FO13" i="9"/>
  <c r="CI23" i="9"/>
  <c r="BU13" i="9"/>
  <c r="DK23" i="9"/>
  <c r="EL12" i="9"/>
  <c r="EL9" i="9" s="1"/>
  <c r="EL8" i="9" s="1"/>
  <c r="EL34" i="9" s="1"/>
  <c r="FO23" i="9"/>
  <c r="BF12" i="9"/>
  <c r="BF9" i="9" s="1"/>
  <c r="BF8" i="9" s="1"/>
  <c r="BF34" i="9" s="1"/>
  <c r="AR12" i="9"/>
  <c r="AR9" i="9" s="1"/>
  <c r="AR8" i="9" s="1"/>
  <c r="AR34" i="9" s="1"/>
  <c r="FA28" i="9"/>
  <c r="BU28" i="9"/>
  <c r="EU12" i="9"/>
  <c r="EO9" i="9"/>
  <c r="EO8" i="9" s="1"/>
  <c r="EO34" i="9" s="1"/>
  <c r="CC9" i="9"/>
  <c r="K8" i="9"/>
  <c r="K34" i="9" s="1"/>
  <c r="BU30" i="9"/>
  <c r="FB9" i="9"/>
  <c r="DZ8" i="9"/>
  <c r="DZ34" i="9" s="1"/>
  <c r="DL8" i="9"/>
  <c r="DL34" i="9" s="1"/>
  <c r="AE9" i="9"/>
  <c r="AE8" i="9" s="1"/>
  <c r="R8" i="9"/>
  <c r="R34" i="9" s="1"/>
  <c r="BG28" i="9"/>
  <c r="CD34" i="9"/>
  <c r="CH28" i="9"/>
  <c r="CW13" i="9"/>
  <c r="EM28" i="9"/>
  <c r="DY12" i="9"/>
  <c r="BO12" i="9"/>
  <c r="BI9" i="9"/>
  <c r="BI8" i="9" s="1"/>
  <c r="BI34" i="9" s="1"/>
  <c r="CQ28" i="9"/>
  <c r="DY28" i="9"/>
  <c r="CW30" i="9"/>
  <c r="AS28" i="9"/>
  <c r="BT8" i="9"/>
  <c r="BT34" i="9" s="1"/>
  <c r="CK9" i="9"/>
  <c r="CK8" i="9" s="1"/>
  <c r="CK34" i="9" s="1"/>
  <c r="CQ12" i="9"/>
  <c r="Q28" i="9"/>
  <c r="AG9" i="9"/>
  <c r="AG8" i="9" s="1"/>
  <c r="AG34" i="9" s="1"/>
  <c r="AM12" i="9"/>
  <c r="DY16" i="9"/>
  <c r="Q16" i="9"/>
  <c r="AT9" i="9"/>
  <c r="P8" i="9"/>
  <c r="P34" i="9" s="1"/>
  <c r="DX8" i="9"/>
  <c r="DX34" i="9" s="1"/>
  <c r="CX9" i="9"/>
  <c r="DK12" i="9" l="1"/>
  <c r="Q8" i="9"/>
  <c r="DY9" i="9"/>
  <c r="DY8" i="9" s="1"/>
  <c r="EM9" i="9"/>
  <c r="EM8" i="9" s="1"/>
  <c r="CI12" i="9"/>
  <c r="BG12" i="9"/>
  <c r="AE12" i="9"/>
  <c r="AE34" i="9"/>
  <c r="Q34" i="9"/>
  <c r="EM12" i="9"/>
  <c r="FO12" i="9"/>
  <c r="BG9" i="9"/>
  <c r="BG8" i="9" s="1"/>
  <c r="AT8" i="9"/>
  <c r="AT34" i="9" s="1"/>
  <c r="BG34" i="9" s="1"/>
  <c r="CH34" i="9"/>
  <c r="EM34" i="9"/>
  <c r="AM9" i="9"/>
  <c r="AS12" i="9"/>
  <c r="EU9" i="9"/>
  <c r="FA12" i="9"/>
  <c r="DK9" i="9"/>
  <c r="DK8" i="9" s="1"/>
  <c r="CX8" i="9"/>
  <c r="CX34" i="9" s="1"/>
  <c r="DK34" i="9" s="1"/>
  <c r="CQ9" i="9"/>
  <c r="CW12" i="9"/>
  <c r="CW28" i="9"/>
  <c r="BO9" i="9"/>
  <c r="BU12" i="9"/>
  <c r="DY34" i="9"/>
  <c r="FO9" i="9"/>
  <c r="FO8" i="9" s="1"/>
  <c r="FB8" i="9"/>
  <c r="FB34" i="9" s="1"/>
  <c r="FO34" i="9" s="1"/>
  <c r="CC8" i="9"/>
  <c r="CC34" i="9" s="1"/>
  <c r="CI34" i="9" s="1"/>
  <c r="CI9" i="9"/>
  <c r="CI8" i="9" s="1"/>
  <c r="CI28" i="9"/>
  <c r="A76" i="6"/>
  <c r="A77" i="6"/>
  <c r="A74" i="6"/>
  <c r="A73" i="6"/>
  <c r="K73" i="6" s="1"/>
  <c r="H8" i="6"/>
  <c r="BO8" i="9" l="1"/>
  <c r="BO34" i="9" s="1"/>
  <c r="BU34" i="9" s="1"/>
  <c r="BU9" i="9"/>
  <c r="BU8" i="9" s="1"/>
  <c r="CQ8" i="9"/>
  <c r="CQ34" i="9" s="1"/>
  <c r="CW34" i="9" s="1"/>
  <c r="CW9" i="9"/>
  <c r="CW8" i="9" s="1"/>
  <c r="EU8" i="9"/>
  <c r="EU34" i="9" s="1"/>
  <c r="FA34" i="9" s="1"/>
  <c r="FA9" i="9"/>
  <c r="FA8" i="9" s="1"/>
  <c r="AM8" i="9"/>
  <c r="AM34" i="9" s="1"/>
  <c r="AS34" i="9" s="1"/>
  <c r="AS9" i="9"/>
  <c r="AS8" i="9" s="1"/>
  <c r="K77" i="6"/>
  <c r="K76" i="6"/>
  <c r="A75" i="6"/>
  <c r="K75" i="6" s="1"/>
  <c r="B55" i="6"/>
  <c r="B57" i="6" s="1"/>
  <c r="B54" i="6"/>
  <c r="B50" i="6"/>
  <c r="B52" i="6" s="1"/>
  <c r="B49" i="6"/>
  <c r="F44" i="6"/>
  <c r="I54" i="6" s="1"/>
  <c r="I55" i="6" s="1"/>
  <c r="I57" i="6" s="1"/>
  <c r="E44" i="6"/>
  <c r="F43" i="6"/>
  <c r="K49" i="6" s="1"/>
  <c r="K50" i="6" s="1"/>
  <c r="K52" i="6" s="1"/>
  <c r="C43" i="6"/>
  <c r="B43" i="6"/>
  <c r="A43" i="6"/>
  <c r="K74" i="6" s="1"/>
  <c r="C42" i="6"/>
  <c r="B42" i="6"/>
  <c r="A42" i="6"/>
  <c r="G21" i="6"/>
  <c r="G20" i="6"/>
  <c r="H15" i="6"/>
  <c r="H14" i="6"/>
  <c r="I10" i="6"/>
  <c r="I8" i="6"/>
  <c r="F54" i="6" l="1"/>
  <c r="F55" i="6" s="1"/>
  <c r="F57" i="6" s="1"/>
  <c r="J54" i="6"/>
  <c r="J55" i="6" s="1"/>
  <c r="J57" i="6" s="1"/>
  <c r="H49" i="6"/>
  <c r="H50" i="6" s="1"/>
  <c r="H52" i="6" s="1"/>
  <c r="I49" i="6"/>
  <c r="I50" i="6" s="1"/>
  <c r="I52" i="6" s="1"/>
  <c r="H20" i="6"/>
  <c r="D49" i="6"/>
  <c r="D50" i="6" s="1"/>
  <c r="D52" i="6" s="1"/>
  <c r="E49" i="6"/>
  <c r="E50" i="6" s="1"/>
  <c r="E52" i="6" s="1"/>
  <c r="K78" i="6"/>
  <c r="H62" i="6" s="1"/>
  <c r="J20" i="6"/>
  <c r="G54" i="6"/>
  <c r="G55" i="6" s="1"/>
  <c r="G57" i="6" s="1"/>
  <c r="H21" i="6"/>
  <c r="F49" i="6"/>
  <c r="F50" i="6" s="1"/>
  <c r="F52" i="6" s="1"/>
  <c r="J49" i="6"/>
  <c r="J50" i="6" s="1"/>
  <c r="J52" i="6" s="1"/>
  <c r="D54" i="6"/>
  <c r="D55" i="6" s="1"/>
  <c r="D57" i="6" s="1"/>
  <c r="H54" i="6"/>
  <c r="H55" i="6" s="1"/>
  <c r="H57" i="6" s="1"/>
  <c r="C54" i="6"/>
  <c r="C55" i="6" s="1"/>
  <c r="C57" i="6" s="1"/>
  <c r="K54" i="6"/>
  <c r="K55" i="6" s="1"/>
  <c r="K57" i="6" s="1"/>
  <c r="C49" i="6"/>
  <c r="C50" i="6" s="1"/>
  <c r="C52" i="6" s="1"/>
  <c r="G49" i="6"/>
  <c r="G50" i="6" s="1"/>
  <c r="G52" i="6" s="1"/>
  <c r="E54" i="6"/>
  <c r="E55" i="6" s="1"/>
  <c r="E57" i="6" s="1"/>
  <c r="A24" i="6" l="1"/>
  <c r="K20" i="6"/>
  <c r="E43" i="6"/>
</calcChain>
</file>

<file path=xl/sharedStrings.xml><?xml version="1.0" encoding="utf-8"?>
<sst xmlns="http://schemas.openxmlformats.org/spreadsheetml/2006/main" count="880" uniqueCount="432">
  <si>
    <t>Classificação Orgânica</t>
  </si>
  <si>
    <t>Classificação Económica</t>
  </si>
  <si>
    <t>Mês</t>
  </si>
  <si>
    <t>Descrição da Despesa</t>
  </si>
  <si>
    <t>Observações</t>
  </si>
  <si>
    <t>Designação do serviço</t>
  </si>
  <si>
    <t>Montante em euros</t>
  </si>
  <si>
    <t>MÊS:</t>
  </si>
  <si>
    <t>SECRETARIA:</t>
  </si>
  <si>
    <t>Tipo de Despesas(1)</t>
  </si>
  <si>
    <t>Despesas com pessoal</t>
  </si>
  <si>
    <t>Despesas continuadas/permanentes</t>
  </si>
  <si>
    <t>Outras</t>
  </si>
  <si>
    <t>(1) As despesas devem estar identificadas nos seguintes termos:</t>
  </si>
  <si>
    <t>Código SCEP
(Entidade/ano/número encargo)</t>
  </si>
  <si>
    <t>Centro Financeiro
(formato M100###)</t>
  </si>
  <si>
    <t>Código
Projeto</t>
  </si>
  <si>
    <t>Código 
Serviço</t>
  </si>
  <si>
    <t>SEC</t>
  </si>
  <si>
    <t>Designação Serviço</t>
  </si>
  <si>
    <t>Orçamento 
Inicial</t>
  </si>
  <si>
    <t>Dotação 
Corrigida</t>
  </si>
  <si>
    <t>Designação Projeto</t>
  </si>
  <si>
    <t>Compensação
Receita</t>
  </si>
  <si>
    <t>RP ORAM</t>
  </si>
  <si>
    <t>Fundos atribuídos
Janeiro</t>
  </si>
  <si>
    <t>Fundos atribuídos
Fevereiro</t>
  </si>
  <si>
    <t>Fundos atribuídos
Março</t>
  </si>
  <si>
    <t>Fundos atribuídos
Abril</t>
  </si>
  <si>
    <t>Fundos atribuídos
Maio</t>
  </si>
  <si>
    <t>Fundos atribuídos
Junho</t>
  </si>
  <si>
    <t>Fundos atribuídos
Julho</t>
  </si>
  <si>
    <t>Fundos atribuídos
Agosto</t>
  </si>
  <si>
    <t>Fundos atribuídos
Setembro</t>
  </si>
  <si>
    <t>Fundos atribuídos
Outubro</t>
  </si>
  <si>
    <t>Fundos atribuídos
Novembro</t>
  </si>
  <si>
    <t>Fundos atribuídos
Dezembro</t>
  </si>
  <si>
    <t>Fundos atribuídos</t>
  </si>
  <si>
    <t>Compromissos</t>
  </si>
  <si>
    <t>Pagamentos</t>
  </si>
  <si>
    <t>Compromissos por pagar</t>
  </si>
  <si>
    <t>Dotação Disponível</t>
  </si>
  <si>
    <t>Solicitação de Fundos
Janeiro</t>
  </si>
  <si>
    <t>Solicitação de Fundos
Fevereiro</t>
  </si>
  <si>
    <t>Solicitação de Fundos
Março</t>
  </si>
  <si>
    <t>Solicitação de Fundos
Abril</t>
  </si>
  <si>
    <t>Solicitação de Fundos
Maio</t>
  </si>
  <si>
    <t>Solicitação de Fundos
Junho</t>
  </si>
  <si>
    <t>Solicitação de Fundos
Julho</t>
  </si>
  <si>
    <t>Solicitação de Fundos
Agosto</t>
  </si>
  <si>
    <t>Solicitação de Fundos
Setembro</t>
  </si>
  <si>
    <t>Solicitação de Fundos
Outubro</t>
  </si>
  <si>
    <t>Solicitação de Fundos
Novembro</t>
  </si>
  <si>
    <t>Solicitação de Fundos
Dezembro</t>
  </si>
  <si>
    <t>Solicitação de Fundos</t>
  </si>
  <si>
    <t>Justificação</t>
  </si>
  <si>
    <t>1/</t>
  </si>
  <si>
    <r>
      <t xml:space="preserve">Só podem inserir valores na coluna </t>
    </r>
    <r>
      <rPr>
        <b/>
        <sz val="10"/>
        <color theme="1"/>
        <rFont val="Arial"/>
        <family val="2"/>
      </rPr>
      <t>Solicitação de Fundos</t>
    </r>
    <r>
      <rPr>
        <sz val="10"/>
        <color theme="1"/>
        <rFont val="Arial"/>
        <family val="2"/>
      </rPr>
      <t xml:space="preserve"> Janeiro (Coluna AI).</t>
    </r>
  </si>
  <si>
    <t>2/</t>
  </si>
  <si>
    <t>A solicitação de fundos disponíveis não pode exceder a dotação disponível.</t>
  </si>
  <si>
    <t>3/</t>
  </si>
  <si>
    <t>A coluna Justificação deve ser sempre preenchida.</t>
  </si>
  <si>
    <t>4/</t>
  </si>
  <si>
    <t>Após a aprovação da atribuição de fundos disponíveis, o ficheiro é devolvido ao serviço com a indicação do valor atribuído na coluna Fundos Atribuídos.</t>
  </si>
  <si>
    <t>INSTRUÇÕES DE PREENCHIMENTO:</t>
  </si>
  <si>
    <t>Mapa II - FUNDOS DISPONÍVEIS AFETOS AO CAPÍTULO 50</t>
  </si>
  <si>
    <t>MAPA I - FUNDOS DISPONÍVEIS AFETOS AO FUNCIONAMENTO NORMAL</t>
  </si>
  <si>
    <t>Notas:</t>
  </si>
  <si>
    <t>Alínea (2)</t>
  </si>
  <si>
    <t xml:space="preserve">(2) A coluna deve ser sempre preenchida de acordo com a informação constante em GeRFiP. </t>
  </si>
  <si>
    <t>(3) Não devem aparecer linhas com montantes em branco.</t>
  </si>
  <si>
    <t>(4) A solicitação de fundos disponíveis não pode exceder a dotação disponível.</t>
  </si>
  <si>
    <t>Mapa IV - Comparativo Contratos - Custo vs. Beneficiários (n-1 e n)</t>
  </si>
  <si>
    <t>Designação</t>
  </si>
  <si>
    <t>Valor autorizado no período contratual anterior (c/ IVA)</t>
  </si>
  <si>
    <t>Proposta para o período contratual em apreciação 
(c/ IVA)</t>
  </si>
  <si>
    <t>Variação</t>
  </si>
  <si>
    <t>Nº de beneficiários / Unidades afetas ao contrato *1.</t>
  </si>
  <si>
    <t>Valor</t>
  </si>
  <si>
    <t>%</t>
  </si>
  <si>
    <t>Anterior</t>
  </si>
  <si>
    <t>Em apreciação</t>
  </si>
  <si>
    <t>(1)</t>
  </si>
  <si>
    <t>(2)</t>
  </si>
  <si>
    <t>(3) = (2) - (1)</t>
  </si>
  <si>
    <t>(4) = (3) / (1)</t>
  </si>
  <si>
    <t>(5)</t>
  </si>
  <si>
    <t>(6)</t>
  </si>
  <si>
    <t>Valor executado contrato anterior</t>
  </si>
  <si>
    <t>Desvio executado / autorizado</t>
  </si>
  <si>
    <t>Contrato</t>
  </si>
  <si>
    <t>Data de início</t>
  </si>
  <si>
    <t>Data de termino</t>
  </si>
  <si>
    <t>Duração Contrato (dias)</t>
  </si>
  <si>
    <t>(7)</t>
  </si>
  <si>
    <t>(8)</t>
  </si>
  <si>
    <t>Custo total por beneficiário / Unidades</t>
  </si>
  <si>
    <t>Custo dia por
 beneficiário / Unidades</t>
  </si>
  <si>
    <t>Variação custo total/beneficiário</t>
  </si>
  <si>
    <t>Variação custo dia/beneficiário</t>
  </si>
  <si>
    <t>(9) = (1) / (5)
(10) = (2) / (6)</t>
  </si>
  <si>
    <t>(11) = (9) / (7)
(12) = (10) / (8)</t>
  </si>
  <si>
    <t>(13)=(10)/(9)</t>
  </si>
  <si>
    <t>(14)=(12)/(11)</t>
  </si>
  <si>
    <t xml:space="preserve">Período contratual anterior </t>
  </si>
  <si>
    <t>Período contratual em apreciação</t>
  </si>
  <si>
    <t>Comparativo Anual</t>
  </si>
  <si>
    <t>Contrato anterior</t>
  </si>
  <si>
    <r>
      <t xml:space="preserve">N.º dias
</t>
    </r>
    <r>
      <rPr>
        <b/>
        <sz val="7"/>
        <color theme="1"/>
        <rFont val="Calibri"/>
        <family val="2"/>
      </rPr>
      <t>(13)</t>
    </r>
  </si>
  <si>
    <r>
      <t xml:space="preserve">Valor para o período
</t>
    </r>
    <r>
      <rPr>
        <b/>
        <sz val="7"/>
        <color theme="1"/>
        <rFont val="Calibri"/>
        <family val="2"/>
      </rPr>
      <t>(14)</t>
    </r>
  </si>
  <si>
    <r>
      <t xml:space="preserve">Valor médio dia
</t>
    </r>
    <r>
      <rPr>
        <b/>
        <sz val="7"/>
        <color theme="1"/>
        <rFont val="Calibri"/>
        <family val="2"/>
      </rPr>
      <t>(15) = (14) / (13)</t>
    </r>
  </si>
  <si>
    <t>Contrato em apreciação</t>
  </si>
  <si>
    <r>
      <t xml:space="preserve">N.º dias
</t>
    </r>
    <r>
      <rPr>
        <b/>
        <sz val="7"/>
        <color theme="1"/>
        <rFont val="Calibri"/>
        <family val="2"/>
      </rPr>
      <t>(16)</t>
    </r>
  </si>
  <si>
    <r>
      <t xml:space="preserve">Valor para o período
</t>
    </r>
    <r>
      <rPr>
        <b/>
        <sz val="7"/>
        <color theme="1"/>
        <rFont val="Calibri"/>
        <family val="2"/>
      </rPr>
      <t>(17)</t>
    </r>
  </si>
  <si>
    <r>
      <t xml:space="preserve">Valor médio dia
</t>
    </r>
    <r>
      <rPr>
        <b/>
        <sz val="7"/>
        <color theme="1"/>
        <rFont val="Calibri"/>
        <family val="2"/>
      </rPr>
      <t>(18) = (17) / (16)</t>
    </r>
  </si>
  <si>
    <t>Comentários Entidade:</t>
  </si>
  <si>
    <t>Comentários DROT:</t>
  </si>
  <si>
    <t>Alertas:</t>
  </si>
  <si>
    <t>Observações:</t>
  </si>
  <si>
    <r>
      <t>*1. - Número de unidades que o contrato abrange. Por exemplo, contrato de alimentação, transportes ou outros equivalentes - número de beneficiários, contrato de manutenção - número de equipamentos subjacentes ao contrato, outros casos. (</t>
    </r>
    <r>
      <rPr>
        <b/>
        <sz val="11"/>
        <color theme="1"/>
        <rFont val="Calibri"/>
        <family val="2"/>
      </rPr>
      <t>quando aplicável</t>
    </r>
    <r>
      <rPr>
        <sz val="12"/>
        <color theme="1"/>
        <rFont val="Calibri"/>
        <family val="2"/>
        <scheme val="minor"/>
      </rPr>
      <t>)</t>
    </r>
  </si>
  <si>
    <t>*2. - Se preencher valores para contrato anterior deve preencher data de inicio e data de termino.</t>
  </si>
  <si>
    <t>*3. - Se preencher valores para contrato em apreciação deve preencher data de inicio e data de termino.</t>
  </si>
  <si>
    <t>*4. - Células a preencher sombreadas a cinza claro</t>
  </si>
  <si>
    <t xml:space="preserve">FONTE DE FINANCIAMENTO </t>
  </si>
  <si>
    <t>Financiamento UE</t>
  </si>
  <si>
    <t>Reafetação de Fundos</t>
  </si>
  <si>
    <t>N.º de ficha de homologação</t>
  </si>
  <si>
    <t>*Devem ser expostos os motivos que estão na origem de eventuais aumentos em termos absolutos e unitários</t>
  </si>
  <si>
    <t>preenchimento obrigatório</t>
  </si>
  <si>
    <t>CALENDÁRIO DE REPORTE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</si>
  <si>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</si>
  <si>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</si>
  <si>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</si>
  <si>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</si>
  <si>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</si>
  <si>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</si>
  <si>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</si>
  <si>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</si>
  <si>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</si>
  <si>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</si>
  <si>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</si>
  <si>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</si>
  <si>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MAPA DOS VALORES EM DÍVIDA </t>
  </si>
  <si>
    <t>Pagamentos em atraso em dd.mm.aaaa *2</t>
  </si>
  <si>
    <t>N.° documento
*1</t>
  </si>
  <si>
    <t>Codigo serviço
(atribuído em SIGO)
*1</t>
  </si>
  <si>
    <t>NIF do
Fornecedor
*1</t>
  </si>
  <si>
    <t>Nome do Fornecedor
*1</t>
  </si>
  <si>
    <t>Tipo de documento
*1
*4</t>
  </si>
  <si>
    <t>N.° documento de suporte (emitido pelo fornecedor)
*1</t>
  </si>
  <si>
    <t>Data do documento
*1
*5</t>
  </si>
  <si>
    <t>Data Vencimento do documento
*1
*5</t>
  </si>
  <si>
    <t>Passivos
em 
dd.mm.aaaa
*1
*2
*5</t>
  </si>
  <si>
    <t>Contas a Pagar  
em 
dd.mm.aaaa
*1
*2
*5</t>
  </si>
  <si>
    <t>Despesas reportadas até 31.12.2011</t>
  </si>
  <si>
    <t>Total</t>
  </si>
  <si>
    <t>Classificação Económica
(formato "D."AA.BB.CC.DD.EE)
*1
*3</t>
  </si>
  <si>
    <t>Tipologia</t>
  </si>
  <si>
    <t>*1</t>
  </si>
  <si>
    <t>Campo obrigatorio</t>
  </si>
  <si>
    <t>*2</t>
  </si>
  <si>
    <t>A data do descritivo</t>
  </si>
  <si>
    <t>ultimo dia do mês anterior</t>
  </si>
  <si>
    <t>*3</t>
  </si>
  <si>
    <t>Formato Economica</t>
  </si>
  <si>
    <t>"D." - Obrigatorio; AA - Agrupamento; BB - Subagrupamento; CC - Rubrica; DD - Alinea; EE - Subalinea</t>
  </si>
  <si>
    <t>*4</t>
  </si>
  <si>
    <t>Tipo de documento</t>
  </si>
  <si>
    <t>*5</t>
  </si>
  <si>
    <t>Formata data</t>
  </si>
  <si>
    <t>dd/mm/aaaa</t>
  </si>
  <si>
    <t>EVOLUÇÃO DOS PAGAMENTOS EM ATRASO</t>
  </si>
  <si>
    <t>(unidade:euros)</t>
  </si>
  <si>
    <t>Stock inicial</t>
  </si>
  <si>
    <t>Diminuição</t>
  </si>
  <si>
    <t>Aumento</t>
  </si>
  <si>
    <t>Stock final</t>
  </si>
  <si>
    <t>Classificação económica</t>
  </si>
  <si>
    <t>Descrição</t>
  </si>
  <si>
    <t>ARD</t>
  </si>
  <si>
    <t>Perdão dívida/notas crédito</t>
  </si>
  <si>
    <t>Dívidas anos anteriores</t>
  </si>
  <si>
    <t>Dívida do ano</t>
  </si>
  <si>
    <t>Pagamentos em atraso</t>
  </si>
  <si>
    <t>Receita própria</t>
  </si>
  <si>
    <t>Outros</t>
  </si>
  <si>
    <t>(8)=(2)+(...)+(7)</t>
  </si>
  <si>
    <t>(13)=(9)+(..)+(12)</t>
  </si>
  <si>
    <t>(14)=(1)-(8)+(10)</t>
  </si>
  <si>
    <t>Despesas Correntes</t>
  </si>
  <si>
    <t>01</t>
  </si>
  <si>
    <t>Despesas com Pessoal</t>
  </si>
  <si>
    <t>0101</t>
  </si>
  <si>
    <t>Remunerações Certas e Permanentes</t>
  </si>
  <si>
    <t>0102</t>
  </si>
  <si>
    <t>Abonos Variáveis ou Eventuais</t>
  </si>
  <si>
    <t>0103</t>
  </si>
  <si>
    <t>Segurança Social das quais:</t>
  </si>
  <si>
    <t>010301; 010302</t>
  </si>
  <si>
    <t>Encargos com a Saúde</t>
  </si>
  <si>
    <t>010301 A0 00</t>
  </si>
  <si>
    <t>Contrib.entidade Patronal para a ADSE</t>
  </si>
  <si>
    <t xml:space="preserve">residual da 010301; 010302 </t>
  </si>
  <si>
    <t>010305</t>
  </si>
  <si>
    <t>Contribuições de segurança social</t>
  </si>
  <si>
    <t>010305 A0 00</t>
  </si>
  <si>
    <t>CGA</t>
  </si>
  <si>
    <t>010305 B0 00</t>
  </si>
  <si>
    <t>Segurança Social - Regime Geral</t>
  </si>
  <si>
    <t>010305 C0 00</t>
  </si>
  <si>
    <t>010303; 010304;010306 a 010310</t>
  </si>
  <si>
    <t>02</t>
  </si>
  <si>
    <t>Aquisições de Bens e Serviços</t>
  </si>
  <si>
    <t>03</t>
  </si>
  <si>
    <t>Juros e outros encargos</t>
  </si>
  <si>
    <t>04</t>
  </si>
  <si>
    <t>Transferências Correntes</t>
  </si>
  <si>
    <t>0403 a 0406</t>
  </si>
  <si>
    <t>Adminstrações Públicas</t>
  </si>
  <si>
    <t>0401; 0402;0407 a 0409</t>
  </si>
  <si>
    <t>Outras Transferências correntes</t>
  </si>
  <si>
    <t>05</t>
  </si>
  <si>
    <t>Subsídios</t>
  </si>
  <si>
    <t>06</t>
  </si>
  <si>
    <t>Outras Despesas Correntes</t>
  </si>
  <si>
    <t>Despesas de Capital</t>
  </si>
  <si>
    <t>07</t>
  </si>
  <si>
    <t>Aquisições de Bens de Capital</t>
  </si>
  <si>
    <t>08</t>
  </si>
  <si>
    <t>Transferências de Capital</t>
  </si>
  <si>
    <t>0803 a 0806</t>
  </si>
  <si>
    <t>Administrações Públicas</t>
  </si>
  <si>
    <t>0801:0802;0807 a 0809</t>
  </si>
  <si>
    <t>Outras Transferências de Capital</t>
  </si>
  <si>
    <t>11</t>
  </si>
  <si>
    <t>Outras Despesas de Capital</t>
  </si>
  <si>
    <t xml:space="preserve">                                                                                                </t>
  </si>
  <si>
    <t>Notas explicativas:</t>
  </si>
  <si>
    <r>
      <rPr>
        <b/>
        <sz val="12"/>
        <color theme="1"/>
        <rFont val="Calibri"/>
        <family val="2"/>
        <scheme val="minor"/>
      </rPr>
      <t xml:space="preserve">ARD </t>
    </r>
    <r>
      <rPr>
        <sz val="12"/>
        <color theme="1"/>
        <rFont val="Calibri"/>
        <family val="2"/>
        <scheme val="minor"/>
      </rPr>
      <t>- Despesas incluídas em ARD. Na execução orçamental devem estar identificadas com alínea LT (ARD incluídos no PAEF) ou L...TT(ARD celebrados após 01/01/2012).</t>
    </r>
  </si>
  <si>
    <t>Assim, todas as despesas de assumidas desde 2012 que entrem em pagamento em atraso contrariam o disposto na LCPA estando as entidades sujeitas ao disposto no artigo 12.º da LCPA.</t>
  </si>
  <si>
    <t>Fonte de financiamento:</t>
  </si>
  <si>
    <t>MAPA III.1</t>
  </si>
  <si>
    <t>SERVIÇO:</t>
  </si>
  <si>
    <t>1.</t>
  </si>
  <si>
    <t>CONFORMIDADE LEGAL</t>
  </si>
  <si>
    <t>Instrumento legal</t>
  </si>
  <si>
    <t>a) Declaração de cabimento para o ano</t>
  </si>
  <si>
    <t xml:space="preserve">nº </t>
  </si>
  <si>
    <t>SIM ou NÃO</t>
  </si>
  <si>
    <t>1. Existe aumento de despesa face ao(s)contrato(s) anterior(es)</t>
  </si>
  <si>
    <t>2.</t>
  </si>
  <si>
    <t>CONFORMIDADE DA INFORMAÇÃO ORÇAMENTAL AFETA AO SERVIÇO:</t>
  </si>
  <si>
    <t>Dotação orçamental afeta ao encargo:</t>
  </si>
  <si>
    <t>Classificação orgânica:</t>
  </si>
  <si>
    <t xml:space="preserve">N.º Projeto: </t>
  </si>
  <si>
    <t>Classificação económica:</t>
  </si>
  <si>
    <r>
      <t xml:space="preserve">Dotação orçamental </t>
    </r>
    <r>
      <rPr>
        <b/>
        <sz val="10"/>
        <rFont val="Calibri"/>
        <family val="2"/>
      </rPr>
      <t>disponível:</t>
    </r>
  </si>
  <si>
    <t>dotação orçamental-cativos-compromissos</t>
  </si>
  <si>
    <t>Valor total do encargo:</t>
  </si>
  <si>
    <t>N.º de anos</t>
  </si>
  <si>
    <t>Programação do Encargo em análise:</t>
  </si>
  <si>
    <t>Programação PIDDAR</t>
  </si>
  <si>
    <t>Com IVA</t>
  </si>
  <si>
    <t xml:space="preserve">Sem IVA </t>
  </si>
  <si>
    <t>…</t>
  </si>
  <si>
    <t>3.</t>
  </si>
  <si>
    <t>ENQUADRAMENTO DO ENCARGO E APRECIAÇÃO GLOBAL</t>
  </si>
  <si>
    <t xml:space="preserve">Descrição, finalidade e fundamentação: </t>
  </si>
  <si>
    <t>4.</t>
  </si>
  <si>
    <t>DATA:</t>
  </si>
  <si>
    <t>O DIRIGENTE MÁXIMO DO SERVIÇO RESPONSÁVEL PELA CONTRATAÇÃO:</t>
  </si>
  <si>
    <t>(Assinatura)</t>
  </si>
  <si>
    <t>O RESPONSÁVEL DA UNIDADE DE GESTÃO:</t>
  </si>
  <si>
    <t>MAPA III.2</t>
  </si>
  <si>
    <t xml:space="preserve">FORMULÁRIO DE AUTORIZAÇÃO PRÉVIA PARA ASSUNÇÃO DE ENCARGO PLURIANUAL </t>
  </si>
  <si>
    <t>nota:</t>
  </si>
  <si>
    <t>apagar o que não é aplicável</t>
  </si>
  <si>
    <t>a) Demonstração do registo no SCEP</t>
  </si>
  <si>
    <t>n.º</t>
  </si>
  <si>
    <t>b) Declaração de cabimento para o ano</t>
  </si>
  <si>
    <t>c) Necessita de Portaria de Repartição de Encargos</t>
  </si>
  <si>
    <t>SIM/ NÃO/Não aplicável</t>
  </si>
  <si>
    <r>
      <t xml:space="preserve">SCEP </t>
    </r>
    <r>
      <rPr>
        <sz val="8"/>
        <rFont val="Calibri"/>
        <family val="2"/>
      </rPr>
      <t>(Encargos autorizados pelo SRF com registo em SCEP)</t>
    </r>
  </si>
  <si>
    <t>MAPA III.3</t>
  </si>
  <si>
    <t xml:space="preserve">FORMULÁRIO DE AUTORIZAÇÃO PRÉVIA PARA REPROGRAMAÇÃO DE ENCARGO PLURIANUAL </t>
  </si>
  <si>
    <t>Programação do Encargo em análise (com IVA):</t>
  </si>
  <si>
    <t>INICIAL</t>
  </si>
  <si>
    <t>REPROGRAMAÇÃO</t>
  </si>
  <si>
    <t>MAPA III.1 -</t>
  </si>
  <si>
    <t>MAPA III.2 -</t>
  </si>
  <si>
    <t>MAPA III.3 -</t>
  </si>
  <si>
    <t>MVD  -</t>
  </si>
  <si>
    <t>MEPA -</t>
  </si>
  <si>
    <t>FUNDOS DISPONÍVEIS AFETOS AO FUNCIONAMENTO NORMAL</t>
  </si>
  <si>
    <t>FUNDOS DISPONÍVEIS AFETOS AO CAPÍTULO 50</t>
  </si>
  <si>
    <t xml:space="preserve">Mapa IV - </t>
  </si>
  <si>
    <t>MAPA I  -</t>
  </si>
  <si>
    <t>Mapa II  -</t>
  </si>
  <si>
    <t>DECLARAÇÕES LCPA</t>
  </si>
  <si>
    <t>Programação 
PIDDAR</t>
  </si>
  <si>
    <t>COMPARATIVO CONTRATOS - CUSTO VS. BENEFICIÁRIOS (N-1 E N)</t>
  </si>
  <si>
    <t xml:space="preserve">Plurianuais: </t>
  </si>
  <si>
    <t xml:space="preserve">Fundos disponíveis </t>
  </si>
  <si>
    <t>Reportes</t>
  </si>
  <si>
    <t>plurianuais@madeira.gov.pt</t>
  </si>
  <si>
    <t>fundosdisponíveis@madeira.gov.pt</t>
  </si>
  <si>
    <t xml:space="preserve">ASSUNTO: </t>
  </si>
  <si>
    <t>Exemplo:</t>
  </si>
  <si>
    <t>INSTRUÇÃO DOS E-MAILS:</t>
  </si>
  <si>
    <t>1-PLURIANUAIS</t>
  </si>
  <si>
    <t>Se o pedido respeita a funcionamento normal:</t>
  </si>
  <si>
    <t>Se o pedido respeita ao capítulo 50:</t>
  </si>
  <si>
    <t xml:space="preserve">2-FUNDOS DISPONÍVEIS </t>
  </si>
  <si>
    <t>3-REPORTES</t>
  </si>
  <si>
    <t>Se o reporte respeita a serviços simples e integrados:</t>
  </si>
  <si>
    <t>REPORTE-SECRETARIA-MÊS-ANO</t>
  </si>
  <si>
    <t>Se o reporte respeita a SFA ou EPR:</t>
  </si>
  <si>
    <t>REPORTE-SFA/EPR-MÊS DO REPORTE-ANO</t>
  </si>
  <si>
    <t>FD-FUNCIONAMENTO-MÊS-SECRETARIA</t>
  </si>
  <si>
    <t>FD-CAP.50-MÊS E ANO-SECRETARIA</t>
  </si>
  <si>
    <t xml:space="preserve">ENDEREÇOS E INSTRUÇÃO DOS E-MAIL </t>
  </si>
  <si>
    <t>No assunto devem indicar o formulário utilizado, o nº do pedido e o nº do projeto caso respeite ao capítulo 50</t>
  </si>
  <si>
    <t>reportes.financas@madeira.gov.pt</t>
  </si>
  <si>
    <t>Pedido adicional de fundos disponíveis:</t>
  </si>
  <si>
    <t>ADICIONAL N.º    SECRETARIA/ANO</t>
  </si>
  <si>
    <t>REAFETAÇÃO DE FUNDOS DISPONÍVEIS N.º  /ANO/SECRETARIA</t>
  </si>
  <si>
    <t>Pedido de reafetação de fundos disponíveis:</t>
  </si>
  <si>
    <t>FORMULÁRIO DE SOLICITAÇÃO ADICIONAL DE FUNDOS DISPONÍVEIS</t>
  </si>
  <si>
    <t>SECRETARIA</t>
  </si>
  <si>
    <t>CONFORMIDADE DA INFORMAÇÃO ORÇAMENTAL</t>
  </si>
  <si>
    <t>SOLICITAÇÃO AFETA A FUNCIONAMENTO NORMAL:</t>
  </si>
  <si>
    <t>Classificação orgânica</t>
  </si>
  <si>
    <t>Fonte Financiamento</t>
  </si>
  <si>
    <t>Compromissos assumidos</t>
  </si>
  <si>
    <t>Solicitação de fundos</t>
  </si>
  <si>
    <t>SOLICITAÇÃO AFETA AO CAPÍTULO 50:</t>
  </si>
  <si>
    <t>Projecto</t>
  </si>
  <si>
    <t xml:space="preserve">Fundos atribuídos
</t>
  </si>
  <si>
    <t>Saldo de fundos</t>
  </si>
  <si>
    <t>JUSTIFICAÇÃO DOS SALDOS:</t>
  </si>
  <si>
    <t>Designação CF</t>
  </si>
  <si>
    <t>Saldo de fundos disponíveis</t>
  </si>
  <si>
    <t>Justificação do saldo</t>
  </si>
  <si>
    <t>CENTRO FINANCEIRO (CF)</t>
  </si>
  <si>
    <t>TOTAL DOS CF (ASSOCIADO À MESMA FONTE DE FINANCIAMENTO)</t>
  </si>
  <si>
    <t>ENQUADRAMENTO DA SOLICITAÇÃO</t>
  </si>
  <si>
    <t>Fonte de financiamento</t>
  </si>
  <si>
    <t>MÊS  DO REPORTE</t>
  </si>
  <si>
    <t>DATA DE REPORTE</t>
  </si>
  <si>
    <t>data a definir</t>
  </si>
  <si>
    <t>5.</t>
  </si>
  <si>
    <t>SIM/ NÃO/  NÃO APLICÁVEL</t>
  </si>
  <si>
    <t>3..</t>
  </si>
  <si>
    <t>2 Justificação para o aumento da despesa:</t>
  </si>
  <si>
    <t>Códigos Gerfip, ou, na sua ausência, F - Fatura; NC - Nota de cretido; ND - nota de debito; NJ - Nota de Juros</t>
  </si>
  <si>
    <t>Mapa II.1 -</t>
  </si>
  <si>
    <t>Estado da candidatura</t>
  </si>
  <si>
    <r>
      <t xml:space="preserve">Até ao dia </t>
    </r>
    <r>
      <rPr>
        <b/>
        <sz val="14"/>
        <color theme="1"/>
        <rFont val="Calibri"/>
        <family val="2"/>
        <scheme val="minor"/>
      </rPr>
      <t>8</t>
    </r>
    <r>
      <rPr>
        <b/>
        <sz val="12"/>
        <color theme="1"/>
        <rFont val="Calibri"/>
        <family val="2"/>
        <scheme val="minor"/>
      </rPr>
      <t xml:space="preserve"> do mês seguinte a que se reporta</t>
    </r>
  </si>
  <si>
    <r>
      <t xml:space="preserve">d)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(sempre que do pedido de reprogramação resulte um aumento global do encargo relativamente ao anteriormente autorizado)</t>
    </r>
  </si>
  <si>
    <t>Despesas de 2012 a n-1</t>
  </si>
  <si>
    <t>Despesas de n</t>
  </si>
  <si>
    <r>
      <t xml:space="preserve">b)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com idêntico objeto ou contraparte de contrato vigente no ano anterior)</t>
    </r>
  </si>
  <si>
    <r>
      <t xml:space="preserve">e)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 com idêntico objeto ou contraparte de contrato vigente no ano anterior)</t>
    </r>
  </si>
  <si>
    <t>Medida</t>
  </si>
  <si>
    <t>Medida:</t>
  </si>
  <si>
    <t xml:space="preserve">Medida: </t>
  </si>
  <si>
    <r>
      <rPr>
        <b/>
        <sz val="12"/>
        <color theme="1"/>
        <rFont val="Calibri"/>
        <family val="2"/>
        <scheme val="minor"/>
      </rPr>
      <t>Receita própria</t>
    </r>
    <r>
      <rPr>
        <sz val="12"/>
        <color theme="1"/>
        <rFont val="Calibri"/>
        <family val="2"/>
        <scheme val="minor"/>
      </rPr>
      <t xml:space="preserve"> - Pagamento de EANP com receita própria.</t>
    </r>
  </si>
  <si>
    <t xml:space="preserve">FCN
</t>
  </si>
  <si>
    <t xml:space="preserve">LM
</t>
  </si>
  <si>
    <t>Jogos Sociais</t>
  </si>
  <si>
    <t>Estado 
Candidatura</t>
  </si>
  <si>
    <t>Medida COVID-19</t>
  </si>
  <si>
    <r>
      <t xml:space="preserve">Descrição, finalidade e fundamentação: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    </t>
    </r>
  </si>
  <si>
    <r>
      <t xml:space="preserve">Descrição, finalidade e fundamentação: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</t>
    </r>
  </si>
  <si>
    <t>Valor Necessário p/ celebração contrato c/ autorização prévia do SRF</t>
  </si>
  <si>
    <t>É dispensado o preenchimento do mapa, no caso dos Contratos-programa, quando tenha sido remetido para a SRF para análise devidamente instruído.</t>
  </si>
  <si>
    <t>FORMULÁRIO DE AUTORIZAÇÃO PRÉVIA PARA AQUISIÇÃO DE SERVIÇOS</t>
  </si>
  <si>
    <t>b) Anexo da Portaria</t>
  </si>
  <si>
    <t>2. Preço unitário superior ao do(s)contrato(s) anterior(es)</t>
  </si>
  <si>
    <t>3 Justificação para o aumento da despesa:</t>
  </si>
  <si>
    <t>Classificação orçamental:</t>
  </si>
  <si>
    <t>Fonte de Financ.</t>
  </si>
  <si>
    <t>Valor:</t>
  </si>
  <si>
    <t>Implica descongelamento de verbas?</t>
  </si>
  <si>
    <t>SIM/NÃO</t>
  </si>
  <si>
    <t>COM CONTRAPARTIDA?</t>
  </si>
  <si>
    <t>Se sim, nº do pedido:</t>
  </si>
  <si>
    <t>6.</t>
  </si>
  <si>
    <t>O SECRETÁRIO REGIONAL -----</t>
  </si>
  <si>
    <t>Os pontos n.º 1 a 3 e 5 devem ser preenchidos em todos os pedidos.</t>
  </si>
  <si>
    <t>Os pontos n.º 4 e n.º 6 só devem ser preenchidos caso sejam aplicáveis ao encargo em análise.</t>
  </si>
  <si>
    <t>MAPA III.4</t>
  </si>
  <si>
    <t>É dispensado o preenchimento do mapa, no caso dos Contratos-programa, quando tenha sido remetido para a SRFpara análise devidamente instruído.</t>
  </si>
  <si>
    <t>MAPA III.4 -</t>
  </si>
  <si>
    <t>mês/ano</t>
  </si>
  <si>
    <r>
      <t xml:space="preserve">   c)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de aquisição de serviços com idêntico objeto ou contraparte de contrato vigente em 2024)</t>
    </r>
  </si>
  <si>
    <t>* Para o Serviço Regional de Saúde, o valor da despesa deve exceder os 750 mil euros.</t>
  </si>
  <si>
    <t>Artigo 23.º do Decreto Regulamentar Regional n.º 11/2025/M, de 22 de agosto</t>
  </si>
  <si>
    <t>N.º            /2026</t>
  </si>
  <si>
    <t>FORMULÁRIO DE AUTORIZAÇÃO PRÉVIA PARA ASSUNÇÃO DE ENCARGO SUPERIOR A 500 MIL EUROS*</t>
  </si>
  <si>
    <t>Encargo afeto a 2026:</t>
  </si>
  <si>
    <t>Despesa afeta a estudos, pareceres, projetos e serviços de consultoria - Justificação nos termos do n.º 12 do artigo 64.º do Decreto Legislativo Regional n.º 8/2025/M:</t>
  </si>
  <si>
    <t>Artigo 30.º do Decreto Legislativo Regional n.º 8/2025/M, de 30 de dezembro</t>
  </si>
  <si>
    <t>Artigo 34.º  do Decreto Legislativo Regional n.º 8/2025/M, de 30 de dezembro</t>
  </si>
  <si>
    <t>N.º     /SECRETARIA ou SFA ou EPR /2026</t>
  </si>
  <si>
    <t>Despesa afeta a estudos, pareceres, projetos e serviços de consultoria - Justificação nos termos do n.º12 do artigo 64.º do Decreto Legislativo Regional n.º 8/2025/M:</t>
  </si>
  <si>
    <t>Artigo 64.º do Decreto Legislativo Regional N.º 8/2025/M, de 30 de dezembro</t>
  </si>
  <si>
    <t xml:space="preserve">               4. Dotações a congelar caso o contrato seja celebrado nos termos do n.º 3 do artigo 64.º do DLR n.º 8/2025/M:</t>
  </si>
  <si>
    <t>Encargos globais com aquisição de serviços pagos em 2025, acrescidos de 2,75%, com as exclusões mencionadas no n.º 8 do artigo 64.º</t>
  </si>
  <si>
    <t>Encargos globais com aquisição de serviços assumidos em 2026:</t>
  </si>
  <si>
    <t>JUSTIFICAÇÃO PARA A AUTORIZAÇÃO, nos termos da alínea b) do n.º 5 do artigo 64.º do DLR N.º 8/2025/M</t>
  </si>
  <si>
    <t>Despesas de 2026- Nos termos do artigo 7.º da Lei n.º 8/2012, na sua atual redação,"A execução orçamental não pode conduzir, em qualquer momento, a um aumento dos pagamentos em atraso."</t>
  </si>
  <si>
    <r>
      <rPr>
        <b/>
        <sz val="12"/>
        <color theme="1"/>
        <rFont val="Calibri"/>
        <family val="2"/>
        <scheme val="minor"/>
      </rPr>
      <t>Despesas de 2012 a 2025</t>
    </r>
    <r>
      <rPr>
        <sz val="12"/>
        <color theme="1"/>
        <rFont val="Calibri"/>
        <family val="2"/>
        <scheme val="minor"/>
      </rPr>
      <t xml:space="preserve"> - Estas despesas devem constar no mapa da dívida de 2024 e devem estar identificadas na execução orçamental de 2025 com alínea TT.</t>
    </r>
  </si>
  <si>
    <t>REPORTE-SRF-JANEIRO-2026</t>
  </si>
  <si>
    <t>REPORTE-IDR-JANEIRO-2026</t>
  </si>
  <si>
    <t>MAPA III.#-PEDIDO N.º   /SECRETARIA OU SFA/EPR/2026, PROJETO 5####</t>
  </si>
  <si>
    <t>MAPA III.2, PEDIDO N.º1/SRF/2026, PROJETO 50000</t>
  </si>
  <si>
    <t>FD-FUNCIONAMENTO-JANEIRO 2026-SRF</t>
  </si>
  <si>
    <t>FD-CAP.50-JANEIRO 2026-SRF</t>
  </si>
  <si>
    <t>SCEP 2026</t>
  </si>
  <si>
    <t>Cobertura
ORAM 2026
SCEP</t>
  </si>
  <si>
    <t xml:space="preserve">FORMULÁRIO DE AUTORIZAÇÃO PRÉVIA PARA ASSUNÇÃO DE ENCARGO SUPERIOR A 500 MIL EUROS </t>
  </si>
  <si>
    <t>Cumprimento do n.º 15 da Circular n.º 2/ORÇ/2026:</t>
  </si>
  <si>
    <t>Artigo 34º do Decreto Legislativo Regional n.º 8/2025/M, de 30 de dezembro</t>
  </si>
  <si>
    <t>Cumprimento do n.º 23 da Circular n.º 2/ORÇ/2026:</t>
  </si>
  <si>
    <t>Cumprimento do n.º 25 da Circular n.º 2/ORÇ/2026:</t>
  </si>
  <si>
    <t>Execução Fisíca (data de início)</t>
  </si>
  <si>
    <t>Execução Financeira (data de início)</t>
  </si>
  <si>
    <t>Anexo à Circular n.º 2/ORÇ/2026</t>
  </si>
  <si>
    <t>ANO: 2026</t>
  </si>
  <si>
    <t>ÍNDICE DE MAPAS ANEXOS À CIRCULAR N.º 2/ORÇ/2026</t>
  </si>
  <si>
    <t>ENDEREÇOS DE E-MAIL A UTILIZAR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</si>
</sst>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F800]dddd\,\ mmmm\ dd\,\ yyyy"/>
    <numFmt numFmtId="166" formatCode="_-* #,##0.000\ &quot;€&quot;_-;\-* #,##0.000\ &quot;€&quot;_-;_-* &quot;-&quot;???\ &quot;€&quot;_-;_-@_-"/>
    <numFmt numFmtId="167" formatCode="#,##0.0000\ &quot;€&quot;"/>
    <numFmt numFmtId="168" formatCode="#,##0.00\ &quot;€&quot;"/>
    <numFmt numFmtId="169" formatCode="_ * #,##0.00_ ;_ * \-\ #,##0.00_ ;\-;@"/>
    <numFmt numFmtId="170" formatCode="#,##0.00\ _€"/>
    <numFmt numFmtId="171" formatCode="\(#\)"/>
  </numFmts>
  <fonts count="8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10"/>
      <color rgb="FF000066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Arial Narrow"/>
      <family val="2"/>
    </font>
    <font>
      <sz val="10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Calibri"/>
      <family val="2"/>
    </font>
    <font>
      <sz val="10"/>
      <color rgb="FF00206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indexed="8"/>
      <name val="Arial Narrow"/>
      <family val="2"/>
    </font>
    <font>
      <sz val="9"/>
      <name val="Calibri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indexed="8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9"/>
      <name val="Calibri"/>
      <family val="2"/>
    </font>
    <font>
      <b/>
      <sz val="9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0"/>
      </left>
      <right/>
      <top style="thin">
        <color theme="6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</borders>
  <cellStyleXfs count="29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8" fillId="0" borderId="26" applyNumberFormat="0" applyFill="0" applyAlignment="0" applyProtection="0"/>
    <xf numFmtId="0" fontId="7" fillId="0" borderId="0"/>
    <xf numFmtId="0" fontId="11" fillId="0" borderId="0"/>
    <xf numFmtId="0" fontId="7" fillId="0" borderId="0"/>
    <xf numFmtId="0" fontId="52" fillId="0" borderId="0"/>
    <xf numFmtId="0" fontId="23" fillId="0" borderId="0"/>
    <xf numFmtId="0" fontId="21" fillId="0" borderId="0"/>
    <xf numFmtId="164" fontId="7" fillId="0" borderId="0" applyFont="0" applyFill="0" applyBorder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6" fillId="0" borderId="0"/>
    <xf numFmtId="0" fontId="5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564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8" fillId="0" borderId="0" xfId="4" applyFont="1" applyAlignment="1">
      <alignment vertical="center" wrapText="1"/>
    </xf>
    <xf numFmtId="0" fontId="10" fillId="0" borderId="0" xfId="4"/>
    <xf numFmtId="0" fontId="19" fillId="0" borderId="0" xfId="4" applyFont="1" applyAlignment="1">
      <alignment vertical="center"/>
    </xf>
    <xf numFmtId="0" fontId="9" fillId="0" borderId="0" xfId="4" applyFont="1"/>
    <xf numFmtId="0" fontId="24" fillId="0" borderId="0" xfId="4" applyFont="1"/>
    <xf numFmtId="0" fontId="26" fillId="0" borderId="0" xfId="0" applyFont="1"/>
    <xf numFmtId="0" fontId="28" fillId="0" borderId="0" xfId="9" applyFont="1" applyAlignment="1">
      <alignment vertical="center"/>
    </xf>
    <xf numFmtId="0" fontId="8" fillId="0" borderId="0" xfId="9" applyAlignment="1">
      <alignment vertical="center"/>
    </xf>
    <xf numFmtId="0" fontId="8" fillId="0" borderId="0" xfId="9" applyAlignment="1">
      <alignment horizontal="center" vertical="center"/>
    </xf>
    <xf numFmtId="0" fontId="24" fillId="0" borderId="6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49" fontId="30" fillId="0" borderId="0" xfId="9" applyNumberFormat="1" applyFont="1" applyAlignment="1">
      <alignment horizontal="center" vertical="center"/>
    </xf>
    <xf numFmtId="0" fontId="30" fillId="2" borderId="0" xfId="9" applyFont="1" applyFill="1" applyAlignment="1">
      <alignment horizontal="center" vertical="center"/>
    </xf>
    <xf numFmtId="49" fontId="30" fillId="2" borderId="0" xfId="9" applyNumberFormat="1" applyFont="1" applyFill="1" applyAlignment="1">
      <alignment horizontal="center" vertical="center"/>
    </xf>
    <xf numFmtId="44" fontId="11" fillId="5" borderId="10" xfId="9" applyNumberFormat="1" applyFont="1" applyFill="1" applyBorder="1" applyAlignment="1" applyProtection="1">
      <alignment horizontal="center" vertical="center"/>
      <protection locked="0"/>
    </xf>
    <xf numFmtId="44" fontId="26" fillId="2" borderId="11" xfId="9" applyNumberFormat="1" applyFont="1" applyFill="1" applyBorder="1" applyAlignment="1">
      <alignment horizontal="center" vertical="center"/>
    </xf>
    <xf numFmtId="10" fontId="26" fillId="2" borderId="8" xfId="9" applyNumberFormat="1" applyFont="1" applyFill="1" applyBorder="1" applyAlignment="1">
      <alignment horizontal="center" vertical="center"/>
    </xf>
    <xf numFmtId="0" fontId="24" fillId="0" borderId="7" xfId="9" applyFont="1" applyBorder="1" applyAlignment="1">
      <alignment vertical="center" wrapText="1"/>
    </xf>
    <xf numFmtId="0" fontId="24" fillId="0" borderId="7" xfId="9" applyFont="1" applyBorder="1" applyAlignment="1">
      <alignment horizontal="center" vertical="center" wrapText="1"/>
    </xf>
    <xf numFmtId="0" fontId="8" fillId="0" borderId="7" xfId="9" applyBorder="1" applyAlignment="1">
      <alignment vertical="center" wrapText="1"/>
    </xf>
    <xf numFmtId="0" fontId="8" fillId="0" borderId="0" xfId="9" applyAlignment="1">
      <alignment vertical="center" wrapText="1"/>
    </xf>
    <xf numFmtId="49" fontId="30" fillId="2" borderId="6" xfId="9" applyNumberFormat="1" applyFont="1" applyFill="1" applyBorder="1" applyAlignment="1">
      <alignment horizontal="center" vertical="center"/>
    </xf>
    <xf numFmtId="0" fontId="24" fillId="0" borderId="0" xfId="9" applyFont="1" applyAlignment="1">
      <alignment vertical="center"/>
    </xf>
    <xf numFmtId="14" fontId="8" fillId="5" borderId="13" xfId="9" applyNumberFormat="1" applyFill="1" applyBorder="1" applyAlignment="1" applyProtection="1">
      <alignment horizontal="center" vertical="center"/>
      <protection locked="0"/>
    </xf>
    <xf numFmtId="14" fontId="8" fillId="5" borderId="14" xfId="9" applyNumberFormat="1" applyFill="1" applyBorder="1" applyAlignment="1" applyProtection="1">
      <alignment horizontal="center" vertical="center"/>
      <protection locked="0"/>
    </xf>
    <xf numFmtId="0" fontId="24" fillId="2" borderId="15" xfId="9" applyFont="1" applyFill="1" applyBorder="1" applyAlignment="1">
      <alignment horizontal="center" vertical="center"/>
    </xf>
    <xf numFmtId="49" fontId="30" fillId="0" borderId="0" xfId="9" applyNumberFormat="1" applyFont="1" applyAlignment="1">
      <alignment vertical="center"/>
    </xf>
    <xf numFmtId="0" fontId="8" fillId="0" borderId="0" xfId="9" applyAlignment="1">
      <alignment horizontal="right" vertical="center"/>
    </xf>
    <xf numFmtId="14" fontId="8" fillId="5" borderId="16" xfId="9" applyNumberFormat="1" applyFill="1" applyBorder="1" applyAlignment="1" applyProtection="1">
      <alignment horizontal="center" vertical="center"/>
      <protection locked="0"/>
    </xf>
    <xf numFmtId="14" fontId="8" fillId="5" borderId="17" xfId="9" applyNumberFormat="1" applyFill="1" applyBorder="1" applyAlignment="1" applyProtection="1">
      <alignment horizontal="center" vertical="center"/>
      <protection locked="0"/>
    </xf>
    <xf numFmtId="0" fontId="24" fillId="2" borderId="6" xfId="9" applyFont="1" applyFill="1" applyBorder="1" applyAlignment="1">
      <alignment horizontal="center" vertical="center"/>
    </xf>
    <xf numFmtId="49" fontId="30" fillId="2" borderId="7" xfId="9" applyNumberFormat="1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 wrapText="1"/>
    </xf>
    <xf numFmtId="49" fontId="30" fillId="0" borderId="0" xfId="9" applyNumberFormat="1" applyFont="1" applyAlignment="1">
      <alignment horizontal="center" vertical="center" wrapText="1"/>
    </xf>
    <xf numFmtId="49" fontId="30" fillId="4" borderId="0" xfId="9" applyNumberFormat="1" applyFont="1" applyFill="1" applyAlignment="1">
      <alignment horizontal="center" vertical="center"/>
    </xf>
    <xf numFmtId="0" fontId="26" fillId="4" borderId="5" xfId="9" applyFont="1" applyFill="1" applyBorder="1" applyAlignment="1">
      <alignment vertical="center"/>
    </xf>
    <xf numFmtId="166" fontId="26" fillId="2" borderId="18" xfId="10" applyNumberFormat="1" applyFont="1" applyFill="1" applyBorder="1" applyAlignment="1" applyProtection="1">
      <alignment vertical="center"/>
    </xf>
    <xf numFmtId="166" fontId="26" fillId="2" borderId="15" xfId="10" applyNumberFormat="1" applyFont="1" applyFill="1" applyBorder="1" applyAlignment="1" applyProtection="1">
      <alignment vertical="center"/>
    </xf>
    <xf numFmtId="0" fontId="26" fillId="4" borderId="0" xfId="9" applyFont="1" applyFill="1" applyAlignment="1">
      <alignment vertical="center"/>
    </xf>
    <xf numFmtId="166" fontId="26" fillId="2" borderId="22" xfId="10" applyNumberFormat="1" applyFont="1" applyFill="1" applyBorder="1" applyAlignment="1" applyProtection="1">
      <alignment vertical="center"/>
    </xf>
    <xf numFmtId="166" fontId="26" fillId="2" borderId="21" xfId="10" applyNumberFormat="1" applyFont="1" applyFill="1" applyBorder="1" applyAlignment="1" applyProtection="1">
      <alignment vertical="center"/>
    </xf>
    <xf numFmtId="167" fontId="8" fillId="0" borderId="0" xfId="9" applyNumberFormat="1" applyAlignment="1">
      <alignment vertical="center"/>
    </xf>
    <xf numFmtId="0" fontId="31" fillId="4" borderId="0" xfId="9" applyFont="1" applyFill="1" applyAlignment="1">
      <alignment horizontal="left" vertical="center"/>
    </xf>
    <xf numFmtId="0" fontId="26" fillId="4" borderId="0" xfId="9" applyFont="1" applyFill="1" applyAlignment="1">
      <alignment horizontal="left" vertical="center"/>
    </xf>
    <xf numFmtId="44" fontId="26" fillId="0" borderId="0" xfId="10" applyFont="1" applyFill="1" applyAlignment="1" applyProtection="1">
      <alignment vertical="center"/>
    </xf>
    <xf numFmtId="168" fontId="26" fillId="0" borderId="0" xfId="10" applyNumberFormat="1" applyFont="1" applyFill="1" applyBorder="1" applyAlignment="1" applyProtection="1">
      <alignment vertical="center"/>
    </xf>
    <xf numFmtId="14" fontId="8" fillId="0" borderId="0" xfId="9" applyNumberFormat="1" applyAlignment="1">
      <alignment vertical="center"/>
    </xf>
    <xf numFmtId="0" fontId="32" fillId="0" borderId="0" xfId="9" applyFont="1" applyAlignment="1">
      <alignment vertical="center"/>
    </xf>
    <xf numFmtId="0" fontId="34" fillId="0" borderId="0" xfId="9" applyFont="1" applyAlignment="1">
      <alignment vertical="center"/>
    </xf>
    <xf numFmtId="0" fontId="33" fillId="0" borderId="0" xfId="9" applyFont="1" applyAlignment="1">
      <alignment horizontal="right" vertical="center"/>
    </xf>
    <xf numFmtId="0" fontId="33" fillId="0" borderId="0" xfId="9" applyFont="1" applyAlignment="1">
      <alignment vertical="center"/>
    </xf>
    <xf numFmtId="14" fontId="33" fillId="0" borderId="0" xfId="9" applyNumberFormat="1" applyFont="1" applyAlignment="1">
      <alignment vertical="center"/>
    </xf>
    <xf numFmtId="167" fontId="33" fillId="0" borderId="0" xfId="9" applyNumberFormat="1" applyFont="1" applyAlignment="1">
      <alignment vertical="center"/>
    </xf>
    <xf numFmtId="0" fontId="30" fillId="2" borderId="8" xfId="9" applyFont="1" applyFill="1" applyBorder="1" applyAlignment="1">
      <alignment horizontal="center" vertical="center"/>
    </xf>
    <xf numFmtId="49" fontId="30" fillId="2" borderId="8" xfId="9" applyNumberFormat="1" applyFont="1" applyFill="1" applyBorder="1" applyAlignment="1">
      <alignment horizontal="center" vertical="center"/>
    </xf>
    <xf numFmtId="0" fontId="24" fillId="0" borderId="7" xfId="9" applyFont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4" fillId="2" borderId="0" xfId="9" applyFont="1" applyFill="1" applyAlignment="1">
      <alignment horizontal="center" vertical="center" wrapText="1"/>
    </xf>
    <xf numFmtId="0" fontId="24" fillId="2" borderId="0" xfId="9" applyFont="1" applyFill="1" applyAlignment="1">
      <alignment horizontal="center" vertical="center"/>
    </xf>
    <xf numFmtId="44" fontId="11" fillId="0" borderId="0" xfId="9" applyNumberFormat="1" applyFont="1" applyAlignment="1" applyProtection="1">
      <alignment horizontal="center" vertical="center"/>
      <protection locked="0"/>
    </xf>
    <xf numFmtId="44" fontId="11" fillId="0" borderId="0" xfId="9" applyNumberFormat="1" applyFont="1" applyAlignment="1">
      <alignment horizontal="center" vertical="center"/>
    </xf>
    <xf numFmtId="166" fontId="26" fillId="2" borderId="0" xfId="9" applyNumberFormat="1" applyFont="1" applyFill="1" applyAlignment="1">
      <alignment horizontal="center" vertical="center"/>
    </xf>
    <xf numFmtId="166" fontId="8" fillId="0" borderId="0" xfId="9" applyNumberFormat="1" applyAlignment="1">
      <alignment vertical="center"/>
    </xf>
    <xf numFmtId="0" fontId="30" fillId="2" borderId="7" xfId="9" applyFont="1" applyFill="1" applyBorder="1" applyAlignment="1">
      <alignment horizontal="center" vertical="center"/>
    </xf>
    <xf numFmtId="0" fontId="8" fillId="0" borderId="7" xfId="9" applyBorder="1" applyAlignment="1">
      <alignment vertical="center"/>
    </xf>
    <xf numFmtId="0" fontId="26" fillId="0" borderId="0" xfId="9" applyFont="1" applyAlignment="1">
      <alignment vertical="center"/>
    </xf>
    <xf numFmtId="0" fontId="27" fillId="0" borderId="0" xfId="9" applyFont="1" applyAlignment="1">
      <alignment vertical="center"/>
    </xf>
    <xf numFmtId="0" fontId="33" fillId="5" borderId="0" xfId="9" applyFont="1" applyFill="1" applyAlignment="1">
      <alignment vertical="center"/>
    </xf>
    <xf numFmtId="44" fontId="11" fillId="5" borderId="10" xfId="9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4" applyFont="1" applyAlignment="1">
      <alignment vertical="center"/>
    </xf>
    <xf numFmtId="0" fontId="7" fillId="0" borderId="0" xfId="13"/>
    <xf numFmtId="0" fontId="7" fillId="4" borderId="0" xfId="13" applyFill="1"/>
    <xf numFmtId="0" fontId="7" fillId="4" borderId="27" xfId="13" applyFill="1" applyBorder="1"/>
    <xf numFmtId="0" fontId="7" fillId="7" borderId="0" xfId="13" applyFill="1"/>
    <xf numFmtId="0" fontId="0" fillId="7" borderId="0" xfId="0" applyFill="1"/>
    <xf numFmtId="0" fontId="21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" fontId="21" fillId="0" borderId="28" xfId="0" applyNumberFormat="1" applyFont="1" applyBorder="1" applyAlignment="1">
      <alignment horizontal="center" vertical="center" wrapText="1"/>
    </xf>
    <xf numFmtId="14" fontId="21" fillId="0" borderId="28" xfId="0" applyNumberFormat="1" applyFont="1" applyBorder="1" applyAlignment="1">
      <alignment horizontal="center" vertical="center" wrapText="1"/>
    </xf>
    <xf numFmtId="169" fontId="21" fillId="0" borderId="28" xfId="0" applyNumberFormat="1" applyFont="1" applyBorder="1" applyAlignment="1">
      <alignment horizontal="center" vertical="center" wrapText="1"/>
    </xf>
    <xf numFmtId="170" fontId="21" fillId="0" borderId="28" xfId="0" applyNumberFormat="1" applyFont="1" applyBorder="1" applyAlignment="1">
      <alignment horizontal="center" vertical="center" wrapText="1"/>
    </xf>
    <xf numFmtId="170" fontId="21" fillId="7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0" fillId="4" borderId="0" xfId="14" applyFont="1" applyFill="1"/>
    <xf numFmtId="0" fontId="41" fillId="4" borderId="0" xfId="14" applyFont="1" applyFill="1" applyAlignment="1">
      <alignment vertical="center"/>
    </xf>
    <xf numFmtId="0" fontId="40" fillId="4" borderId="0" xfId="14" applyFont="1" applyFill="1" applyAlignment="1">
      <alignment horizontal="center" wrapText="1"/>
    </xf>
    <xf numFmtId="0" fontId="42" fillId="4" borderId="0" xfId="14" applyFont="1" applyFill="1" applyAlignment="1">
      <alignment horizontal="right"/>
    </xf>
    <xf numFmtId="0" fontId="43" fillId="7" borderId="31" xfId="14" applyFont="1" applyFill="1" applyBorder="1" applyAlignment="1">
      <alignment horizontal="center" vertical="center"/>
    </xf>
    <xf numFmtId="0" fontId="44" fillId="6" borderId="38" xfId="14" applyFont="1" applyFill="1" applyBorder="1" applyAlignment="1">
      <alignment horizontal="center" vertical="center" wrapText="1"/>
    </xf>
    <xf numFmtId="0" fontId="46" fillId="4" borderId="39" xfId="14" applyFont="1" applyFill="1" applyBorder="1" applyAlignment="1">
      <alignment horizontal="center" vertical="center" wrapText="1"/>
    </xf>
    <xf numFmtId="49" fontId="17" fillId="6" borderId="40" xfId="14" applyNumberFormat="1" applyFont="1" applyFill="1" applyBorder="1" applyAlignment="1">
      <alignment horizontal="center" vertical="center"/>
    </xf>
    <xf numFmtId="171" fontId="30" fillId="0" borderId="40" xfId="14" applyNumberFormat="1" applyFont="1" applyBorder="1" applyAlignment="1">
      <alignment horizontal="center" vertical="center"/>
    </xf>
    <xf numFmtId="171" fontId="30" fillId="7" borderId="40" xfId="14" applyNumberFormat="1" applyFont="1" applyFill="1" applyBorder="1" applyAlignment="1">
      <alignment horizontal="center" vertical="center"/>
    </xf>
    <xf numFmtId="49" fontId="30" fillId="6" borderId="41" xfId="14" applyNumberFormat="1" applyFont="1" applyFill="1" applyBorder="1" applyAlignment="1">
      <alignment horizontal="center" vertical="center"/>
    </xf>
    <xf numFmtId="0" fontId="48" fillId="3" borderId="42" xfId="15" applyFont="1" applyFill="1" applyBorder="1" applyAlignment="1">
      <alignment horizontal="right" vertical="center" wrapText="1"/>
    </xf>
    <xf numFmtId="0" fontId="49" fillId="3" borderId="42" xfId="15" applyFont="1" applyFill="1" applyBorder="1" applyAlignment="1">
      <alignment horizontal="left" vertical="top" wrapText="1"/>
    </xf>
    <xf numFmtId="164" fontId="40" fillId="3" borderId="42" xfId="11" applyFont="1" applyFill="1" applyBorder="1" applyAlignment="1">
      <alignment horizontal="center" wrapText="1"/>
    </xf>
    <xf numFmtId="164" fontId="50" fillId="3" borderId="42" xfId="11" applyFont="1" applyFill="1" applyBorder="1" applyAlignment="1">
      <alignment horizontal="center" wrapText="1"/>
    </xf>
    <xf numFmtId="49" fontId="49" fillId="3" borderId="42" xfId="15" applyNumberFormat="1" applyFont="1" applyFill="1" applyBorder="1" applyAlignment="1">
      <alignment horizontal="left" vertical="center" wrapText="1"/>
    </xf>
    <xf numFmtId="164" fontId="50" fillId="3" borderId="35" xfId="11" applyFont="1" applyFill="1" applyBorder="1" applyAlignment="1">
      <alignment horizontal="center" wrapText="1"/>
    </xf>
    <xf numFmtId="49" fontId="48" fillId="4" borderId="42" xfId="15" applyNumberFormat="1" applyFont="1" applyFill="1" applyBorder="1" applyAlignment="1">
      <alignment horizontal="left" vertical="center" wrapText="1"/>
    </xf>
    <xf numFmtId="0" fontId="48" fillId="4" borderId="42" xfId="15" applyFont="1" applyFill="1" applyBorder="1" applyAlignment="1">
      <alignment horizontal="left" vertical="top" wrapText="1"/>
    </xf>
    <xf numFmtId="164" fontId="40" fillId="6" borderId="42" xfId="11" applyFont="1" applyFill="1" applyBorder="1" applyAlignment="1">
      <alignment horizontal="center" wrapText="1"/>
    </xf>
    <xf numFmtId="164" fontId="40" fillId="4" borderId="42" xfId="11" applyFont="1" applyFill="1" applyBorder="1" applyAlignment="1">
      <alignment horizontal="center" wrapText="1"/>
    </xf>
    <xf numFmtId="164" fontId="50" fillId="7" borderId="42" xfId="11" applyFont="1" applyFill="1" applyBorder="1" applyAlignment="1">
      <alignment horizontal="center" wrapText="1"/>
    </xf>
    <xf numFmtId="164" fontId="50" fillId="6" borderId="35" xfId="11" applyFont="1" applyFill="1" applyBorder="1" applyAlignment="1">
      <alignment horizontal="center" wrapText="1"/>
    </xf>
    <xf numFmtId="49" fontId="48" fillId="3" borderId="42" xfId="15" applyNumberFormat="1" applyFont="1" applyFill="1" applyBorder="1" applyAlignment="1">
      <alignment horizontal="left" vertical="center" wrapText="1"/>
    </xf>
    <xf numFmtId="0" fontId="48" fillId="3" borderId="42" xfId="15" applyFont="1" applyFill="1" applyBorder="1" applyAlignment="1">
      <alignment horizontal="left" vertical="top" wrapText="1"/>
    </xf>
    <xf numFmtId="0" fontId="48" fillId="3" borderId="42" xfId="15" applyFont="1" applyFill="1" applyBorder="1" applyAlignment="1">
      <alignment horizontal="left" vertical="top" wrapText="1" indent="1"/>
    </xf>
    <xf numFmtId="49" fontId="48" fillId="4" borderId="42" xfId="15" applyNumberFormat="1" applyFont="1" applyFill="1" applyBorder="1" applyAlignment="1">
      <alignment horizontal="left" vertical="center" wrapText="1" indent="1"/>
    </xf>
    <xf numFmtId="0" fontId="48" fillId="4" borderId="42" xfId="15" applyFont="1" applyFill="1" applyBorder="1" applyAlignment="1">
      <alignment horizontal="left" vertical="top" wrapText="1" indent="2"/>
    </xf>
    <xf numFmtId="0" fontId="48" fillId="4" borderId="42" xfId="15" applyFont="1" applyFill="1" applyBorder="1" applyAlignment="1">
      <alignment horizontal="left" vertical="top" wrapText="1" indent="1"/>
    </xf>
    <xf numFmtId="49" fontId="49" fillId="4" borderId="42" xfId="15" applyNumberFormat="1" applyFont="1" applyFill="1" applyBorder="1" applyAlignment="1">
      <alignment horizontal="left" vertical="center" wrapText="1"/>
    </xf>
    <xf numFmtId="0" fontId="49" fillId="4" borderId="42" xfId="15" applyFont="1" applyFill="1" applyBorder="1" applyAlignment="1">
      <alignment horizontal="left" vertical="top" wrapText="1"/>
    </xf>
    <xf numFmtId="0" fontId="49" fillId="4" borderId="42" xfId="15" applyFont="1" applyFill="1" applyBorder="1" applyAlignment="1">
      <alignment horizontal="left" vertical="top" wrapText="1" indent="1"/>
    </xf>
    <xf numFmtId="0" fontId="51" fillId="3" borderId="42" xfId="15" applyFont="1" applyFill="1" applyBorder="1" applyAlignment="1">
      <alignment horizontal="center" vertical="center" wrapText="1"/>
    </xf>
    <xf numFmtId="0" fontId="44" fillId="3" borderId="42" xfId="14" applyFont="1" applyFill="1" applyBorder="1" applyAlignment="1">
      <alignment horizontal="right"/>
    </xf>
    <xf numFmtId="0" fontId="0" fillId="8" borderId="0" xfId="0" applyFill="1"/>
    <xf numFmtId="0" fontId="0" fillId="0" borderId="0" xfId="0" applyAlignment="1">
      <alignment horizontal="right"/>
    </xf>
    <xf numFmtId="0" fontId="23" fillId="10" borderId="0" xfId="17" applyFill="1"/>
    <xf numFmtId="0" fontId="54" fillId="10" borderId="0" xfId="12" applyFont="1" applyFill="1" applyBorder="1" applyAlignment="1"/>
    <xf numFmtId="0" fontId="55" fillId="0" borderId="0" xfId="18" applyFont="1"/>
    <xf numFmtId="0" fontId="56" fillId="10" borderId="0" xfId="18" applyFont="1" applyFill="1" applyAlignment="1">
      <alignment horizontal="center" wrapText="1"/>
    </xf>
    <xf numFmtId="0" fontId="57" fillId="10" borderId="0" xfId="18" applyFont="1" applyFill="1" applyAlignment="1">
      <alignment horizontal="left"/>
    </xf>
    <xf numFmtId="0" fontId="55" fillId="10" borderId="47" xfId="17" applyFont="1" applyFill="1" applyBorder="1" applyAlignment="1">
      <alignment vertical="center"/>
    </xf>
    <xf numFmtId="0" fontId="55" fillId="10" borderId="51" xfId="17" applyFont="1" applyFill="1" applyBorder="1" applyAlignment="1">
      <alignment vertical="center"/>
    </xf>
    <xf numFmtId="0" fontId="55" fillId="10" borderId="0" xfId="17" applyFont="1" applyFill="1" applyAlignment="1">
      <alignment vertical="center"/>
    </xf>
    <xf numFmtId="0" fontId="55" fillId="10" borderId="52" xfId="17" applyFont="1" applyFill="1" applyBorder="1" applyAlignment="1">
      <alignment vertical="center"/>
    </xf>
    <xf numFmtId="0" fontId="57" fillId="10" borderId="48" xfId="18" applyFont="1" applyFill="1" applyBorder="1" applyAlignment="1">
      <alignment horizontal="left"/>
    </xf>
    <xf numFmtId="0" fontId="59" fillId="10" borderId="0" xfId="17" applyFont="1" applyFill="1" applyAlignment="1">
      <alignment vertical="center"/>
    </xf>
    <xf numFmtId="0" fontId="23" fillId="10" borderId="48" xfId="17" applyFill="1" applyBorder="1" applyAlignment="1">
      <alignment horizontal="left" vertical="center" indent="1"/>
    </xf>
    <xf numFmtId="0" fontId="60" fillId="10" borderId="0" xfId="17" applyFont="1" applyFill="1" applyAlignment="1">
      <alignment horizontal="left" vertical="center" indent="1"/>
    </xf>
    <xf numFmtId="0" fontId="61" fillId="10" borderId="48" xfId="17" applyFont="1" applyFill="1" applyBorder="1" applyAlignment="1">
      <alignment horizontal="left" vertical="center" indent="1"/>
    </xf>
    <xf numFmtId="0" fontId="62" fillId="10" borderId="0" xfId="17" applyFont="1" applyFill="1" applyAlignment="1">
      <alignment horizontal="left" vertical="center" indent="1"/>
    </xf>
    <xf numFmtId="0" fontId="62" fillId="10" borderId="0" xfId="17" applyFont="1" applyFill="1" applyAlignment="1">
      <alignment vertical="center"/>
    </xf>
    <xf numFmtId="0" fontId="62" fillId="10" borderId="52" xfId="17" applyFont="1" applyFill="1" applyBorder="1" applyAlignment="1">
      <alignment vertical="center"/>
    </xf>
    <xf numFmtId="0" fontId="61" fillId="10" borderId="0" xfId="17" applyFont="1" applyFill="1"/>
    <xf numFmtId="0" fontId="59" fillId="10" borderId="48" xfId="17" applyFont="1" applyFill="1" applyBorder="1" applyAlignment="1">
      <alignment horizontal="left" vertical="top" indent="4"/>
    </xf>
    <xf numFmtId="0" fontId="59" fillId="10" borderId="0" xfId="17" applyFont="1" applyFill="1" applyAlignment="1">
      <alignment vertical="top"/>
    </xf>
    <xf numFmtId="0" fontId="23" fillId="10" borderId="0" xfId="17" applyFill="1" applyAlignment="1">
      <alignment vertical="top" wrapText="1"/>
    </xf>
    <xf numFmtId="0" fontId="23" fillId="10" borderId="52" xfId="17" applyFill="1" applyBorder="1" applyAlignment="1">
      <alignment vertical="top" wrapText="1"/>
    </xf>
    <xf numFmtId="0" fontId="23" fillId="10" borderId="50" xfId="17" applyFill="1" applyBorder="1" applyAlignment="1">
      <alignment horizontal="left" vertical="center"/>
    </xf>
    <xf numFmtId="0" fontId="60" fillId="10" borderId="5" xfId="17" applyFont="1" applyFill="1" applyBorder="1" applyAlignment="1">
      <alignment vertical="center"/>
    </xf>
    <xf numFmtId="0" fontId="55" fillId="10" borderId="5" xfId="17" applyFont="1" applyFill="1" applyBorder="1" applyAlignment="1">
      <alignment vertical="center"/>
    </xf>
    <xf numFmtId="0" fontId="55" fillId="10" borderId="49" xfId="17" applyFont="1" applyFill="1" applyBorder="1" applyAlignment="1">
      <alignment vertical="center"/>
    </xf>
    <xf numFmtId="0" fontId="53" fillId="10" borderId="0" xfId="17" applyFont="1" applyFill="1" applyAlignment="1">
      <alignment horizontal="left" vertical="center"/>
    </xf>
    <xf numFmtId="0" fontId="60" fillId="10" borderId="0" xfId="17" applyFont="1" applyFill="1" applyAlignment="1">
      <alignment vertical="center"/>
    </xf>
    <xf numFmtId="0" fontId="55" fillId="10" borderId="0" xfId="17" applyFont="1" applyFill="1" applyAlignment="1">
      <alignment horizontal="center" vertical="center"/>
    </xf>
    <xf numFmtId="0" fontId="63" fillId="10" borderId="0" xfId="18" applyFont="1" applyFill="1" applyAlignment="1">
      <alignment horizontal="center" wrapText="1"/>
    </xf>
    <xf numFmtId="0" fontId="63" fillId="10" borderId="0" xfId="18" applyFont="1" applyFill="1" applyAlignment="1">
      <alignment horizontal="center"/>
    </xf>
    <xf numFmtId="0" fontId="63" fillId="10" borderId="0" xfId="18" applyFont="1" applyFill="1"/>
    <xf numFmtId="0" fontId="55" fillId="10" borderId="0" xfId="18" applyFont="1" applyFill="1"/>
    <xf numFmtId="0" fontId="55" fillId="10" borderId="0" xfId="18" applyFont="1" applyFill="1" applyAlignment="1">
      <alignment horizontal="center"/>
    </xf>
    <xf numFmtId="0" fontId="57" fillId="10" borderId="43" xfId="18" applyFont="1" applyFill="1" applyBorder="1" applyAlignment="1">
      <alignment horizontal="left"/>
    </xf>
    <xf numFmtId="0" fontId="63" fillId="10" borderId="47" xfId="18" applyFont="1" applyFill="1" applyBorder="1" applyAlignment="1">
      <alignment horizontal="center" wrapText="1"/>
    </xf>
    <xf numFmtId="0" fontId="63" fillId="10" borderId="47" xfId="18" applyFont="1" applyFill="1" applyBorder="1" applyAlignment="1">
      <alignment horizontal="center"/>
    </xf>
    <xf numFmtId="0" fontId="63" fillId="10" borderId="47" xfId="18" applyFont="1" applyFill="1" applyBorder="1"/>
    <xf numFmtId="0" fontId="55" fillId="10" borderId="47" xfId="18" applyFont="1" applyFill="1" applyBorder="1"/>
    <xf numFmtId="0" fontId="55" fillId="10" borderId="51" xfId="18" applyFont="1" applyFill="1" applyBorder="1"/>
    <xf numFmtId="0" fontId="63" fillId="10" borderId="48" xfId="18" applyFont="1" applyFill="1" applyBorder="1" applyAlignment="1">
      <alignment horizontal="left"/>
    </xf>
    <xf numFmtId="0" fontId="55" fillId="10" borderId="52" xfId="18" applyFont="1" applyFill="1" applyBorder="1"/>
    <xf numFmtId="0" fontId="63" fillId="10" borderId="48" xfId="18" applyFont="1" applyFill="1" applyBorder="1" applyAlignment="1">
      <alignment horizontal="left" indent="1"/>
    </xf>
    <xf numFmtId="0" fontId="63" fillId="10" borderId="28" xfId="18" applyFont="1" applyFill="1" applyBorder="1" applyAlignment="1">
      <alignment horizontal="center"/>
    </xf>
    <xf numFmtId="0" fontId="64" fillId="10" borderId="0" xfId="18" applyFont="1" applyFill="1"/>
    <xf numFmtId="0" fontId="64" fillId="10" borderId="46" xfId="18" applyFont="1" applyFill="1" applyBorder="1"/>
    <xf numFmtId="0" fontId="64" fillId="10" borderId="44" xfId="18" applyFont="1" applyFill="1" applyBorder="1"/>
    <xf numFmtId="0" fontId="55" fillId="10" borderId="45" xfId="18" applyFont="1" applyFill="1" applyBorder="1"/>
    <xf numFmtId="0" fontId="63" fillId="10" borderId="28" xfId="18" applyFont="1" applyFill="1" applyBorder="1" applyAlignment="1">
      <alignment horizontal="left"/>
    </xf>
    <xf numFmtId="0" fontId="55" fillId="10" borderId="0" xfId="18" applyFont="1" applyFill="1" applyAlignment="1">
      <alignment horizontal="left"/>
    </xf>
    <xf numFmtId="0" fontId="65" fillId="10" borderId="48" xfId="18" applyFont="1" applyFill="1" applyBorder="1" applyAlignment="1">
      <alignment horizontal="left"/>
    </xf>
    <xf numFmtId="0" fontId="55" fillId="10" borderId="28" xfId="18" applyFont="1" applyFill="1" applyBorder="1"/>
    <xf numFmtId="0" fontId="55" fillId="10" borderId="0" xfId="18" applyFont="1" applyFill="1" applyAlignment="1">
      <alignment horizontal="right"/>
    </xf>
    <xf numFmtId="0" fontId="65" fillId="10" borderId="0" xfId="18" applyFont="1" applyFill="1" applyAlignment="1">
      <alignment horizontal="left"/>
    </xf>
    <xf numFmtId="0" fontId="66" fillId="10" borderId="0" xfId="18" applyFont="1" applyFill="1" applyAlignment="1">
      <alignment horizontal="left"/>
    </xf>
    <xf numFmtId="0" fontId="55" fillId="10" borderId="52" xfId="18" applyFont="1" applyFill="1" applyBorder="1" applyAlignment="1">
      <alignment horizontal="center"/>
    </xf>
    <xf numFmtId="0" fontId="55" fillId="10" borderId="0" xfId="18" applyFont="1" applyFill="1" applyAlignment="1">
      <alignment horizontal="left" indent="11"/>
    </xf>
    <xf numFmtId="0" fontId="66" fillId="10" borderId="0" xfId="18" applyFont="1" applyFill="1" applyAlignment="1">
      <alignment horizontal="right"/>
    </xf>
    <xf numFmtId="0" fontId="65" fillId="10" borderId="28" xfId="18" applyFont="1" applyFill="1" applyBorder="1" applyAlignment="1">
      <alignment horizontal="left"/>
    </xf>
    <xf numFmtId="0" fontId="65" fillId="10" borderId="28" xfId="18" applyFont="1" applyFill="1" applyBorder="1" applyAlignment="1">
      <alignment horizontal="center"/>
    </xf>
    <xf numFmtId="0" fontId="65" fillId="10" borderId="48" xfId="18" applyFont="1" applyFill="1" applyBorder="1"/>
    <xf numFmtId="0" fontId="65" fillId="10" borderId="0" xfId="18" applyFont="1" applyFill="1"/>
    <xf numFmtId="0" fontId="59" fillId="10" borderId="28" xfId="18" applyFont="1" applyFill="1" applyBorder="1" applyAlignment="1">
      <alignment horizontal="left"/>
    </xf>
    <xf numFmtId="0" fontId="23" fillId="10" borderId="5" xfId="17" applyFill="1" applyBorder="1"/>
    <xf numFmtId="0" fontId="63" fillId="10" borderId="5" xfId="18" applyFont="1" applyFill="1" applyBorder="1"/>
    <xf numFmtId="0" fontId="23" fillId="10" borderId="49" xfId="17" applyFill="1" applyBorder="1"/>
    <xf numFmtId="0" fontId="23" fillId="10" borderId="47" xfId="17" applyFill="1" applyBorder="1"/>
    <xf numFmtId="0" fontId="23" fillId="10" borderId="51" xfId="17" applyFill="1" applyBorder="1"/>
    <xf numFmtId="0" fontId="23" fillId="10" borderId="52" xfId="17" applyFill="1" applyBorder="1"/>
    <xf numFmtId="0" fontId="23" fillId="10" borderId="43" xfId="17" applyFill="1" applyBorder="1"/>
    <xf numFmtId="0" fontId="67" fillId="10" borderId="48" xfId="17" applyFont="1" applyFill="1" applyBorder="1"/>
    <xf numFmtId="0" fontId="23" fillId="10" borderId="48" xfId="17" applyFill="1" applyBorder="1"/>
    <xf numFmtId="0" fontId="21" fillId="0" borderId="0" xfId="20"/>
    <xf numFmtId="0" fontId="23" fillId="10" borderId="50" xfId="17" applyFill="1" applyBorder="1"/>
    <xf numFmtId="0" fontId="23" fillId="10" borderId="44" xfId="17" applyFill="1" applyBorder="1"/>
    <xf numFmtId="0" fontId="23" fillId="10" borderId="45" xfId="17" applyFill="1" applyBorder="1"/>
    <xf numFmtId="0" fontId="62" fillId="0" borderId="0" xfId="17" applyFont="1" applyAlignment="1">
      <alignment vertical="center"/>
    </xf>
    <xf numFmtId="0" fontId="53" fillId="10" borderId="0" xfId="17" applyFont="1" applyFill="1"/>
    <xf numFmtId="0" fontId="69" fillId="0" borderId="0" xfId="0" applyFont="1" applyAlignment="1">
      <alignment horizontal="left"/>
    </xf>
    <xf numFmtId="0" fontId="70" fillId="10" borderId="0" xfId="17" applyFont="1" applyFill="1" applyAlignment="1">
      <alignment horizontal="left"/>
    </xf>
    <xf numFmtId="0" fontId="71" fillId="10" borderId="0" xfId="12" applyFont="1" applyFill="1" applyBorder="1" applyAlignment="1">
      <alignment horizontal="left"/>
    </xf>
    <xf numFmtId="0" fontId="69" fillId="0" borderId="0" xfId="9" applyFont="1" applyAlignment="1">
      <alignment vertical="center"/>
    </xf>
    <xf numFmtId="0" fontId="23" fillId="10" borderId="48" xfId="17" applyFill="1" applyBorder="1" applyAlignment="1">
      <alignment horizontal="left" vertical="center" wrapText="1" indent="4"/>
    </xf>
    <xf numFmtId="0" fontId="23" fillId="10" borderId="0" xfId="17" applyFill="1" applyAlignment="1">
      <alignment horizontal="left" vertical="center" wrapText="1" indent="4"/>
    </xf>
    <xf numFmtId="0" fontId="23" fillId="10" borderId="52" xfId="17" applyFill="1" applyBorder="1" applyAlignment="1">
      <alignment horizontal="left" vertical="center" wrapText="1" indent="4"/>
    </xf>
    <xf numFmtId="0" fontId="54" fillId="10" borderId="0" xfId="12" applyFont="1" applyFill="1" applyBorder="1" applyAlignment="1">
      <alignment horizontal="center"/>
    </xf>
    <xf numFmtId="0" fontId="55" fillId="10" borderId="0" xfId="17" applyFont="1" applyFill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39" fillId="0" borderId="0" xfId="0" applyFont="1"/>
    <xf numFmtId="8" fontId="55" fillId="10" borderId="28" xfId="11" applyNumberFormat="1" applyFont="1" applyFill="1" applyBorder="1" applyAlignment="1"/>
    <xf numFmtId="8" fontId="59" fillId="10" borderId="28" xfId="11" applyNumberFormat="1" applyFont="1" applyFill="1" applyBorder="1" applyAlignment="1">
      <alignment horizontal="center"/>
    </xf>
    <xf numFmtId="0" fontId="65" fillId="10" borderId="28" xfId="18" applyFont="1" applyFill="1" applyBorder="1" applyAlignment="1">
      <alignment horizontal="center" vertical="center"/>
    </xf>
    <xf numFmtId="8" fontId="59" fillId="10" borderId="46" xfId="11" applyNumberFormat="1" applyFont="1" applyFill="1" applyBorder="1" applyAlignment="1"/>
    <xf numFmtId="8" fontId="59" fillId="10" borderId="28" xfId="11" applyNumberFormat="1" applyFont="1" applyFill="1" applyBorder="1" applyAlignment="1"/>
    <xf numFmtId="8" fontId="59" fillId="10" borderId="0" xfId="11" applyNumberFormat="1" applyFont="1" applyFill="1" applyBorder="1" applyAlignment="1"/>
    <xf numFmtId="8" fontId="59" fillId="10" borderId="46" xfId="11" applyNumberFormat="1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0" fontId="24" fillId="10" borderId="50" xfId="0" applyFont="1" applyFill="1" applyBorder="1"/>
    <xf numFmtId="0" fontId="0" fillId="10" borderId="5" xfId="0" applyFill="1" applyBorder="1" applyAlignment="1">
      <alignment horizontal="left"/>
    </xf>
    <xf numFmtId="0" fontId="0" fillId="10" borderId="5" xfId="0" applyFill="1" applyBorder="1"/>
    <xf numFmtId="0" fontId="24" fillId="10" borderId="0" xfId="0" applyFont="1" applyFill="1" applyAlignment="1">
      <alignment horizontal="left" wrapText="1"/>
    </xf>
    <xf numFmtId="0" fontId="64" fillId="10" borderId="0" xfId="18" applyFont="1" applyFill="1" applyAlignment="1">
      <alignment horizontal="center"/>
    </xf>
    <xf numFmtId="8" fontId="59" fillId="10" borderId="48" xfId="11" applyNumberFormat="1" applyFont="1" applyFill="1" applyBorder="1" applyAlignment="1"/>
    <xf numFmtId="8" fontId="59" fillId="10" borderId="48" xfId="11" applyNumberFormat="1" applyFont="1" applyFill="1" applyBorder="1" applyAlignment="1">
      <alignment horizontal="center"/>
    </xf>
    <xf numFmtId="0" fontId="64" fillId="10" borderId="0" xfId="18" applyFont="1" applyFill="1" applyAlignment="1">
      <alignment horizontal="left"/>
    </xf>
    <xf numFmtId="0" fontId="23" fillId="10" borderId="0" xfId="17" applyFill="1" applyAlignment="1">
      <alignment vertical="center" wrapText="1"/>
    </xf>
    <xf numFmtId="0" fontId="64" fillId="10" borderId="28" xfId="18" applyFont="1" applyFill="1" applyBorder="1"/>
    <xf numFmtId="0" fontId="74" fillId="10" borderId="0" xfId="17" applyFont="1" applyFill="1" applyAlignment="1">
      <alignment horizontal="center" vertical="center"/>
    </xf>
    <xf numFmtId="0" fontId="75" fillId="10" borderId="28" xfId="17" applyFont="1" applyFill="1" applyBorder="1" applyAlignment="1">
      <alignment horizontal="center" vertical="center"/>
    </xf>
    <xf numFmtId="0" fontId="75" fillId="10" borderId="0" xfId="17" applyFont="1" applyFill="1" applyAlignment="1">
      <alignment horizontal="center" vertical="center"/>
    </xf>
    <xf numFmtId="0" fontId="65" fillId="10" borderId="48" xfId="18" applyFont="1" applyFill="1" applyBorder="1" applyAlignment="1">
      <alignment horizontal="center" vertical="center"/>
    </xf>
    <xf numFmtId="0" fontId="23" fillId="10" borderId="0" xfId="17" applyFill="1" applyAlignment="1">
      <alignment horizontal="center" vertical="center"/>
    </xf>
    <xf numFmtId="0" fontId="65" fillId="10" borderId="28" xfId="18" applyFont="1" applyFill="1" applyBorder="1" applyAlignment="1">
      <alignment horizontal="center" vertical="center" wrapText="1"/>
    </xf>
    <xf numFmtId="0" fontId="23" fillId="10" borderId="47" xfId="17" applyFill="1" applyBorder="1" applyAlignment="1">
      <alignment horizontal="centerContinuous"/>
    </xf>
    <xf numFmtId="0" fontId="76" fillId="10" borderId="0" xfId="17" applyFont="1" applyFill="1" applyAlignment="1">
      <alignment horizontal="left" vertical="center" wrapText="1" indent="4"/>
    </xf>
    <xf numFmtId="8" fontId="59" fillId="10" borderId="28" xfId="11" applyNumberFormat="1" applyFont="1" applyFill="1" applyBorder="1" applyAlignment="1">
      <alignment horizontal="right"/>
    </xf>
    <xf numFmtId="0" fontId="77" fillId="10" borderId="46" xfId="18" applyFont="1" applyFill="1" applyBorder="1" applyAlignment="1">
      <alignment horizontal="center" vertical="center"/>
    </xf>
    <xf numFmtId="0" fontId="77" fillId="10" borderId="28" xfId="18" applyFont="1" applyFill="1" applyBorder="1" applyAlignment="1">
      <alignment horizontal="center" vertical="center"/>
    </xf>
    <xf numFmtId="0" fontId="65" fillId="10" borderId="49" xfId="18" applyFont="1" applyFill="1" applyBorder="1" applyAlignment="1">
      <alignment wrapText="1"/>
    </xf>
    <xf numFmtId="0" fontId="78" fillId="5" borderId="0" xfId="9" applyFont="1" applyFill="1" applyAlignment="1">
      <alignment vertical="center"/>
    </xf>
    <xf numFmtId="0" fontId="13" fillId="0" borderId="0" xfId="21"/>
    <xf numFmtId="0" fontId="0" fillId="9" borderId="0" xfId="0" applyFill="1"/>
    <xf numFmtId="0" fontId="79" fillId="0" borderId="0" xfId="0" applyFont="1"/>
    <xf numFmtId="0" fontId="80" fillId="0" borderId="0" xfId="0" applyFont="1"/>
    <xf numFmtId="0" fontId="80" fillId="0" borderId="0" xfId="0" applyFont="1" applyAlignment="1">
      <alignment horizontal="right"/>
    </xf>
    <xf numFmtId="0" fontId="26" fillId="9" borderId="0" xfId="0" applyFont="1" applyFill="1"/>
    <xf numFmtId="0" fontId="81" fillId="11" borderId="0" xfId="0" applyFont="1" applyFill="1"/>
    <xf numFmtId="0" fontId="6" fillId="0" borderId="0" xfId="22"/>
    <xf numFmtId="0" fontId="54" fillId="10" borderId="46" xfId="12" applyFont="1" applyFill="1" applyBorder="1" applyAlignment="1"/>
    <xf numFmtId="0" fontId="54" fillId="10" borderId="44" xfId="12" applyFont="1" applyFill="1" applyBorder="1" applyAlignment="1"/>
    <xf numFmtId="0" fontId="54" fillId="10" borderId="45" xfId="12" applyFont="1" applyFill="1" applyBorder="1" applyAlignment="1">
      <alignment horizontal="center"/>
    </xf>
    <xf numFmtId="0" fontId="63" fillId="10" borderId="0" xfId="18" applyFont="1" applyFill="1" applyAlignment="1">
      <alignment wrapText="1"/>
    </xf>
    <xf numFmtId="0" fontId="56" fillId="10" borderId="50" xfId="18" applyFont="1" applyFill="1" applyBorder="1" applyAlignment="1">
      <alignment horizontal="center" wrapText="1"/>
    </xf>
    <xf numFmtId="0" fontId="56" fillId="10" borderId="5" xfId="18" applyFont="1" applyFill="1" applyBorder="1" applyAlignment="1">
      <alignment horizontal="center" wrapText="1"/>
    </xf>
    <xf numFmtId="0" fontId="56" fillId="10" borderId="49" xfId="18" applyFont="1" applyFill="1" applyBorder="1" applyAlignment="1">
      <alignment horizontal="center" wrapText="1"/>
    </xf>
    <xf numFmtId="0" fontId="59" fillId="10" borderId="0" xfId="18" applyFont="1" applyFill="1" applyAlignment="1">
      <alignment vertical="center" wrapText="1"/>
    </xf>
    <xf numFmtId="0" fontId="65" fillId="10" borderId="43" xfId="18" applyFont="1" applyFill="1" applyBorder="1" applyAlignment="1">
      <alignment horizontal="left"/>
    </xf>
    <xf numFmtId="0" fontId="65" fillId="10" borderId="47" xfId="18" applyFont="1" applyFill="1" applyBorder="1" applyAlignment="1">
      <alignment horizontal="left"/>
    </xf>
    <xf numFmtId="0" fontId="59" fillId="10" borderId="0" xfId="18" applyFont="1" applyFill="1"/>
    <xf numFmtId="0" fontId="73" fillId="10" borderId="58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/>
    </xf>
    <xf numFmtId="0" fontId="65" fillId="10" borderId="58" xfId="18" applyFont="1" applyFill="1" applyBorder="1" applyAlignment="1">
      <alignment horizontal="left"/>
    </xf>
    <xf numFmtId="0" fontId="65" fillId="10" borderId="57" xfId="18" applyFont="1" applyFill="1" applyBorder="1" applyAlignment="1">
      <alignment horizontal="left"/>
    </xf>
    <xf numFmtId="0" fontId="55" fillId="10" borderId="57" xfId="18" applyFont="1" applyFill="1" applyBorder="1"/>
    <xf numFmtId="0" fontId="66" fillId="10" borderId="52" xfId="18" applyFont="1" applyFill="1" applyBorder="1" applyAlignment="1">
      <alignment horizontal="left"/>
    </xf>
    <xf numFmtId="0" fontId="66" fillId="10" borderId="57" xfId="18" applyFont="1" applyFill="1" applyBorder="1" applyAlignment="1">
      <alignment horizontal="left"/>
    </xf>
    <xf numFmtId="0" fontId="55" fillId="10" borderId="57" xfId="18" applyFont="1" applyFill="1" applyBorder="1" applyAlignment="1">
      <alignment horizontal="left" indent="11"/>
    </xf>
    <xf numFmtId="0" fontId="66" fillId="10" borderId="60" xfId="18" applyFont="1" applyFill="1" applyBorder="1" applyAlignment="1">
      <alignment horizontal="left"/>
    </xf>
    <xf numFmtId="0" fontId="65" fillId="10" borderId="60" xfId="18" applyFont="1" applyFill="1" applyBorder="1" applyAlignment="1">
      <alignment horizontal="left"/>
    </xf>
    <xf numFmtId="0" fontId="55" fillId="10" borderId="60" xfId="18" applyFont="1" applyFill="1" applyBorder="1" applyAlignment="1">
      <alignment horizontal="left" indent="11"/>
    </xf>
    <xf numFmtId="0" fontId="24" fillId="10" borderId="0" xfId="22" applyFont="1" applyFill="1" applyAlignment="1">
      <alignment horizontal="left" wrapText="1"/>
    </xf>
    <xf numFmtId="0" fontId="67" fillId="10" borderId="43" xfId="17" applyFont="1" applyFill="1" applyBorder="1"/>
    <xf numFmtId="0" fontId="67" fillId="10" borderId="47" xfId="17" applyFont="1" applyFill="1" applyBorder="1"/>
    <xf numFmtId="0" fontId="67" fillId="10" borderId="0" xfId="17" applyFont="1" applyFill="1"/>
    <xf numFmtId="0" fontId="23" fillId="10" borderId="44" xfId="17" applyFill="1" applyBorder="1" applyAlignment="1">
      <alignment horizontal="centerContinuous"/>
    </xf>
    <xf numFmtId="0" fontId="23" fillId="10" borderId="45" xfId="17" applyFill="1" applyBorder="1" applyAlignment="1">
      <alignment horizontal="centerContinuous"/>
    </xf>
    <xf numFmtId="0" fontId="73" fillId="10" borderId="66" xfId="18" applyFont="1" applyFill="1" applyBorder="1" applyAlignment="1">
      <alignment horizontal="center" vertical="center" wrapText="1"/>
    </xf>
    <xf numFmtId="0" fontId="73" fillId="10" borderId="67" xfId="18" applyFont="1" applyFill="1" applyBorder="1" applyAlignment="1">
      <alignment horizontal="center" vertical="center" wrapText="1"/>
    </xf>
    <xf numFmtId="0" fontId="59" fillId="10" borderId="47" xfId="18" applyFont="1" applyFill="1" applyBorder="1"/>
    <xf numFmtId="0" fontId="65" fillId="10" borderId="70" xfId="18" applyFont="1" applyFill="1" applyBorder="1" applyAlignment="1">
      <alignment horizontal="left"/>
    </xf>
    <xf numFmtId="0" fontId="55" fillId="10" borderId="60" xfId="18" applyFont="1" applyFill="1" applyBorder="1"/>
    <xf numFmtId="0" fontId="55" fillId="10" borderId="60" xfId="18" applyFont="1" applyFill="1" applyBorder="1" applyAlignment="1">
      <alignment horizontal="center"/>
    </xf>
    <xf numFmtId="0" fontId="55" fillId="10" borderId="60" xfId="18" applyFont="1" applyFill="1" applyBorder="1" applyAlignment="1">
      <alignment horizontal="right"/>
    </xf>
    <xf numFmtId="0" fontId="57" fillId="10" borderId="47" xfId="18" applyFont="1" applyFill="1" applyBorder="1" applyAlignment="1">
      <alignment horizontal="left"/>
    </xf>
    <xf numFmtId="0" fontId="55" fillId="10" borderId="47" xfId="18" applyFont="1" applyFill="1" applyBorder="1" applyAlignment="1">
      <alignment horizontal="center"/>
    </xf>
    <xf numFmtId="0" fontId="65" fillId="10" borderId="5" xfId="18" applyFont="1" applyFill="1" applyBorder="1" applyAlignment="1">
      <alignment horizontal="left"/>
    </xf>
    <xf numFmtId="0" fontId="66" fillId="10" borderId="5" xfId="18" applyFont="1" applyFill="1" applyBorder="1" applyAlignment="1">
      <alignment horizontal="left"/>
    </xf>
    <xf numFmtId="0" fontId="55" fillId="10" borderId="5" xfId="18" applyFont="1" applyFill="1" applyBorder="1" applyAlignment="1">
      <alignment horizontal="center"/>
    </xf>
    <xf numFmtId="0" fontId="55" fillId="9" borderId="57" xfId="18" applyFont="1" applyFill="1" applyBorder="1" applyAlignment="1">
      <alignment horizontal="right"/>
    </xf>
    <xf numFmtId="0" fontId="73" fillId="9" borderId="59" xfId="18" applyFont="1" applyFill="1" applyBorder="1" applyAlignment="1">
      <alignment horizontal="center" vertical="center"/>
    </xf>
    <xf numFmtId="0" fontId="55" fillId="9" borderId="71" xfId="18" applyFont="1" applyFill="1" applyBorder="1" applyAlignment="1">
      <alignment horizontal="right"/>
    </xf>
    <xf numFmtId="0" fontId="73" fillId="9" borderId="57" xfId="18" applyFont="1" applyFill="1" applyBorder="1" applyAlignment="1">
      <alignment horizontal="center" vertical="center" wrapText="1"/>
    </xf>
    <xf numFmtId="0" fontId="23" fillId="10" borderId="48" xfId="17" applyFill="1" applyBorder="1" applyAlignment="1">
      <alignment horizontal="left" vertical="center" indent="4"/>
    </xf>
    <xf numFmtId="0" fontId="82" fillId="0" borderId="0" xfId="0" applyFont="1"/>
    <xf numFmtId="0" fontId="5" fillId="7" borderId="0" xfId="13" applyFont="1" applyFill="1" applyAlignment="1">
      <alignment horizontal="center"/>
    </xf>
    <xf numFmtId="0" fontId="5" fillId="4" borderId="27" xfId="13" applyFont="1" applyFill="1" applyBorder="1"/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46" xfId="18" applyFont="1" applyFill="1" applyBorder="1" applyAlignment="1">
      <alignment horizontal="center"/>
    </xf>
    <xf numFmtId="0" fontId="63" fillId="10" borderId="0" xfId="17" applyFont="1" applyFill="1" applyAlignment="1">
      <alignment vertical="top" wrapText="1"/>
    </xf>
    <xf numFmtId="0" fontId="23" fillId="10" borderId="51" xfId="17" applyFill="1" applyBorder="1" applyAlignment="1">
      <alignment horizontal="centerContinuous"/>
    </xf>
    <xf numFmtId="0" fontId="83" fillId="0" borderId="0" xfId="0" applyFont="1"/>
    <xf numFmtId="0" fontId="78" fillId="4" borderId="0" xfId="14" applyFont="1" applyFill="1" applyAlignment="1">
      <alignment horizontal="left" vertical="center"/>
    </xf>
    <xf numFmtId="0" fontId="69" fillId="4" borderId="0" xfId="0" applyFont="1" applyFill="1" applyAlignment="1">
      <alignment horizontal="left"/>
    </xf>
    <xf numFmtId="0" fontId="3" fillId="0" borderId="0" xfId="22" applyFont="1"/>
    <xf numFmtId="0" fontId="3" fillId="0" borderId="52" xfId="22" applyFont="1" applyBorder="1"/>
    <xf numFmtId="0" fontId="84" fillId="10" borderId="0" xfId="17" applyFont="1" applyFill="1"/>
    <xf numFmtId="0" fontId="84" fillId="10" borderId="0" xfId="17" applyFont="1" applyFill="1" applyAlignment="1">
      <alignment wrapText="1"/>
    </xf>
    <xf numFmtId="0" fontId="13" fillId="10" borderId="0" xfId="21" applyFill="1" applyAlignment="1">
      <alignment horizontal="left" vertical="center" wrapText="1"/>
    </xf>
    <xf numFmtId="0" fontId="13" fillId="5" borderId="0" xfId="21" applyFill="1" applyAlignment="1" applyProtection="1">
      <alignment vertical="center"/>
    </xf>
    <xf numFmtId="0" fontId="45" fillId="0" borderId="0" xfId="0" applyFont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44" fontId="45" fillId="0" borderId="3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Fill="1" applyBorder="1" applyAlignment="1">
      <alignment horizontal="center" vertical="center" wrapText="1"/>
    </xf>
    <xf numFmtId="0" fontId="18" fillId="0" borderId="0" xfId="27" applyFont="1" applyAlignment="1">
      <alignment vertical="center" wrapText="1"/>
    </xf>
    <xf numFmtId="0" fontId="16" fillId="0" borderId="4" xfId="27" applyFont="1" applyBorder="1" applyAlignment="1">
      <alignment vertical="center" wrapText="1"/>
    </xf>
    <xf numFmtId="0" fontId="17" fillId="0" borderId="4" xfId="27" applyFont="1" applyBorder="1" applyAlignment="1">
      <alignment vertical="center" wrapText="1"/>
    </xf>
    <xf numFmtId="0" fontId="18" fillId="2" borderId="4" xfId="27" applyFont="1" applyFill="1" applyBorder="1" applyAlignment="1">
      <alignment horizontal="center" vertical="center" wrapText="1"/>
    </xf>
    <xf numFmtId="0" fontId="17" fillId="0" borderId="4" xfId="27" applyFont="1" applyBorder="1" applyAlignment="1">
      <alignment horizontal="center" vertical="center" wrapText="1"/>
    </xf>
    <xf numFmtId="0" fontId="18" fillId="3" borderId="4" xfId="27" applyFont="1" applyFill="1" applyBorder="1" applyAlignment="1">
      <alignment horizontal="center" vertical="center" wrapText="1"/>
    </xf>
    <xf numFmtId="0" fontId="18" fillId="0" borderId="4" xfId="27" applyFont="1" applyBorder="1" applyAlignment="1">
      <alignment horizontal="center" vertical="center" wrapText="1"/>
    </xf>
    <xf numFmtId="0" fontId="18" fillId="0" borderId="4" xfId="27" applyFont="1" applyBorder="1" applyAlignment="1">
      <alignment vertical="center" wrapText="1"/>
    </xf>
    <xf numFmtId="0" fontId="17" fillId="9" borderId="4" xfId="27" applyFont="1" applyFill="1" applyBorder="1" applyAlignment="1">
      <alignment horizontal="center" vertical="center" wrapText="1"/>
    </xf>
    <xf numFmtId="0" fontId="86" fillId="0" borderId="0" xfId="0" applyFont="1"/>
    <xf numFmtId="0" fontId="87" fillId="10" borderId="28" xfId="17" applyFont="1" applyFill="1" applyBorder="1" applyAlignment="1">
      <alignment horizontal="left" vertical="center"/>
    </xf>
    <xf numFmtId="0" fontId="59" fillId="0" borderId="47" xfId="17" applyFont="1" applyBorder="1" applyAlignment="1">
      <alignment vertical="center"/>
    </xf>
    <xf numFmtId="0" fontId="59" fillId="10" borderId="0" xfId="17" applyFont="1" applyFill="1"/>
    <xf numFmtId="0" fontId="87" fillId="10" borderId="48" xfId="17" applyFont="1" applyFill="1" applyBorder="1" applyAlignment="1">
      <alignment horizontal="left" vertical="center"/>
    </xf>
    <xf numFmtId="0" fontId="59" fillId="10" borderId="48" xfId="17" applyFont="1" applyFill="1" applyBorder="1" applyAlignment="1">
      <alignment horizontal="left" vertical="center" indent="1"/>
    </xf>
    <xf numFmtId="0" fontId="59" fillId="10" borderId="54" xfId="17" applyFont="1" applyFill="1" applyBorder="1" applyAlignment="1">
      <alignment vertical="top"/>
    </xf>
    <xf numFmtId="0" fontId="87" fillId="4" borderId="28" xfId="17" applyFont="1" applyFill="1" applyBorder="1" applyAlignment="1">
      <alignment horizontal="left" vertical="center"/>
    </xf>
    <xf numFmtId="0" fontId="59" fillId="4" borderId="47" xfId="17" applyFont="1" applyFill="1" applyBorder="1" applyAlignment="1">
      <alignment vertical="center"/>
    </xf>
    <xf numFmtId="0" fontId="87" fillId="4" borderId="48" xfId="17" applyFont="1" applyFill="1" applyBorder="1" applyAlignment="1">
      <alignment horizontal="left" vertical="center"/>
    </xf>
    <xf numFmtId="0" fontId="59" fillId="4" borderId="0" xfId="17" applyFont="1" applyFill="1" applyAlignment="1">
      <alignment vertical="center"/>
    </xf>
    <xf numFmtId="0" fontId="63" fillId="4" borderId="48" xfId="18" applyFont="1" applyFill="1" applyBorder="1" applyAlignment="1">
      <alignment horizontal="left"/>
    </xf>
    <xf numFmtId="0" fontId="58" fillId="4" borderId="0" xfId="17" applyFont="1" applyFill="1" applyAlignment="1">
      <alignment vertical="center"/>
    </xf>
    <xf numFmtId="0" fontId="23" fillId="4" borderId="48" xfId="17" applyFill="1" applyBorder="1" applyAlignment="1">
      <alignment horizontal="left" vertical="center" indent="1"/>
    </xf>
    <xf numFmtId="0" fontId="60" fillId="4" borderId="0" xfId="17" applyFont="1" applyFill="1" applyAlignment="1">
      <alignment horizontal="left" vertical="center" indent="1"/>
    </xf>
    <xf numFmtId="0" fontId="12" fillId="0" borderId="0" xfId="13" applyFont="1"/>
    <xf numFmtId="0" fontId="88" fillId="10" borderId="28" xfId="17" applyFont="1" applyFill="1" applyBorder="1" applyAlignment="1">
      <alignment horizontal="left" vertical="center"/>
    </xf>
    <xf numFmtId="0" fontId="58" fillId="0" borderId="47" xfId="17" applyFont="1" applyBorder="1" applyAlignment="1">
      <alignment vertical="center"/>
    </xf>
    <xf numFmtId="0" fontId="88" fillId="10" borderId="48" xfId="17" applyFont="1" applyFill="1" applyBorder="1" applyAlignment="1">
      <alignment horizontal="left" vertical="center"/>
    </xf>
    <xf numFmtId="0" fontId="58" fillId="10" borderId="0" xfId="17" applyFont="1" applyFill="1" applyAlignment="1">
      <alignment vertical="center"/>
    </xf>
    <xf numFmtId="0" fontId="23" fillId="10" borderId="48" xfId="17" applyFill="1" applyBorder="1" applyAlignment="1">
      <alignment vertical="center" wrapText="1"/>
    </xf>
    <xf numFmtId="0" fontId="75" fillId="10" borderId="47" xfId="17" applyFont="1" applyFill="1" applyBorder="1" applyAlignment="1">
      <alignment horizontal="center" vertical="center"/>
    </xf>
    <xf numFmtId="0" fontId="76" fillId="10" borderId="0" xfId="17" applyFont="1" applyFill="1" applyAlignment="1">
      <alignment horizontal="center" vertical="center" wrapText="1"/>
    </xf>
    <xf numFmtId="0" fontId="59" fillId="10" borderId="48" xfId="17" applyFont="1" applyFill="1" applyBorder="1" applyAlignment="1">
      <alignment horizontal="left" vertical="top" wrapText="1"/>
    </xf>
    <xf numFmtId="0" fontId="59" fillId="10" borderId="0" xfId="17" applyFont="1" applyFill="1" applyAlignment="1">
      <alignment horizontal="left" vertical="top" wrapText="1"/>
    </xf>
    <xf numFmtId="0" fontId="59" fillId="10" borderId="52" xfId="17" applyFont="1" applyFill="1" applyBorder="1" applyAlignment="1">
      <alignment horizontal="left" vertical="top" wrapText="1"/>
    </xf>
    <xf numFmtId="0" fontId="59" fillId="10" borderId="79" xfId="17" applyFont="1" applyFill="1" applyBorder="1" applyAlignment="1">
      <alignment horizontal="left" vertical="top" wrapText="1"/>
    </xf>
    <xf numFmtId="0" fontId="59" fillId="10" borderId="80" xfId="17" applyFont="1" applyFill="1" applyBorder="1" applyAlignment="1">
      <alignment vertical="top"/>
    </xf>
    <xf numFmtId="0" fontId="59" fillId="10" borderId="81" xfId="17" applyFont="1" applyFill="1" applyBorder="1" applyAlignment="1">
      <alignment vertical="top"/>
    </xf>
    <xf numFmtId="0" fontId="59" fillId="10" borderId="82" xfId="17" applyFont="1" applyFill="1" applyBorder="1" applyAlignment="1">
      <alignment vertical="top"/>
    </xf>
    <xf numFmtId="0" fontId="59" fillId="10" borderId="52" xfId="17" applyFont="1" applyFill="1" applyBorder="1" applyAlignment="1">
      <alignment vertical="top"/>
    </xf>
    <xf numFmtId="0" fontId="55" fillId="10" borderId="48" xfId="18" applyFont="1" applyFill="1" applyBorder="1"/>
    <xf numFmtId="0" fontId="65" fillId="9" borderId="0" xfId="18" applyFont="1" applyFill="1" applyAlignment="1">
      <alignment horizontal="left"/>
    </xf>
    <xf numFmtId="0" fontId="55" fillId="9" borderId="0" xfId="18" applyFont="1" applyFill="1" applyAlignment="1">
      <alignment horizontal="right"/>
    </xf>
    <xf numFmtId="0" fontId="55" fillId="9" borderId="0" xfId="18" applyFont="1" applyFill="1"/>
    <xf numFmtId="0" fontId="65" fillId="10" borderId="0" xfId="18" applyFont="1" applyFill="1" applyAlignment="1">
      <alignment horizontal="center"/>
    </xf>
    <xf numFmtId="0" fontId="59" fillId="10" borderId="48" xfId="18" applyFont="1" applyFill="1" applyBorder="1" applyAlignment="1">
      <alignment horizontal="left"/>
    </xf>
    <xf numFmtId="0" fontId="53" fillId="10" borderId="43" xfId="17" applyFont="1" applyFill="1" applyBorder="1" applyAlignment="1">
      <alignment vertical="center"/>
    </xf>
    <xf numFmtId="0" fontId="24" fillId="10" borderId="48" xfId="0" applyFont="1" applyFill="1" applyBorder="1"/>
    <xf numFmtId="0" fontId="23" fillId="10" borderId="0" xfId="17" applyFill="1" applyAlignment="1">
      <alignment horizontal="center"/>
    </xf>
    <xf numFmtId="0" fontId="0" fillId="10" borderId="48" xfId="0" applyFill="1" applyBorder="1"/>
    <xf numFmtId="0" fontId="0" fillId="10" borderId="0" xfId="0" applyFill="1"/>
    <xf numFmtId="0" fontId="0" fillId="10" borderId="52" xfId="0" applyFill="1" applyBorder="1"/>
    <xf numFmtId="0" fontId="0" fillId="10" borderId="50" xfId="0" applyFill="1" applyBorder="1"/>
    <xf numFmtId="0" fontId="0" fillId="10" borderId="49" xfId="0" applyFill="1" applyBorder="1"/>
    <xf numFmtId="0" fontId="53" fillId="9" borderId="0" xfId="17" applyFont="1" applyFill="1"/>
    <xf numFmtId="0" fontId="21" fillId="9" borderId="0" xfId="20" applyFill="1"/>
    <xf numFmtId="0" fontId="16" fillId="9" borderId="0" xfId="20" applyFont="1" applyFill="1"/>
    <xf numFmtId="0" fontId="23" fillId="9" borderId="0" xfId="17" applyFill="1"/>
    <xf numFmtId="0" fontId="53" fillId="5" borderId="0" xfId="17" applyFont="1" applyFill="1"/>
    <xf numFmtId="0" fontId="21" fillId="5" borderId="0" xfId="20" applyFill="1"/>
    <xf numFmtId="0" fontId="13" fillId="5" borderId="0" xfId="21" applyFill="1" applyAlignment="1">
      <alignment horizontal="left" vertical="center"/>
    </xf>
    <xf numFmtId="0" fontId="78" fillId="5" borderId="0" xfId="0" applyFont="1" applyFill="1" applyAlignment="1">
      <alignment horizontal="left" vertical="center"/>
    </xf>
    <xf numFmtId="0" fontId="13" fillId="10" borderId="0" xfId="21" applyFill="1" applyAlignment="1">
      <alignment horizontal="left" vertical="center"/>
    </xf>
    <xf numFmtId="0" fontId="13" fillId="0" borderId="0" xfId="2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78" fillId="5" borderId="0" xfId="14" applyFont="1" applyFill="1" applyAlignment="1">
      <alignment horizontal="left" vertical="center"/>
    </xf>
    <xf numFmtId="0" fontId="13" fillId="4" borderId="0" xfId="21" applyFill="1" applyAlignment="1">
      <alignment horizontal="left" vertical="center"/>
    </xf>
    <xf numFmtId="0" fontId="78" fillId="4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14" fontId="63" fillId="10" borderId="28" xfId="28" applyNumberFormat="1" applyFont="1" applyFill="1" applyBorder="1" applyAlignment="1">
      <alignment horizontal="center"/>
    </xf>
    <xf numFmtId="0" fontId="75" fillId="10" borderId="0" xfId="12" applyFont="1" applyFill="1" applyBorder="1" applyAlignment="1">
      <alignment horizontal="left" vertical="center" wrapText="1"/>
    </xf>
    <xf numFmtId="0" fontId="25" fillId="0" borderId="0" xfId="4" applyFont="1" applyAlignment="1">
      <alignment horizontal="left" vertical="center"/>
    </xf>
    <xf numFmtId="0" fontId="24" fillId="4" borderId="43" xfId="22" applyFont="1" applyFill="1" applyBorder="1" applyAlignment="1">
      <alignment horizontal="left" vertical="center" wrapText="1"/>
    </xf>
    <xf numFmtId="0" fontId="24" fillId="4" borderId="47" xfId="22" applyFont="1" applyFill="1" applyBorder="1" applyAlignment="1">
      <alignment horizontal="left" vertical="center" wrapText="1"/>
    </xf>
    <xf numFmtId="0" fontId="24" fillId="4" borderId="51" xfId="22" applyFont="1" applyFill="1" applyBorder="1" applyAlignment="1">
      <alignment horizontal="left" vertical="center" wrapText="1"/>
    </xf>
    <xf numFmtId="0" fontId="2" fillId="10" borderId="50" xfId="22" applyFont="1" applyFill="1" applyBorder="1" applyAlignment="1">
      <alignment horizontal="left" vertical="top" wrapText="1"/>
    </xf>
    <xf numFmtId="0" fontId="3" fillId="10" borderId="5" xfId="22" applyFont="1" applyFill="1" applyBorder="1" applyAlignment="1">
      <alignment horizontal="left" vertical="top" wrapText="1"/>
    </xf>
    <xf numFmtId="0" fontId="3" fillId="10" borderId="49" xfId="22" applyFont="1" applyFill="1" applyBorder="1" applyAlignment="1">
      <alignment horizontal="left" vertical="top" wrapText="1"/>
    </xf>
    <xf numFmtId="0" fontId="54" fillId="10" borderId="0" xfId="12" applyFont="1" applyFill="1" applyBorder="1" applyAlignment="1">
      <alignment horizontal="center"/>
    </xf>
    <xf numFmtId="0" fontId="53" fillId="10" borderId="43" xfId="17" applyFont="1" applyFill="1" applyBorder="1" applyAlignment="1">
      <alignment horizontal="left" vertical="top"/>
    </xf>
    <xf numFmtId="0" fontId="53" fillId="10" borderId="47" xfId="17" applyFont="1" applyFill="1" applyBorder="1" applyAlignment="1">
      <alignment horizontal="left" vertical="top"/>
    </xf>
    <xf numFmtId="0" fontId="53" fillId="10" borderId="51" xfId="17" applyFont="1" applyFill="1" applyBorder="1" applyAlignment="1">
      <alignment horizontal="left" vertical="top"/>
    </xf>
    <xf numFmtId="0" fontId="66" fillId="10" borderId="61" xfId="18" applyFont="1" applyFill="1" applyBorder="1" applyAlignment="1">
      <alignment horizontal="center" vertical="center" wrapText="1"/>
    </xf>
    <xf numFmtId="0" fontId="66" fillId="10" borderId="65" xfId="18" applyFont="1" applyFill="1" applyBorder="1" applyAlignment="1">
      <alignment horizontal="center" vertical="center" wrapText="1"/>
    </xf>
    <xf numFmtId="0" fontId="66" fillId="10" borderId="62" xfId="18" applyFont="1" applyFill="1" applyBorder="1" applyAlignment="1">
      <alignment horizontal="center" vertical="center" wrapText="1"/>
    </xf>
    <xf numFmtId="0" fontId="73" fillId="10" borderId="68" xfId="18" applyFont="1" applyFill="1" applyBorder="1" applyAlignment="1">
      <alignment horizontal="center" vertical="center" wrapText="1"/>
    </xf>
    <xf numFmtId="0" fontId="73" fillId="10" borderId="77" xfId="18" applyFont="1" applyFill="1" applyBorder="1" applyAlignment="1">
      <alignment horizontal="center" vertical="center" wrapText="1"/>
    </xf>
    <xf numFmtId="0" fontId="73" fillId="10" borderId="69" xfId="18" applyFont="1" applyFill="1" applyBorder="1" applyAlignment="1">
      <alignment horizontal="center" vertical="center" wrapText="1"/>
    </xf>
    <xf numFmtId="0" fontId="55" fillId="10" borderId="78" xfId="18" applyFont="1" applyFill="1" applyBorder="1" applyAlignment="1">
      <alignment horizontal="center"/>
    </xf>
    <xf numFmtId="0" fontId="55" fillId="10" borderId="0" xfId="18" applyFont="1" applyFill="1" applyAlignment="1">
      <alignment horizontal="center"/>
    </xf>
    <xf numFmtId="0" fontId="55" fillId="10" borderId="52" xfId="18" applyFont="1" applyFill="1" applyBorder="1" applyAlignment="1">
      <alignment horizontal="center"/>
    </xf>
    <xf numFmtId="0" fontId="55" fillId="10" borderId="63" xfId="18" applyFont="1" applyFill="1" applyBorder="1" applyAlignment="1">
      <alignment horizontal="center"/>
    </xf>
    <xf numFmtId="0" fontId="55" fillId="10" borderId="65" xfId="18" applyFont="1" applyFill="1" applyBorder="1" applyAlignment="1">
      <alignment horizontal="center"/>
    </xf>
    <xf numFmtId="0" fontId="55" fillId="10" borderId="64" xfId="18" applyFont="1" applyFill="1" applyBorder="1" applyAlignment="1">
      <alignment horizontal="center"/>
    </xf>
    <xf numFmtId="0" fontId="72" fillId="10" borderId="0" xfId="17" applyFont="1" applyFill="1" applyAlignment="1">
      <alignment horizontal="center"/>
    </xf>
    <xf numFmtId="0" fontId="55" fillId="10" borderId="0" xfId="17" applyFont="1" applyFill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55" fillId="10" borderId="46" xfId="17" applyFont="1" applyFill="1" applyBorder="1" applyAlignment="1">
      <alignment horizontal="center" vertical="center"/>
    </xf>
    <xf numFmtId="0" fontId="55" fillId="10" borderId="45" xfId="17" applyFont="1" applyFill="1" applyBorder="1" applyAlignment="1">
      <alignment horizontal="center" vertical="center"/>
    </xf>
    <xf numFmtId="0" fontId="84" fillId="10" borderId="0" xfId="17" applyFont="1" applyFill="1" applyAlignment="1">
      <alignment horizontal="left" wrapText="1"/>
    </xf>
    <xf numFmtId="0" fontId="23" fillId="10" borderId="48" xfId="17" applyFill="1" applyBorder="1" applyAlignment="1">
      <alignment horizontal="left" vertical="center" wrapText="1" indent="1"/>
    </xf>
    <xf numFmtId="0" fontId="23" fillId="10" borderId="0" xfId="17" applyFill="1" applyAlignment="1">
      <alignment horizontal="left" vertical="center" wrapText="1" indent="1"/>
    </xf>
    <xf numFmtId="0" fontId="55" fillId="10" borderId="43" xfId="17" applyFont="1" applyFill="1" applyBorder="1" applyAlignment="1">
      <alignment horizontal="center" vertical="center" wrapText="1"/>
    </xf>
    <xf numFmtId="0" fontId="55" fillId="10" borderId="51" xfId="17" applyFont="1" applyFill="1" applyBorder="1" applyAlignment="1">
      <alignment horizontal="center" vertical="center" wrapText="1"/>
    </xf>
    <xf numFmtId="0" fontId="55" fillId="10" borderId="50" xfId="17" applyFont="1" applyFill="1" applyBorder="1" applyAlignment="1">
      <alignment horizontal="center" vertical="center" wrapText="1"/>
    </xf>
    <xf numFmtId="0" fontId="55" fillId="10" borderId="49" xfId="17" applyFont="1" applyFill="1" applyBorder="1" applyAlignment="1">
      <alignment horizontal="center" vertical="center" wrapText="1"/>
    </xf>
    <xf numFmtId="0" fontId="53" fillId="10" borderId="46" xfId="17" applyFont="1" applyFill="1" applyBorder="1" applyAlignment="1">
      <alignment horizontal="left" vertical="top" wrapText="1"/>
    </xf>
    <xf numFmtId="0" fontId="53" fillId="10" borderId="44" xfId="17" applyFont="1" applyFill="1" applyBorder="1" applyAlignment="1">
      <alignment horizontal="left" vertical="top" wrapText="1"/>
    </xf>
    <xf numFmtId="0" fontId="53" fillId="10" borderId="45" xfId="17" applyFont="1" applyFill="1" applyBorder="1" applyAlignment="1">
      <alignment horizontal="left" vertical="top" wrapText="1"/>
    </xf>
    <xf numFmtId="0" fontId="24" fillId="9" borderId="43" xfId="0" applyFont="1" applyFill="1" applyBorder="1" applyAlignment="1">
      <alignment horizontal="left" wrapText="1"/>
    </xf>
    <xf numFmtId="0" fontId="24" fillId="9" borderId="47" xfId="0" applyFont="1" applyFill="1" applyBorder="1" applyAlignment="1">
      <alignment horizontal="left" wrapText="1"/>
    </xf>
    <xf numFmtId="0" fontId="24" fillId="9" borderId="51" xfId="0" applyFont="1" applyFill="1" applyBorder="1" applyAlignment="1">
      <alignment horizontal="left" wrapText="1"/>
    </xf>
    <xf numFmtId="0" fontId="24" fillId="9" borderId="48" xfId="0" applyFont="1" applyFill="1" applyBorder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9" borderId="52" xfId="0" applyFont="1" applyFill="1" applyBorder="1" applyAlignment="1">
      <alignment horizontal="left" wrapText="1"/>
    </xf>
    <xf numFmtId="0" fontId="0" fillId="10" borderId="48" xfId="0" applyFill="1" applyBorder="1" applyAlignment="1">
      <alignment horizontal="left" vertical="top" wrapText="1"/>
    </xf>
    <xf numFmtId="0" fontId="0" fillId="10" borderId="0" xfId="0" applyFill="1" applyAlignment="1">
      <alignment horizontal="left" vertical="top" wrapText="1"/>
    </xf>
    <xf numFmtId="0" fontId="0" fillId="10" borderId="52" xfId="0" applyFill="1" applyBorder="1" applyAlignment="1">
      <alignment horizontal="left" vertical="top" wrapText="1"/>
    </xf>
    <xf numFmtId="0" fontId="23" fillId="10" borderId="48" xfId="17" applyFill="1" applyBorder="1" applyAlignment="1">
      <alignment horizontal="left" vertical="center" wrapText="1" indent="4"/>
    </xf>
    <xf numFmtId="0" fontId="23" fillId="10" borderId="0" xfId="17" applyFill="1" applyAlignment="1">
      <alignment horizontal="left" vertical="center" wrapText="1" indent="4"/>
    </xf>
    <xf numFmtId="0" fontId="23" fillId="10" borderId="52" xfId="17" applyFill="1" applyBorder="1" applyAlignment="1">
      <alignment horizontal="left" vertical="center" wrapText="1" indent="4"/>
    </xf>
    <xf numFmtId="0" fontId="59" fillId="10" borderId="53" xfId="17" applyFont="1" applyFill="1" applyBorder="1" applyAlignment="1">
      <alignment vertical="top"/>
    </xf>
    <xf numFmtId="0" fontId="59" fillId="10" borderId="54" xfId="17" applyFont="1" applyFill="1" applyBorder="1" applyAlignment="1">
      <alignment vertical="top"/>
    </xf>
    <xf numFmtId="0" fontId="59" fillId="10" borderId="55" xfId="17" applyFont="1" applyFill="1" applyBorder="1" applyAlignment="1">
      <alignment vertical="top"/>
    </xf>
    <xf numFmtId="8" fontId="59" fillId="10" borderId="46" xfId="11" applyNumberFormat="1" applyFont="1" applyFill="1" applyBorder="1" applyAlignment="1">
      <alignment horizontal="center"/>
    </xf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5" xfId="18" applyFont="1" applyFill="1" applyBorder="1" applyAlignment="1">
      <alignment horizontal="center" wrapText="1"/>
    </xf>
    <xf numFmtId="0" fontId="65" fillId="10" borderId="49" xfId="18" applyFont="1" applyFill="1" applyBorder="1" applyAlignment="1">
      <alignment horizontal="center" wrapText="1"/>
    </xf>
    <xf numFmtId="0" fontId="65" fillId="10" borderId="46" xfId="18" applyFont="1" applyFill="1" applyBorder="1" applyAlignment="1">
      <alignment horizontal="center"/>
    </xf>
    <xf numFmtId="0" fontId="65" fillId="10" borderId="44" xfId="18" applyFont="1" applyFill="1" applyBorder="1" applyAlignment="1">
      <alignment horizontal="center"/>
    </xf>
    <xf numFmtId="0" fontId="65" fillId="10" borderId="45" xfId="18" applyFont="1" applyFill="1" applyBorder="1" applyAlignment="1">
      <alignment horizontal="center"/>
    </xf>
    <xf numFmtId="0" fontId="64" fillId="10" borderId="46" xfId="18" applyFont="1" applyFill="1" applyBorder="1" applyAlignment="1">
      <alignment horizontal="center"/>
    </xf>
    <xf numFmtId="0" fontId="64" fillId="10" borderId="44" xfId="18" applyFont="1" applyFill="1" applyBorder="1" applyAlignment="1">
      <alignment horizontal="center"/>
    </xf>
    <xf numFmtId="0" fontId="64" fillId="10" borderId="45" xfId="18" applyFont="1" applyFill="1" applyBorder="1" applyAlignment="1">
      <alignment horizontal="center"/>
    </xf>
    <xf numFmtId="0" fontId="73" fillId="10" borderId="46" xfId="17" applyFont="1" applyFill="1" applyBorder="1" applyAlignment="1">
      <alignment horizontal="center" vertical="center" wrapText="1"/>
    </xf>
    <xf numFmtId="0" fontId="73" fillId="10" borderId="45" xfId="17" applyFont="1" applyFill="1" applyBorder="1" applyAlignment="1">
      <alignment horizontal="center" vertical="center" wrapText="1"/>
    </xf>
    <xf numFmtId="0" fontId="73" fillId="10" borderId="43" xfId="17" applyFont="1" applyFill="1" applyBorder="1" applyAlignment="1">
      <alignment horizontal="center" vertical="center" wrapText="1"/>
    </xf>
    <xf numFmtId="0" fontId="73" fillId="10" borderId="51" xfId="17" applyFont="1" applyFill="1" applyBorder="1" applyAlignment="1">
      <alignment horizontal="center" vertical="center" wrapText="1"/>
    </xf>
    <xf numFmtId="0" fontId="73" fillId="10" borderId="50" xfId="17" applyFont="1" applyFill="1" applyBorder="1" applyAlignment="1">
      <alignment horizontal="center" vertical="center" wrapText="1"/>
    </xf>
    <xf numFmtId="0" fontId="73" fillId="10" borderId="49" xfId="17" applyFont="1" applyFill="1" applyBorder="1" applyAlignment="1">
      <alignment horizontal="center" vertical="center" wrapText="1"/>
    </xf>
    <xf numFmtId="0" fontId="0" fillId="10" borderId="50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49" xfId="0" applyFill="1" applyBorder="1" applyAlignment="1">
      <alignment horizontal="left" vertical="top" wrapText="1"/>
    </xf>
    <xf numFmtId="0" fontId="53" fillId="10" borderId="46" xfId="17" applyFont="1" applyFill="1" applyBorder="1" applyAlignment="1">
      <alignment horizontal="left" vertical="top"/>
    </xf>
    <xf numFmtId="0" fontId="53" fillId="10" borderId="44" xfId="17" applyFont="1" applyFill="1" applyBorder="1" applyAlignment="1">
      <alignment horizontal="left" vertical="top"/>
    </xf>
    <xf numFmtId="0" fontId="53" fillId="10" borderId="45" xfId="17" applyFont="1" applyFill="1" applyBorder="1" applyAlignment="1">
      <alignment horizontal="left" vertical="top"/>
    </xf>
    <xf numFmtId="0" fontId="24" fillId="9" borderId="43" xfId="0" applyFont="1" applyFill="1" applyBorder="1" applyAlignment="1">
      <alignment horizontal="left" vertical="center" wrapText="1"/>
    </xf>
    <xf numFmtId="0" fontId="24" fillId="9" borderId="47" xfId="0" applyFont="1" applyFill="1" applyBorder="1" applyAlignment="1">
      <alignment horizontal="left" vertical="center" wrapText="1"/>
    </xf>
    <xf numFmtId="0" fontId="24" fillId="9" borderId="51" xfId="0" applyFont="1" applyFill="1" applyBorder="1" applyAlignment="1">
      <alignment horizontal="left" vertical="center" wrapText="1"/>
    </xf>
    <xf numFmtId="0" fontId="59" fillId="10" borderId="53" xfId="17" applyFont="1" applyFill="1" applyBorder="1" applyAlignment="1">
      <alignment horizontal="center" vertical="top" wrapText="1"/>
    </xf>
    <xf numFmtId="0" fontId="59" fillId="10" borderId="54" xfId="17" applyFont="1" applyFill="1" applyBorder="1" applyAlignment="1">
      <alignment horizontal="center" vertical="top" wrapText="1"/>
    </xf>
    <xf numFmtId="0" fontId="59" fillId="10" borderId="55" xfId="17" applyFont="1" applyFill="1" applyBorder="1" applyAlignment="1">
      <alignment horizontal="center" vertical="top" wrapText="1"/>
    </xf>
    <xf numFmtId="0" fontId="73" fillId="10" borderId="56" xfId="17" applyFont="1" applyFill="1" applyBorder="1" applyAlignment="1">
      <alignment horizontal="center" vertical="center" wrapText="1"/>
    </xf>
    <xf numFmtId="0" fontId="73" fillId="10" borderId="72" xfId="17" applyFont="1" applyFill="1" applyBorder="1" applyAlignment="1">
      <alignment horizontal="center" vertical="center" wrapText="1"/>
    </xf>
    <xf numFmtId="0" fontId="65" fillId="10" borderId="48" xfId="18" applyFont="1" applyFill="1" applyBorder="1" applyAlignment="1">
      <alignment horizontal="left" wrapText="1"/>
    </xf>
    <xf numFmtId="0" fontId="65" fillId="10" borderId="0" xfId="18" applyFont="1" applyFill="1" applyAlignment="1">
      <alignment horizontal="left" wrapText="1"/>
    </xf>
    <xf numFmtId="0" fontId="65" fillId="10" borderId="52" xfId="18" applyFont="1" applyFill="1" applyBorder="1" applyAlignment="1">
      <alignment horizontal="left" wrapText="1"/>
    </xf>
    <xf numFmtId="0" fontId="65" fillId="10" borderId="0" xfId="18" applyFont="1" applyFill="1" applyAlignment="1">
      <alignment horizontal="center" wrapText="1"/>
    </xf>
    <xf numFmtId="0" fontId="65" fillId="10" borderId="52" xfId="18" applyFont="1" applyFill="1" applyBorder="1" applyAlignment="1">
      <alignment horizontal="center" wrapText="1"/>
    </xf>
    <xf numFmtId="0" fontId="23" fillId="10" borderId="48" xfId="17" applyFill="1" applyBorder="1" applyAlignment="1">
      <alignment horizontal="left" vertical="center" wrapText="1"/>
    </xf>
    <xf numFmtId="0" fontId="23" fillId="10" borderId="0" xfId="17" applyFill="1" applyAlignment="1">
      <alignment horizontal="left" vertical="center" wrapText="1"/>
    </xf>
    <xf numFmtId="0" fontId="23" fillId="10" borderId="52" xfId="17" applyFill="1" applyBorder="1" applyAlignment="1">
      <alignment horizontal="left" vertical="center" wrapText="1"/>
    </xf>
    <xf numFmtId="0" fontId="59" fillId="10" borderId="48" xfId="17" applyFont="1" applyFill="1" applyBorder="1" applyAlignment="1">
      <alignment horizontal="left" vertical="top" wrapText="1"/>
    </xf>
    <xf numFmtId="0" fontId="59" fillId="10" borderId="0" xfId="17" applyFont="1" applyFill="1" applyAlignment="1">
      <alignment horizontal="left" vertical="top" wrapText="1"/>
    </xf>
    <xf numFmtId="0" fontId="59" fillId="10" borderId="52" xfId="17" applyFont="1" applyFill="1" applyBorder="1" applyAlignment="1">
      <alignment horizontal="left" vertical="top" wrapText="1"/>
    </xf>
    <xf numFmtId="0" fontId="59" fillId="10" borderId="79" xfId="17" applyFont="1" applyFill="1" applyBorder="1" applyAlignment="1">
      <alignment horizontal="left" vertical="top" wrapText="1"/>
    </xf>
    <xf numFmtId="0" fontId="55" fillId="10" borderId="43" xfId="18" applyFont="1" applyFill="1" applyBorder="1" applyAlignment="1">
      <alignment horizontal="center"/>
    </xf>
    <xf numFmtId="0" fontId="55" fillId="10" borderId="51" xfId="18" applyFont="1" applyFill="1" applyBorder="1" applyAlignment="1">
      <alignment horizontal="center"/>
    </xf>
    <xf numFmtId="0" fontId="55" fillId="10" borderId="46" xfId="18" applyFont="1" applyFill="1" applyBorder="1" applyAlignment="1">
      <alignment horizontal="center"/>
    </xf>
    <xf numFmtId="0" fontId="55" fillId="10" borderId="45" xfId="18" applyFont="1" applyFill="1" applyBorder="1" applyAlignment="1">
      <alignment horizontal="center"/>
    </xf>
    <xf numFmtId="0" fontId="65" fillId="10" borderId="0" xfId="18" applyFont="1" applyFill="1" applyAlignment="1">
      <alignment horizontal="center"/>
    </xf>
    <xf numFmtId="0" fontId="65" fillId="10" borderId="52" xfId="18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8" fontId="59" fillId="10" borderId="52" xfId="11" applyNumberFormat="1" applyFont="1" applyFill="1" applyBorder="1" applyAlignment="1">
      <alignment horizontal="center"/>
    </xf>
    <xf numFmtId="0" fontId="21" fillId="0" borderId="43" xfId="20" applyBorder="1" applyAlignment="1">
      <alignment horizontal="center"/>
    </xf>
    <xf numFmtId="0" fontId="21" fillId="0" borderId="47" xfId="20" applyBorder="1" applyAlignment="1">
      <alignment horizontal="center"/>
    </xf>
    <xf numFmtId="0" fontId="21" fillId="0" borderId="51" xfId="20" applyBorder="1" applyAlignment="1">
      <alignment horizontal="center"/>
    </xf>
    <xf numFmtId="0" fontId="21" fillId="0" borderId="48" xfId="20" applyBorder="1" applyAlignment="1">
      <alignment horizontal="center"/>
    </xf>
    <xf numFmtId="0" fontId="21" fillId="0" borderId="0" xfId="20" applyAlignment="1">
      <alignment horizontal="center"/>
    </xf>
    <xf numFmtId="0" fontId="21" fillId="0" borderId="52" xfId="20" applyBorder="1" applyAlignment="1">
      <alignment horizontal="center"/>
    </xf>
    <xf numFmtId="0" fontId="21" fillId="0" borderId="50" xfId="20" applyBorder="1" applyAlignment="1">
      <alignment horizontal="center"/>
    </xf>
    <xf numFmtId="0" fontId="21" fillId="0" borderId="5" xfId="20" applyBorder="1" applyAlignment="1">
      <alignment horizontal="center"/>
    </xf>
    <xf numFmtId="0" fontId="21" fillId="0" borderId="49" xfId="20" applyBorder="1" applyAlignment="1">
      <alignment horizontal="center"/>
    </xf>
    <xf numFmtId="0" fontId="26" fillId="4" borderId="21" xfId="9" applyFont="1" applyFill="1" applyBorder="1" applyAlignment="1">
      <alignment horizontal="left" vertical="center"/>
    </xf>
    <xf numFmtId="0" fontId="26" fillId="4" borderId="0" xfId="9" applyFont="1" applyFill="1" applyAlignment="1">
      <alignment horizontal="left" vertical="center"/>
    </xf>
    <xf numFmtId="0" fontId="8" fillId="0" borderId="0" xfId="9" applyAlignment="1">
      <alignment vertical="center"/>
    </xf>
    <xf numFmtId="0" fontId="32" fillId="0" borderId="0" xfId="9" applyFont="1" applyAlignment="1">
      <alignment horizontal="left" vertical="center"/>
    </xf>
    <xf numFmtId="0" fontId="33" fillId="0" borderId="0" xfId="9" applyFont="1" applyAlignment="1">
      <alignment horizontal="center" vertical="center" wrapText="1"/>
    </xf>
    <xf numFmtId="0" fontId="12" fillId="0" borderId="8" xfId="9" applyFont="1" applyBorder="1" applyAlignment="1">
      <alignment horizontal="center" vertical="center"/>
    </xf>
    <xf numFmtId="0" fontId="33" fillId="5" borderId="7" xfId="9" applyFont="1" applyFill="1" applyBorder="1" applyAlignment="1" applyProtection="1">
      <alignment horizontal="center" vertical="center" wrapText="1"/>
      <protection locked="0"/>
    </xf>
    <xf numFmtId="0" fontId="33" fillId="5" borderId="19" xfId="9" applyFont="1" applyFill="1" applyBorder="1" applyAlignment="1" applyProtection="1">
      <alignment horizontal="center" vertical="center" wrapText="1"/>
      <protection locked="0"/>
    </xf>
    <xf numFmtId="0" fontId="33" fillId="5" borderId="0" xfId="9" applyFont="1" applyFill="1" applyAlignment="1" applyProtection="1">
      <alignment horizontal="center" vertical="center" wrapText="1"/>
      <protection locked="0"/>
    </xf>
    <xf numFmtId="0" fontId="33" fillId="5" borderId="25" xfId="9" applyFont="1" applyFill="1" applyBorder="1" applyAlignment="1" applyProtection="1">
      <alignment horizontal="center" vertical="center" wrapText="1"/>
      <protection locked="0"/>
    </xf>
    <xf numFmtId="0" fontId="33" fillId="5" borderId="6" xfId="9" applyFont="1" applyFill="1" applyBorder="1" applyAlignment="1" applyProtection="1">
      <alignment horizontal="center" vertical="center" wrapText="1"/>
      <protection locked="0"/>
    </xf>
    <xf numFmtId="0" fontId="33" fillId="5" borderId="23" xfId="9" applyFont="1" applyFill="1" applyBorder="1" applyAlignment="1" applyProtection="1">
      <alignment horizontal="center" vertical="center" wrapText="1"/>
      <protection locked="0"/>
    </xf>
    <xf numFmtId="0" fontId="36" fillId="2" borderId="20" xfId="9" applyFont="1" applyFill="1" applyBorder="1" applyAlignment="1">
      <alignment horizontal="center" vertical="center" wrapText="1"/>
    </xf>
    <xf numFmtId="0" fontId="36" fillId="2" borderId="7" xfId="9" applyFont="1" applyFill="1" applyBorder="1" applyAlignment="1">
      <alignment horizontal="center" vertical="center" wrapText="1"/>
    </xf>
    <xf numFmtId="0" fontId="36" fillId="2" borderId="12" xfId="9" applyFont="1" applyFill="1" applyBorder="1" applyAlignment="1">
      <alignment horizontal="center" vertical="center" wrapText="1"/>
    </xf>
    <xf numFmtId="0" fontId="36" fillId="2" borderId="0" xfId="9" applyFont="1" applyFill="1" applyAlignment="1">
      <alignment horizontal="center" vertical="center" wrapText="1"/>
    </xf>
    <xf numFmtId="0" fontId="36" fillId="2" borderId="24" xfId="9" applyFont="1" applyFill="1" applyBorder="1" applyAlignment="1">
      <alignment horizontal="center" vertical="center" wrapText="1"/>
    </xf>
    <xf numFmtId="0" fontId="36" fillId="2" borderId="6" xfId="9" applyFont="1" applyFill="1" applyBorder="1" applyAlignment="1">
      <alignment horizontal="center" vertical="center" wrapText="1"/>
    </xf>
    <xf numFmtId="0" fontId="8" fillId="0" borderId="0" xfId="9" applyAlignment="1">
      <alignment vertical="center" wrapText="1"/>
    </xf>
    <xf numFmtId="0" fontId="24" fillId="0" borderId="0" xfId="9" applyFont="1" applyAlignment="1">
      <alignment horizontal="left" vertical="center"/>
    </xf>
    <xf numFmtId="0" fontId="26" fillId="4" borderId="15" xfId="9" applyFont="1" applyFill="1" applyBorder="1" applyAlignment="1">
      <alignment horizontal="left" vertical="center"/>
    </xf>
    <xf numFmtId="0" fontId="28" fillId="0" borderId="0" xfId="9" applyFont="1" applyAlignment="1">
      <alignment horizontal="center" vertical="center"/>
    </xf>
    <xf numFmtId="165" fontId="29" fillId="0" borderId="0" xfId="9" applyNumberFormat="1" applyFont="1" applyAlignment="1">
      <alignment horizontal="center" vertical="center"/>
    </xf>
    <xf numFmtId="165" fontId="29" fillId="0" borderId="6" xfId="9" applyNumberFormat="1" applyFont="1" applyBorder="1" applyAlignment="1">
      <alignment horizontal="center" vertical="center"/>
    </xf>
    <xf numFmtId="0" fontId="24" fillId="0" borderId="7" xfId="9" applyFont="1" applyBorder="1" applyAlignment="1">
      <alignment horizontal="center" vertical="center" wrapText="1"/>
    </xf>
    <xf numFmtId="0" fontId="24" fillId="0" borderId="6" xfId="9" applyFont="1" applyBorder="1" applyAlignment="1">
      <alignment horizontal="center" vertical="center" wrapText="1"/>
    </xf>
    <xf numFmtId="0" fontId="24" fillId="0" borderId="8" xfId="9" applyFont="1" applyBorder="1" applyAlignment="1">
      <alignment horizontal="center" vertical="center" wrapText="1"/>
    </xf>
    <xf numFmtId="0" fontId="26" fillId="5" borderId="8" xfId="9" applyFont="1" applyFill="1" applyBorder="1" applyAlignment="1" applyProtection="1">
      <alignment horizontal="center" vertical="center" wrapText="1"/>
      <protection locked="0"/>
    </xf>
    <xf numFmtId="0" fontId="26" fillId="5" borderId="9" xfId="9" applyFont="1" applyFill="1" applyBorder="1" applyAlignment="1" applyProtection="1">
      <alignment horizontal="center" vertical="center" wrapText="1"/>
      <protection locked="0"/>
    </xf>
    <xf numFmtId="0" fontId="24" fillId="0" borderId="0" xfId="9" applyFont="1" applyAlignment="1">
      <alignment horizontal="center" vertical="center"/>
    </xf>
    <xf numFmtId="0" fontId="24" fillId="0" borderId="12" xfId="9" applyFont="1" applyBorder="1" applyAlignment="1">
      <alignment horizontal="center" vertical="center"/>
    </xf>
    <xf numFmtId="10" fontId="26" fillId="2" borderId="19" xfId="9" applyNumberFormat="1" applyFont="1" applyFill="1" applyBorder="1" applyAlignment="1">
      <alignment horizontal="center" vertical="center"/>
    </xf>
    <xf numFmtId="10" fontId="26" fillId="2" borderId="23" xfId="9" applyNumberFormat="1" applyFont="1" applyFill="1" applyBorder="1" applyAlignment="1">
      <alignment horizontal="center" vertical="center"/>
    </xf>
    <xf numFmtId="10" fontId="26" fillId="2" borderId="20" xfId="9" applyNumberFormat="1" applyFont="1" applyFill="1" applyBorder="1" applyAlignment="1">
      <alignment horizontal="center" vertical="center"/>
    </xf>
    <xf numFmtId="10" fontId="26" fillId="2" borderId="24" xfId="9" applyNumberFormat="1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17" fontId="43" fillId="0" borderId="29" xfId="14" applyNumberFormat="1" applyFont="1" applyBorder="1" applyAlignment="1">
      <alignment horizontal="center" vertical="center" wrapText="1"/>
    </xf>
    <xf numFmtId="49" fontId="43" fillId="0" borderId="29" xfId="14" applyNumberFormat="1" applyFont="1" applyBorder="1" applyAlignment="1">
      <alignment horizontal="center" vertical="center" wrapText="1"/>
    </xf>
    <xf numFmtId="0" fontId="44" fillId="6" borderId="30" xfId="14" applyFont="1" applyFill="1" applyBorder="1" applyAlignment="1">
      <alignment horizontal="center" vertical="center" wrapText="1"/>
    </xf>
    <xf numFmtId="0" fontId="44" fillId="6" borderId="33" xfId="14" applyFont="1" applyFill="1" applyBorder="1" applyAlignment="1">
      <alignment horizontal="center" vertical="center" wrapText="1"/>
    </xf>
    <xf numFmtId="0" fontId="43" fillId="7" borderId="31" xfId="14" applyFont="1" applyFill="1" applyBorder="1" applyAlignment="1">
      <alignment horizontal="center" vertical="center"/>
    </xf>
    <xf numFmtId="0" fontId="43" fillId="4" borderId="29" xfId="14" applyFont="1" applyFill="1" applyBorder="1" applyAlignment="1">
      <alignment horizontal="center" vertical="center"/>
    </xf>
    <xf numFmtId="0" fontId="44" fillId="6" borderId="31" xfId="14" applyFont="1" applyFill="1" applyBorder="1" applyAlignment="1">
      <alignment horizontal="center" vertical="center" wrapText="1"/>
    </xf>
    <xf numFmtId="0" fontId="44" fillId="6" borderId="36" xfId="14" applyFont="1" applyFill="1" applyBorder="1" applyAlignment="1">
      <alignment horizontal="center" vertical="center" wrapText="1"/>
    </xf>
    <xf numFmtId="0" fontId="46" fillId="7" borderId="30" xfId="14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3" fillId="4" borderId="35" xfId="14" applyFont="1" applyFill="1" applyBorder="1" applyAlignment="1">
      <alignment horizontal="center" vertical="center"/>
    </xf>
    <xf numFmtId="0" fontId="43" fillId="4" borderId="34" xfId="14" applyFont="1" applyFill="1" applyBorder="1" applyAlignment="1">
      <alignment horizontal="center" vertical="center"/>
    </xf>
    <xf numFmtId="0" fontId="46" fillId="4" borderId="32" xfId="14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3" fillId="7" borderId="29" xfId="14" applyFont="1" applyFill="1" applyBorder="1" applyAlignment="1">
      <alignment horizontal="center" vertical="center"/>
    </xf>
    <xf numFmtId="0" fontId="43" fillId="7" borderId="34" xfId="14" applyFont="1" applyFill="1" applyBorder="1" applyAlignment="1">
      <alignment horizontal="center" vertical="center"/>
    </xf>
    <xf numFmtId="0" fontId="45" fillId="4" borderId="32" xfId="15" applyFont="1" applyFill="1" applyBorder="1" applyAlignment="1">
      <alignment horizontal="center" vertical="center" wrapText="1"/>
    </xf>
    <xf numFmtId="0" fontId="45" fillId="4" borderId="37" xfId="15" applyFont="1" applyFill="1" applyBorder="1" applyAlignment="1">
      <alignment horizontal="center" vertical="center" wrapText="1"/>
    </xf>
    <xf numFmtId="0" fontId="45" fillId="4" borderId="40" xfId="15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4" fillId="0" borderId="0" xfId="13" applyFont="1" applyAlignment="1">
      <alignment horizontal="center"/>
    </xf>
    <xf numFmtId="0" fontId="4" fillId="4" borderId="76" xfId="13" applyFont="1" applyFill="1" applyBorder="1" applyAlignment="1">
      <alignment horizontal="left" wrapText="1"/>
    </xf>
    <xf numFmtId="14" fontId="26" fillId="4" borderId="73" xfId="13" applyNumberFormat="1" applyFont="1" applyFill="1" applyBorder="1" applyAlignment="1">
      <alignment horizontal="center" vertical="center" wrapText="1"/>
    </xf>
    <xf numFmtId="14" fontId="26" fillId="4" borderId="74" xfId="13" applyNumberFormat="1" applyFont="1" applyFill="1" applyBorder="1" applyAlignment="1">
      <alignment horizontal="center" vertical="center" wrapText="1"/>
    </xf>
    <xf numFmtId="14" fontId="26" fillId="4" borderId="75" xfId="13" applyNumberFormat="1" applyFont="1" applyFill="1" applyBorder="1" applyAlignment="1">
      <alignment horizontal="center" vertical="center" wrapText="1"/>
    </xf>
  </cellXfs>
  <cellStyles count="29">
    <cellStyle name="Cabeçalho 1" xfId="12" builtinId="16"/>
    <cellStyle name="Hiperligação" xfId="2" builtinId="8" hidden="1"/>
    <cellStyle name="Hiperligação" xfId="21" builtinId="8"/>
    <cellStyle name="Hiperligação Visitada" xfId="3" builtinId="9" hidden="1"/>
    <cellStyle name="Moeda" xfId="1" builtinId="4"/>
    <cellStyle name="Moeda 6" xfId="10" xr:uid="{00000000-0005-0000-0000-000005000000}"/>
    <cellStyle name="Normal" xfId="0" builtinId="0"/>
    <cellStyle name="Normal 10" xfId="26" xr:uid="{00000000-0005-0000-0000-000046000000}"/>
    <cellStyle name="Normal 2" xfId="4" xr:uid="{00000000-0005-0000-0000-000007000000}"/>
    <cellStyle name="Normal 2 2" xfId="15" xr:uid="{00000000-0005-0000-0000-000008000000}"/>
    <cellStyle name="Normal 2 3" xfId="18" xr:uid="{00000000-0005-0000-0000-000009000000}"/>
    <cellStyle name="Normal 2 4" xfId="27" xr:uid="{598BC9AD-D7EC-4079-9669-A67EE9F922AE}"/>
    <cellStyle name="Normal 2_Folha1" xfId="25" xr:uid="{C61CA4F3-46D9-460F-A255-0917E22CECBB}"/>
    <cellStyle name="Normal 3" xfId="5" xr:uid="{00000000-0005-0000-0000-00000A000000}"/>
    <cellStyle name="Normal 3 3" xfId="14" xr:uid="{00000000-0005-0000-0000-00000B000000}"/>
    <cellStyle name="Normal 4" xfId="6" xr:uid="{00000000-0005-0000-0000-00000C000000}"/>
    <cellStyle name="Normal 4 2" xfId="20" xr:uid="{00000000-0005-0000-0000-00000D000000}"/>
    <cellStyle name="Normal 4_Folha1" xfId="24" xr:uid="{A4D0B2DC-9E8E-49E2-A926-50FEA845BBF2}"/>
    <cellStyle name="Normal 5" xfId="13" xr:uid="{00000000-0005-0000-0000-00000E000000}"/>
    <cellStyle name="Normal 6" xfId="16" xr:uid="{00000000-0005-0000-0000-00000F000000}"/>
    <cellStyle name="Normal 7" xfId="22" xr:uid="{00000000-0005-0000-0000-000042000000}"/>
    <cellStyle name="Normal 8" xfId="9" xr:uid="{00000000-0005-0000-0000-000010000000}"/>
    <cellStyle name="Normal 9" xfId="23" xr:uid="{00000000-0005-0000-0000-000043000000}"/>
    <cellStyle name="Normal_Xl0000003" xfId="17" xr:uid="{00000000-0005-0000-0000-000011000000}"/>
    <cellStyle name="Percentagem" xfId="28" builtinId="5"/>
    <cellStyle name="Percentagem 2" xfId="7" xr:uid="{00000000-0005-0000-0000-000012000000}"/>
    <cellStyle name="Vírgula" xfId="11" builtinId="3"/>
    <cellStyle name="Vírgula 2" xfId="19" xr:uid="{00000000-0005-0000-0000-000014000000}"/>
    <cellStyle name="Vírgula 3" xfId="8" xr:uid="{00000000-0005-0000-0000-00001500000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6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308725</xdr:colOff>
      <xdr:row>82</xdr:row>
      <xdr:rowOff>38100</xdr:rowOff>
    </xdr:from>
    <xdr:to>
      <xdr:col>2</xdr:col>
      <xdr:colOff>1153088</xdr:colOff>
      <xdr:row>82</xdr:row>
      <xdr:rowOff>152400</xdr:rowOff>
    </xdr:to>
    <xdr:sp macro="" textlink="">
      <xdr:nvSpPr>
        <xdr:cNvPr id="2" name="Seta para a direit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42425" y="14154150"/>
          <a:ext cx="844363" cy="11430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lcefaria\AppData\Local\Microsoft\Windows\INetCache\Content.Outlook\J6QVABFN\Informa&#231;&#227;o_Controlo_Plurianuais_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garrido\AppData\Local\Microsoft\Windows\Temporary%20Internet%20Files\Content.Outlook\52PJ9K3N\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lcefaria\Desktop\DULCE%20FARIA\Circulares%20Or&#231;amento\CIRCULARES%20OR&#199;.2015\Circular%20n.&#186;10_OR&#199;-2015_COMPROMISSOS\C&#243;pia%20de%20ModelosFormulariosEnvioInformacao_EncargosPlurianua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vers&#245;es%20antigas\Recolhas%20a%20passar%20para%20o%20SIGO%205Ma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tima.casaca\Defini&#231;&#245;es%20locais\Temporary%20Internet%20Files\Content.Outlook\U4MTPVAM\ModelosFormulariosEnvioInformacao_2011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ladl14\Defini&#231;&#245;es%20locais\Temporary%20Internet%20Files\Content.Outlook\5TFAQN23\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lopes\Defini&#231;&#245;es%20locais\Temporary%20Internet%20Files\Content.Outlook\KK7J3L87\vers&#245;es%20antigas\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loca&#231;&#245;es\2007\11del\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  <sheetName val="Folha2"/>
      <sheetName val="Controlo PR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>
            <v>0</v>
          </cell>
          <cell r="C3">
            <v>0</v>
          </cell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>
            <v>0</v>
          </cell>
          <cell r="C4">
            <v>0</v>
          </cell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>
            <v>0</v>
          </cell>
          <cell r="C5">
            <v>0</v>
          </cell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>
            <v>0</v>
          </cell>
          <cell r="C6">
            <v>0</v>
          </cell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>
            <v>0</v>
          </cell>
          <cell r="C7">
            <v>0</v>
          </cell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>
            <v>0</v>
          </cell>
          <cell r="C8">
            <v>0</v>
          </cell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>
            <v>0</v>
          </cell>
          <cell r="C9">
            <v>0</v>
          </cell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>
            <v>0</v>
          </cell>
          <cell r="C10">
            <v>0</v>
          </cell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>
            <v>0</v>
          </cell>
          <cell r="C11">
            <v>0</v>
          </cell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>
            <v>0</v>
          </cell>
          <cell r="C12">
            <v>0</v>
          </cell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>
            <v>0</v>
          </cell>
          <cell r="C13">
            <v>0</v>
          </cell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>
            <v>0</v>
          </cell>
          <cell r="C14">
            <v>0</v>
          </cell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>
            <v>0</v>
          </cell>
          <cell r="C15">
            <v>0</v>
          </cell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>
            <v>0</v>
          </cell>
          <cell r="C16">
            <v>0</v>
          </cell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>
            <v>0</v>
          </cell>
          <cell r="C17">
            <v>0</v>
          </cell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>
            <v>0</v>
          </cell>
          <cell r="C18">
            <v>0</v>
          </cell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>
            <v>0</v>
          </cell>
          <cell r="C19">
            <v>0</v>
          </cell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>
            <v>0</v>
          </cell>
          <cell r="C20">
            <v>0</v>
          </cell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>
            <v>0</v>
          </cell>
          <cell r="C21">
            <v>0</v>
          </cell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>
            <v>0</v>
          </cell>
          <cell r="C22">
            <v>0</v>
          </cell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>
            <v>0</v>
          </cell>
          <cell r="C23">
            <v>0</v>
          </cell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>
            <v>0</v>
          </cell>
          <cell r="C24">
            <v>0</v>
          </cell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>
            <v>0</v>
          </cell>
          <cell r="C25">
            <v>0</v>
          </cell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>
            <v>0</v>
          </cell>
          <cell r="C26">
            <v>0</v>
          </cell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>
            <v>0</v>
          </cell>
          <cell r="C28">
            <v>0</v>
          </cell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>
            <v>0</v>
          </cell>
          <cell r="C29">
            <v>0</v>
          </cell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>
            <v>0</v>
          </cell>
          <cell r="C30">
            <v>0</v>
          </cell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>
            <v>0</v>
          </cell>
          <cell r="C31">
            <v>0</v>
          </cell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>
            <v>0</v>
          </cell>
          <cell r="C32">
            <v>0</v>
          </cell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>
            <v>0</v>
          </cell>
          <cell r="C36">
            <v>0</v>
          </cell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>
            <v>0</v>
          </cell>
          <cell r="C38">
            <v>0</v>
          </cell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>
            <v>0</v>
          </cell>
          <cell r="C39">
            <v>0</v>
          </cell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>
            <v>0</v>
          </cell>
          <cell r="C40">
            <v>0</v>
          </cell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>
            <v>0</v>
          </cell>
          <cell r="C42">
            <v>0</v>
          </cell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>
            <v>0</v>
          </cell>
          <cell r="C43">
            <v>0</v>
          </cell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>
            <v>0</v>
          </cell>
          <cell r="C45">
            <v>0</v>
          </cell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>
            <v>0</v>
          </cell>
          <cell r="C46">
            <v>0</v>
          </cell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>
            <v>0</v>
          </cell>
          <cell r="C47">
            <v>0</v>
          </cell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>
            <v>0</v>
          </cell>
          <cell r="C48">
            <v>0</v>
          </cell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>
            <v>0</v>
          </cell>
          <cell r="C49">
            <v>0</v>
          </cell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>
            <v>0</v>
          </cell>
          <cell r="C50">
            <v>0</v>
          </cell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>
            <v>0</v>
          </cell>
          <cell r="C51">
            <v>0</v>
          </cell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>
            <v>0</v>
          </cell>
          <cell r="C52">
            <v>0</v>
          </cell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>
            <v>0</v>
          </cell>
          <cell r="C53">
            <v>0</v>
          </cell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>
            <v>0</v>
          </cell>
          <cell r="C54">
            <v>0</v>
          </cell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>
            <v>0</v>
          </cell>
          <cell r="C55">
            <v>0</v>
          </cell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>
            <v>0</v>
          </cell>
          <cell r="C56">
            <v>0</v>
          </cell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>
            <v>0</v>
          </cell>
          <cell r="C57">
            <v>0</v>
          </cell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>
            <v>0</v>
          </cell>
          <cell r="C58">
            <v>0</v>
          </cell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>
            <v>0</v>
          </cell>
          <cell r="C59">
            <v>0</v>
          </cell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>
            <v>0</v>
          </cell>
          <cell r="C60">
            <v>0</v>
          </cell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>
            <v>0</v>
          </cell>
          <cell r="C61">
            <v>0</v>
          </cell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>
            <v>0</v>
          </cell>
          <cell r="C63">
            <v>0</v>
          </cell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>
            <v>0</v>
          </cell>
          <cell r="C66">
            <v>0</v>
          </cell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>
            <v>0</v>
          </cell>
          <cell r="C67">
            <v>0</v>
          </cell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>
            <v>0</v>
          </cell>
          <cell r="C68">
            <v>0</v>
          </cell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>
            <v>0</v>
          </cell>
          <cell r="C69">
            <v>0</v>
          </cell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>
            <v>0</v>
          </cell>
          <cell r="C70">
            <v>0</v>
          </cell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>
            <v>0</v>
          </cell>
          <cell r="C71">
            <v>0</v>
          </cell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>
            <v>0</v>
          </cell>
          <cell r="C72">
            <v>0</v>
          </cell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>
            <v>0</v>
          </cell>
          <cell r="C73">
            <v>0</v>
          </cell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>
            <v>0</v>
          </cell>
          <cell r="C74">
            <v>0</v>
          </cell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>
            <v>0</v>
          </cell>
          <cell r="C75">
            <v>0</v>
          </cell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>
            <v>0</v>
          </cell>
          <cell r="C76">
            <v>0</v>
          </cell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>
            <v>0</v>
          </cell>
          <cell r="C79">
            <v>0</v>
          </cell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>
            <v>0</v>
          </cell>
          <cell r="C80">
            <v>0</v>
          </cell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>
            <v>0</v>
          </cell>
          <cell r="C81">
            <v>0</v>
          </cell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>
            <v>0</v>
          </cell>
          <cell r="C82">
            <v>0</v>
          </cell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>
            <v>0</v>
          </cell>
          <cell r="C83">
            <v>0</v>
          </cell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>
            <v>0</v>
          </cell>
          <cell r="C84">
            <v>0</v>
          </cell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>
            <v>0</v>
          </cell>
          <cell r="C85">
            <v>0</v>
          </cell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>
            <v>0</v>
          </cell>
          <cell r="C86">
            <v>0</v>
          </cell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>
            <v>0</v>
          </cell>
          <cell r="C88">
            <v>0</v>
          </cell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>
            <v>0</v>
          </cell>
          <cell r="C89">
            <v>0</v>
          </cell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>
            <v>0</v>
          </cell>
          <cell r="C90">
            <v>0</v>
          </cell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>
            <v>0</v>
          </cell>
          <cell r="C91">
            <v>0</v>
          </cell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>
            <v>0</v>
          </cell>
          <cell r="C92">
            <v>0</v>
          </cell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>
            <v>0</v>
          </cell>
          <cell r="C93">
            <v>0</v>
          </cell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>
            <v>0</v>
          </cell>
          <cell r="C94">
            <v>0</v>
          </cell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>
            <v>0</v>
          </cell>
          <cell r="C95">
            <v>0</v>
          </cell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>
            <v>0</v>
          </cell>
          <cell r="C96">
            <v>0</v>
          </cell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>
            <v>0</v>
          </cell>
          <cell r="C97">
            <v>0</v>
          </cell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>
            <v>0</v>
          </cell>
          <cell r="C98">
            <v>0</v>
          </cell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>
            <v>0</v>
          </cell>
          <cell r="C99">
            <v>0</v>
          </cell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>
            <v>0</v>
          </cell>
          <cell r="C100">
            <v>0</v>
          </cell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>
            <v>0</v>
          </cell>
          <cell r="C101">
            <v>0</v>
          </cell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>
            <v>0</v>
          </cell>
          <cell r="C102">
            <v>0</v>
          </cell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>
            <v>0</v>
          </cell>
          <cell r="C103">
            <v>0</v>
          </cell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>
            <v>0</v>
          </cell>
          <cell r="C108">
            <v>0</v>
          </cell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>
            <v>0</v>
          </cell>
          <cell r="C109">
            <v>0</v>
          </cell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>
            <v>0</v>
          </cell>
          <cell r="C132">
            <v>0</v>
          </cell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>
            <v>0</v>
          </cell>
          <cell r="C133">
            <v>0</v>
          </cell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>
            <v>0</v>
          </cell>
          <cell r="C153">
            <v>0</v>
          </cell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>
            <v>0</v>
          </cell>
          <cell r="C252">
            <v>0</v>
          </cell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>
            <v>0</v>
          </cell>
          <cell r="C253">
            <v>0</v>
          </cell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>
            <v>0</v>
          </cell>
          <cell r="C254">
            <v>0</v>
          </cell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>
            <v>0</v>
          </cell>
          <cell r="C255">
            <v>0</v>
          </cell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>
            <v>0</v>
          </cell>
          <cell r="C256">
            <v>0</v>
          </cell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>
            <v>0</v>
          </cell>
          <cell r="C257">
            <v>0</v>
          </cell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>
            <v>0</v>
          </cell>
          <cell r="C258">
            <v>0</v>
          </cell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>
            <v>0</v>
          </cell>
          <cell r="C260">
            <v>0</v>
          </cell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>
            <v>0</v>
          </cell>
          <cell r="C261">
            <v>0</v>
          </cell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>
            <v>0</v>
          </cell>
          <cell r="C262">
            <v>0</v>
          </cell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>
            <v>0</v>
          </cell>
          <cell r="C269">
            <v>0</v>
          </cell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>
            <v>0</v>
          </cell>
          <cell r="C270">
            <v>0</v>
          </cell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>
            <v>0</v>
          </cell>
          <cell r="C271">
            <v>0</v>
          </cell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>
            <v>0</v>
          </cell>
          <cell r="C330">
            <v>0</v>
          </cell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>
            <v>0</v>
          </cell>
          <cell r="C331">
            <v>0</v>
          </cell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>
            <v>0</v>
          </cell>
          <cell r="C332">
            <v>0</v>
          </cell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>
            <v>0</v>
          </cell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>
            <v>0</v>
          </cell>
          <cell r="C394">
            <v>0</v>
          </cell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>
            <v>0</v>
          </cell>
          <cell r="C395">
            <v>0</v>
          </cell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>
            <v>0</v>
          </cell>
          <cell r="C396">
            <v>0</v>
          </cell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>
            <v>0</v>
          </cell>
          <cell r="C397">
            <v>0</v>
          </cell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>
            <v>0</v>
          </cell>
          <cell r="C398">
            <v>0</v>
          </cell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>
            <v>0</v>
          </cell>
          <cell r="C399">
            <v>0</v>
          </cell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>
            <v>0</v>
          </cell>
          <cell r="C400">
            <v>0</v>
          </cell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>
            <v>0</v>
          </cell>
          <cell r="C401">
            <v>0</v>
          </cell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>
            <v>0</v>
          </cell>
          <cell r="C402">
            <v>0</v>
          </cell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>
            <v>0</v>
          </cell>
          <cell r="C404">
            <v>0</v>
          </cell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>
            <v>0</v>
          </cell>
          <cell r="C405">
            <v>0</v>
          </cell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>
            <v>0</v>
          </cell>
          <cell r="C406">
            <v>0</v>
          </cell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>
            <v>0</v>
          </cell>
          <cell r="C408">
            <v>0</v>
          </cell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>
            <v>0</v>
          </cell>
          <cell r="C409">
            <v>0</v>
          </cell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>
            <v>0</v>
          </cell>
          <cell r="C410">
            <v>0</v>
          </cell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>
            <v>0</v>
          </cell>
          <cell r="C411">
            <v>0</v>
          </cell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>
            <v>0</v>
          </cell>
          <cell r="C414">
            <v>0</v>
          </cell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>
            <v>0</v>
          </cell>
          <cell r="C415">
            <v>0</v>
          </cell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>
            <v>0</v>
          </cell>
          <cell r="C416">
            <v>0</v>
          </cell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>
            <v>0</v>
          </cell>
          <cell r="C417">
            <v>0</v>
          </cell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>
            <v>0</v>
          </cell>
          <cell r="C418">
            <v>0</v>
          </cell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>
            <v>0</v>
          </cell>
          <cell r="C422">
            <v>0</v>
          </cell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>
            <v>0</v>
          </cell>
          <cell r="C423">
            <v>0</v>
          </cell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>
            <v>0</v>
          </cell>
          <cell r="C424">
            <v>0</v>
          </cell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>
            <v>0</v>
          </cell>
          <cell r="C432">
            <v>0</v>
          </cell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>
            <v>0</v>
          </cell>
          <cell r="C433">
            <v>0</v>
          </cell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>
            <v>0</v>
          </cell>
          <cell r="C434">
            <v>0</v>
          </cell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>
            <v>0</v>
          </cell>
          <cell r="C435">
            <v>0</v>
          </cell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>
            <v>0</v>
          </cell>
          <cell r="C437">
            <v>0</v>
          </cell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>
            <v>0</v>
          </cell>
          <cell r="C438">
            <v>0</v>
          </cell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>
            <v>0</v>
          </cell>
          <cell r="C439">
            <v>0</v>
          </cell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>
            <v>0</v>
          </cell>
          <cell r="C445">
            <v>0</v>
          </cell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>
            <v>0</v>
          </cell>
          <cell r="C446">
            <v>0</v>
          </cell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>
            <v>0</v>
          </cell>
          <cell r="C447">
            <v>0</v>
          </cell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>
            <v>0</v>
          </cell>
          <cell r="C448">
            <v>0</v>
          </cell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>
            <v>0</v>
          </cell>
          <cell r="C451">
            <v>0</v>
          </cell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>
            <v>0</v>
          </cell>
          <cell r="C452">
            <v>0</v>
          </cell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>
            <v>0</v>
          </cell>
          <cell r="C453">
            <v>0</v>
          </cell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>
            <v>0</v>
          </cell>
          <cell r="C454">
            <v>0</v>
          </cell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>
            <v>0</v>
          </cell>
          <cell r="C455">
            <v>0</v>
          </cell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>
            <v>0</v>
          </cell>
          <cell r="C456">
            <v>0</v>
          </cell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>
            <v>0</v>
          </cell>
          <cell r="C457">
            <v>0</v>
          </cell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>
            <v>0</v>
          </cell>
          <cell r="C458">
            <v>0</v>
          </cell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>
            <v>0</v>
          </cell>
          <cell r="C459">
            <v>0</v>
          </cell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>
            <v>0</v>
          </cell>
          <cell r="C461">
            <v>0</v>
          </cell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>
            <v>0</v>
          </cell>
          <cell r="C462">
            <v>0</v>
          </cell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>
            <v>0</v>
          </cell>
          <cell r="C463">
            <v>0</v>
          </cell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>
            <v>0</v>
          </cell>
          <cell r="C464">
            <v>0</v>
          </cell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>
            <v>0</v>
          </cell>
          <cell r="C465">
            <v>0</v>
          </cell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>
            <v>0</v>
          </cell>
          <cell r="C466">
            <v>0</v>
          </cell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>
            <v>0</v>
          </cell>
          <cell r="C467">
            <v>0</v>
          </cell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>
            <v>0</v>
          </cell>
          <cell r="C469">
            <v>0</v>
          </cell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>
            <v>0</v>
          </cell>
          <cell r="C470">
            <v>0</v>
          </cell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>
            <v>0</v>
          </cell>
          <cell r="C471">
            <v>0</v>
          </cell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>
            <v>0</v>
          </cell>
          <cell r="C472">
            <v>0</v>
          </cell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>
            <v>0</v>
          </cell>
          <cell r="C473">
            <v>0</v>
          </cell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>
            <v>0</v>
          </cell>
          <cell r="C479">
            <v>0</v>
          </cell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>
            <v>0</v>
          </cell>
          <cell r="C483">
            <v>0</v>
          </cell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>
            <v>0</v>
          </cell>
          <cell r="C484">
            <v>0</v>
          </cell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>
            <v>0</v>
          </cell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>
            <v>0</v>
          </cell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>
            <v>0</v>
          </cell>
          <cell r="C494">
            <v>0</v>
          </cell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>
            <v>0</v>
          </cell>
          <cell r="C496">
            <v>0</v>
          </cell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>
            <v>0</v>
          </cell>
          <cell r="C497">
            <v>0</v>
          </cell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>
            <v>0</v>
          </cell>
          <cell r="C498">
            <v>0</v>
          </cell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>
            <v>0</v>
          </cell>
          <cell r="C499">
            <v>0</v>
          </cell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>
            <v>0</v>
          </cell>
          <cell r="C500">
            <v>0</v>
          </cell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>
            <v>0</v>
          </cell>
          <cell r="C501">
            <v>0</v>
          </cell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>
            <v>0</v>
          </cell>
          <cell r="C502">
            <v>0</v>
          </cell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>
            <v>0</v>
          </cell>
          <cell r="C503">
            <v>0</v>
          </cell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>
            <v>0</v>
          </cell>
          <cell r="C504">
            <v>0</v>
          </cell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>
            <v>0</v>
          </cell>
          <cell r="C505">
            <v>0</v>
          </cell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>
            <v>0</v>
          </cell>
          <cell r="C506">
            <v>0</v>
          </cell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>
            <v>0</v>
          </cell>
          <cell r="C507">
            <v>0</v>
          </cell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>
            <v>0</v>
          </cell>
          <cell r="C508">
            <v>0</v>
          </cell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>
            <v>0</v>
          </cell>
          <cell r="C509">
            <v>0</v>
          </cell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>
            <v>0</v>
          </cell>
          <cell r="C510">
            <v>0</v>
          </cell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>
            <v>0</v>
          </cell>
          <cell r="C511">
            <v>0</v>
          </cell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>
            <v>0</v>
          </cell>
          <cell r="C512">
            <v>0</v>
          </cell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>
            <v>0</v>
          </cell>
          <cell r="C513">
            <v>0</v>
          </cell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>
            <v>0</v>
          </cell>
          <cell r="C514">
            <v>0</v>
          </cell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>
            <v>0</v>
          </cell>
          <cell r="C515">
            <v>0</v>
          </cell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>
            <v>0</v>
          </cell>
          <cell r="C516">
            <v>0</v>
          </cell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>
            <v>0</v>
          </cell>
          <cell r="C517">
            <v>0</v>
          </cell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>
            <v>0</v>
          </cell>
          <cell r="C518">
            <v>0</v>
          </cell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>
            <v>0</v>
          </cell>
          <cell r="C519">
            <v>0</v>
          </cell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>
            <v>0</v>
          </cell>
          <cell r="C520">
            <v>0</v>
          </cell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>
            <v>0</v>
          </cell>
          <cell r="C521">
            <v>0</v>
          </cell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>
            <v>0</v>
          </cell>
          <cell r="C522">
            <v>0</v>
          </cell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>
            <v>0</v>
          </cell>
          <cell r="C523">
            <v>0</v>
          </cell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>
            <v>0</v>
          </cell>
          <cell r="C524">
            <v>0</v>
          </cell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>
            <v>0</v>
          </cell>
          <cell r="C525">
            <v>0</v>
          </cell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>
            <v>0</v>
          </cell>
          <cell r="C526">
            <v>0</v>
          </cell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>
            <v>0</v>
          </cell>
          <cell r="C527">
            <v>0</v>
          </cell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>
            <v>0</v>
          </cell>
          <cell r="C528">
            <v>0</v>
          </cell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>
            <v>0</v>
          </cell>
          <cell r="C529">
            <v>0</v>
          </cell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>
            <v>0</v>
          </cell>
          <cell r="C530">
            <v>0</v>
          </cell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>
            <v>0</v>
          </cell>
          <cell r="C531">
            <v>0</v>
          </cell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>
            <v>0</v>
          </cell>
          <cell r="C532">
            <v>0</v>
          </cell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>
            <v>0</v>
          </cell>
          <cell r="C533">
            <v>0</v>
          </cell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>
            <v>0</v>
          </cell>
          <cell r="C534">
            <v>0</v>
          </cell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>
            <v>0</v>
          </cell>
          <cell r="C535">
            <v>0</v>
          </cell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>
            <v>0</v>
          </cell>
          <cell r="C536">
            <v>0</v>
          </cell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>
            <v>0</v>
          </cell>
          <cell r="C537">
            <v>0</v>
          </cell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>
            <v>0</v>
          </cell>
          <cell r="C538">
            <v>0</v>
          </cell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>
            <v>0</v>
          </cell>
          <cell r="C539">
            <v>0</v>
          </cell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>
            <v>0</v>
          </cell>
          <cell r="C540">
            <v>0</v>
          </cell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>
            <v>0</v>
          </cell>
          <cell r="C541">
            <v>0</v>
          </cell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>
            <v>0</v>
          </cell>
          <cell r="C542">
            <v>0</v>
          </cell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>
            <v>0</v>
          </cell>
          <cell r="C543">
            <v>0</v>
          </cell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>
            <v>0</v>
          </cell>
          <cell r="C544">
            <v>0</v>
          </cell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>
            <v>0</v>
          </cell>
          <cell r="C545">
            <v>0</v>
          </cell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>
            <v>0</v>
          </cell>
          <cell r="C546">
            <v>0</v>
          </cell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>
            <v>0</v>
          </cell>
          <cell r="C547">
            <v>0</v>
          </cell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>
            <v>0</v>
          </cell>
          <cell r="C548">
            <v>0</v>
          </cell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>
            <v>0</v>
          </cell>
          <cell r="C551">
            <v>0</v>
          </cell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>
            <v>0</v>
          </cell>
          <cell r="C552">
            <v>0</v>
          </cell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>
            <v>0</v>
          </cell>
          <cell r="C555">
            <v>0</v>
          </cell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>
            <v>0</v>
          </cell>
          <cell r="C556">
            <v>0</v>
          </cell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>
            <v>0</v>
          </cell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>
            <v>0</v>
          </cell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>
            <v>0</v>
          </cell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>
            <v>0</v>
          </cell>
          <cell r="C584">
            <v>0</v>
          </cell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>
            <v>0</v>
          </cell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>
            <v>0</v>
          </cell>
          <cell r="C588">
            <v>0</v>
          </cell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>
            <v>0</v>
          </cell>
          <cell r="C589">
            <v>0</v>
          </cell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>
            <v>0</v>
          </cell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>
            <v>0</v>
          </cell>
          <cell r="C599">
            <v>0</v>
          </cell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>
            <v>0</v>
          </cell>
          <cell r="C600">
            <v>0</v>
          </cell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>
            <v>0</v>
          </cell>
          <cell r="C601">
            <v>0</v>
          </cell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>
            <v>0</v>
          </cell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>
            <v>0</v>
          </cell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>
            <v>0</v>
          </cell>
          <cell r="C610">
            <v>0</v>
          </cell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>
            <v>0</v>
          </cell>
          <cell r="C611">
            <v>0</v>
          </cell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>
            <v>0</v>
          </cell>
          <cell r="C612">
            <v>0</v>
          </cell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>
            <v>0</v>
          </cell>
          <cell r="C613">
            <v>0</v>
          </cell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>
            <v>0</v>
          </cell>
          <cell r="C614">
            <v>0</v>
          </cell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>
            <v>0</v>
          </cell>
          <cell r="C615">
            <v>0</v>
          </cell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>
            <v>0</v>
          </cell>
          <cell r="C616">
            <v>0</v>
          </cell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>
            <v>0</v>
          </cell>
          <cell r="C617">
            <v>0</v>
          </cell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>
            <v>0</v>
          </cell>
          <cell r="C618">
            <v>0</v>
          </cell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>
            <v>0</v>
          </cell>
          <cell r="C619">
            <v>0</v>
          </cell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>
            <v>0</v>
          </cell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>
            <v>0</v>
          </cell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>
            <v>0</v>
          </cell>
          <cell r="C635">
            <v>0</v>
          </cell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>
            <v>0</v>
          </cell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>
            <v>0</v>
          </cell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>
            <v>0</v>
          </cell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>
            <v>0</v>
          </cell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>
            <v>0</v>
          </cell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>
            <v>0</v>
          </cell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>
            <v>0</v>
          </cell>
          <cell r="C653">
            <v>0</v>
          </cell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>
            <v>0</v>
          </cell>
          <cell r="C654">
            <v>0</v>
          </cell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>
            <v>0</v>
          </cell>
          <cell r="C655">
            <v>0</v>
          </cell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>
            <v>0</v>
          </cell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>
            <v>0</v>
          </cell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>
            <v>0</v>
          </cell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>
            <v>0</v>
          </cell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>
            <v>0</v>
          </cell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>
            <v>0</v>
          </cell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>
            <v>0</v>
          </cell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>
            <v>0</v>
          </cell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>
            <v>0</v>
          </cell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>
            <v>0</v>
          </cell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>
            <v>0</v>
          </cell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>
            <v>0</v>
          </cell>
          <cell r="C687">
            <v>0</v>
          </cell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>
            <v>0</v>
          </cell>
          <cell r="C688">
            <v>0</v>
          </cell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>
            <v>0</v>
          </cell>
          <cell r="C692">
            <v>0</v>
          </cell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>
            <v>0</v>
          </cell>
          <cell r="C694">
            <v>0</v>
          </cell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>
            <v>0</v>
          </cell>
          <cell r="C695">
            <v>0</v>
          </cell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>
            <v>0</v>
          </cell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>
            <v>0</v>
          </cell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>
            <v>0</v>
          </cell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>
            <v>0</v>
          </cell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>
            <v>0</v>
          </cell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>
            <v>0</v>
          </cell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>
            <v>0</v>
          </cell>
          <cell r="C720">
            <v>0</v>
          </cell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>
            <v>0</v>
          </cell>
          <cell r="C721">
            <v>0</v>
          </cell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>
            <v>0</v>
          </cell>
          <cell r="C722">
            <v>0</v>
          </cell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>
            <v>0</v>
          </cell>
          <cell r="C723">
            <v>0</v>
          </cell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>
            <v>0</v>
          </cell>
          <cell r="C724">
            <v>0</v>
          </cell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>
            <v>0</v>
          </cell>
          <cell r="C725">
            <v>0</v>
          </cell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>
            <v>0</v>
          </cell>
          <cell r="C726">
            <v>0</v>
          </cell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>
            <v>0</v>
          </cell>
          <cell r="C727">
            <v>0</v>
          </cell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>
            <v>0</v>
          </cell>
          <cell r="C728">
            <v>0</v>
          </cell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>
            <v>0</v>
          </cell>
          <cell r="C729">
            <v>0</v>
          </cell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>
            <v>0</v>
          </cell>
          <cell r="C730">
            <v>0</v>
          </cell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>
            <v>0</v>
          </cell>
          <cell r="C732">
            <v>0</v>
          </cell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>
            <v>0</v>
          </cell>
          <cell r="C733">
            <v>0</v>
          </cell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>
            <v>0</v>
          </cell>
          <cell r="C734">
            <v>0</v>
          </cell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>
            <v>0</v>
          </cell>
          <cell r="C735">
            <v>0</v>
          </cell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>
            <v>0</v>
          </cell>
          <cell r="C736">
            <v>0</v>
          </cell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>
            <v>0</v>
          </cell>
          <cell r="C737">
            <v>0</v>
          </cell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>
            <v>0</v>
          </cell>
          <cell r="C738">
            <v>0</v>
          </cell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>
            <v>0</v>
          </cell>
          <cell r="C739">
            <v>0</v>
          </cell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>
            <v>0</v>
          </cell>
          <cell r="C740">
            <v>0</v>
          </cell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>
            <v>0</v>
          </cell>
          <cell r="C741">
            <v>0</v>
          </cell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>
            <v>0</v>
          </cell>
          <cell r="C742">
            <v>0</v>
          </cell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>
            <v>0</v>
          </cell>
          <cell r="C743">
            <v>0</v>
          </cell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>
            <v>0</v>
          </cell>
          <cell r="C744">
            <v>0</v>
          </cell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>
            <v>0</v>
          </cell>
          <cell r="C745">
            <v>0</v>
          </cell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>
            <v>0</v>
          </cell>
          <cell r="C746">
            <v>0</v>
          </cell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>
            <v>0</v>
          </cell>
          <cell r="C747">
            <v>0</v>
          </cell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>
            <v>0</v>
          </cell>
          <cell r="C748">
            <v>0</v>
          </cell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>
            <v>0</v>
          </cell>
          <cell r="C749">
            <v>0</v>
          </cell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>
            <v>0</v>
          </cell>
          <cell r="C750">
            <v>0</v>
          </cell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>
            <v>0</v>
          </cell>
          <cell r="C751">
            <v>0</v>
          </cell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>
            <v>0</v>
          </cell>
          <cell r="C752">
            <v>0</v>
          </cell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>
            <v>0</v>
          </cell>
          <cell r="C753">
            <v>0</v>
          </cell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>
            <v>0</v>
          </cell>
          <cell r="C754">
            <v>0</v>
          </cell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>
            <v>0</v>
          </cell>
          <cell r="C755">
            <v>0</v>
          </cell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>
            <v>0</v>
          </cell>
          <cell r="C756">
            <v>0</v>
          </cell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>
            <v>0</v>
          </cell>
          <cell r="C760">
            <v>0</v>
          </cell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>
            <v>0</v>
          </cell>
          <cell r="C761">
            <v>0</v>
          </cell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>
            <v>0</v>
          </cell>
          <cell r="C763">
            <v>0</v>
          </cell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>
            <v>0</v>
          </cell>
          <cell r="C764">
            <v>0</v>
          </cell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>
            <v>0</v>
          </cell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>
            <v>0</v>
          </cell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>
            <v>0</v>
          </cell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>
            <v>0</v>
          </cell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>
            <v>0</v>
          </cell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>
            <v>0</v>
          </cell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>
            <v>0</v>
          </cell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>
            <v>0</v>
          </cell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>
            <v>0</v>
          </cell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>
            <v>0</v>
          </cell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>
            <v>0</v>
          </cell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>
            <v>0</v>
          </cell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>
            <v>0</v>
          </cell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>
            <v>0</v>
          </cell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>
            <v>0</v>
          </cell>
          <cell r="C787">
            <v>0</v>
          </cell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>
            <v>0</v>
          </cell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>
            <v>0</v>
          </cell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>
            <v>0</v>
          </cell>
          <cell r="C793">
            <v>0</v>
          </cell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>
            <v>0</v>
          </cell>
          <cell r="C794">
            <v>0</v>
          </cell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>
            <v>0</v>
          </cell>
          <cell r="C801">
            <v>0</v>
          </cell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>
            <v>0</v>
          </cell>
          <cell r="C802">
            <v>0</v>
          </cell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>
            <v>0</v>
          </cell>
          <cell r="C803">
            <v>0</v>
          </cell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>
            <v>0</v>
          </cell>
          <cell r="C804">
            <v>0</v>
          </cell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>
            <v>0</v>
          </cell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>
            <v>0</v>
          </cell>
          <cell r="C818">
            <v>0</v>
          </cell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>
            <v>0</v>
          </cell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>
            <v>0</v>
          </cell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>
            <v>0</v>
          </cell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>
            <v>0</v>
          </cell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>
            <v>0</v>
          </cell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>
            <v>0</v>
          </cell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>
            <v>0</v>
          </cell>
          <cell r="C825">
            <v>0</v>
          </cell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>
            <v>0</v>
          </cell>
          <cell r="C826">
            <v>0</v>
          </cell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>
            <v>0</v>
          </cell>
          <cell r="C827">
            <v>0</v>
          </cell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>
            <v>0</v>
          </cell>
          <cell r="C828">
            <v>0</v>
          </cell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>
            <v>0</v>
          </cell>
          <cell r="C836">
            <v>0</v>
          </cell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>
            <v>0</v>
          </cell>
          <cell r="C837">
            <v>0</v>
          </cell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>
            <v>0</v>
          </cell>
          <cell r="C838">
            <v>0</v>
          </cell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>
            <v>0</v>
          </cell>
          <cell r="C840">
            <v>0</v>
          </cell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>
            <v>0</v>
          </cell>
          <cell r="C842">
            <v>0</v>
          </cell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>
            <v>0</v>
          </cell>
          <cell r="C843">
            <v>0</v>
          </cell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>
            <v>0</v>
          </cell>
          <cell r="C844">
            <v>0</v>
          </cell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>
            <v>0</v>
          </cell>
          <cell r="C845">
            <v>0</v>
          </cell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>
            <v>0</v>
          </cell>
          <cell r="C846">
            <v>0</v>
          </cell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>
            <v>0</v>
          </cell>
          <cell r="C847">
            <v>0</v>
          </cell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>
            <v>0</v>
          </cell>
          <cell r="C848">
            <v>0</v>
          </cell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>
            <v>0</v>
          </cell>
          <cell r="C869">
            <v>0</v>
          </cell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>
            <v>0</v>
          </cell>
          <cell r="C870">
            <v>0</v>
          </cell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>
            <v>0</v>
          </cell>
          <cell r="C871">
            <v>0</v>
          </cell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>
            <v>0</v>
          </cell>
          <cell r="C872">
            <v>0</v>
          </cell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>
            <v>0</v>
          </cell>
          <cell r="C878">
            <v>0</v>
          </cell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>
            <v>0</v>
          </cell>
          <cell r="C881">
            <v>0</v>
          </cell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>
            <v>0</v>
          </cell>
          <cell r="C883">
            <v>0</v>
          </cell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>
            <v>0</v>
          </cell>
          <cell r="C884">
            <v>0</v>
          </cell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>
            <v>0</v>
          </cell>
          <cell r="C885">
            <v>0</v>
          </cell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>
            <v>0</v>
          </cell>
          <cell r="C886">
            <v>0</v>
          </cell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>
            <v>0</v>
          </cell>
          <cell r="C887">
            <v>0</v>
          </cell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>
            <v>0</v>
          </cell>
          <cell r="C891">
            <v>0</v>
          </cell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>
            <v>0</v>
          </cell>
          <cell r="C893">
            <v>0</v>
          </cell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>
            <v>0</v>
          </cell>
          <cell r="C894">
            <v>0</v>
          </cell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>
            <v>0</v>
          </cell>
          <cell r="C895">
            <v>0</v>
          </cell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>
            <v>0</v>
          </cell>
          <cell r="C897">
            <v>0</v>
          </cell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>
            <v>0</v>
          </cell>
          <cell r="C898">
            <v>0</v>
          </cell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>
            <v>0</v>
          </cell>
          <cell r="C899">
            <v>0</v>
          </cell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>
            <v>0</v>
          </cell>
          <cell r="C900">
            <v>0</v>
          </cell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>
            <v>0</v>
          </cell>
          <cell r="C901">
            <v>0</v>
          </cell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>
            <v>0</v>
          </cell>
          <cell r="C902">
            <v>0</v>
          </cell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>
            <v>0</v>
          </cell>
          <cell r="C903">
            <v>0</v>
          </cell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>
            <v>0</v>
          </cell>
          <cell r="C904">
            <v>0</v>
          </cell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>
            <v>0</v>
          </cell>
          <cell r="C906">
            <v>0</v>
          </cell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>
            <v>0</v>
          </cell>
          <cell r="C907">
            <v>0</v>
          </cell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>
            <v>0</v>
          </cell>
          <cell r="C909">
            <v>0</v>
          </cell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>
            <v>0</v>
          </cell>
          <cell r="C910">
            <v>0</v>
          </cell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>
            <v>0</v>
          </cell>
          <cell r="C911">
            <v>0</v>
          </cell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>
            <v>0</v>
          </cell>
          <cell r="C912">
            <v>0</v>
          </cell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>
            <v>0</v>
          </cell>
          <cell r="C913">
            <v>0</v>
          </cell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>
            <v>0</v>
          </cell>
          <cell r="C914">
            <v>0</v>
          </cell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>
            <v>0</v>
          </cell>
          <cell r="C915">
            <v>0</v>
          </cell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>
            <v>0</v>
          </cell>
          <cell r="C917">
            <v>0</v>
          </cell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>
            <v>0</v>
          </cell>
          <cell r="C919">
            <v>0</v>
          </cell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>
            <v>0</v>
          </cell>
          <cell r="C920">
            <v>0</v>
          </cell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>
            <v>0</v>
          </cell>
          <cell r="C921">
            <v>0</v>
          </cell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>
            <v>0</v>
          </cell>
          <cell r="C926">
            <v>0</v>
          </cell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>
            <v>0</v>
          </cell>
          <cell r="C931">
            <v>0</v>
          </cell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>
            <v>0</v>
          </cell>
          <cell r="C932">
            <v>0</v>
          </cell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>
            <v>0</v>
          </cell>
          <cell r="C933">
            <v>0</v>
          </cell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>
            <v>0</v>
          </cell>
          <cell r="C934">
            <v>0</v>
          </cell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>
            <v>0</v>
          </cell>
          <cell r="C940">
            <v>0</v>
          </cell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>
            <v>0</v>
          </cell>
          <cell r="C941">
            <v>0</v>
          </cell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>
            <v>0</v>
          </cell>
          <cell r="C942">
            <v>0</v>
          </cell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>
            <v>0</v>
          </cell>
          <cell r="C943">
            <v>0</v>
          </cell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>
            <v>0</v>
          </cell>
          <cell r="C944">
            <v>0</v>
          </cell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>
            <v>0</v>
          </cell>
          <cell r="C945">
            <v>0</v>
          </cell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>
            <v>0</v>
          </cell>
          <cell r="C948">
            <v>0</v>
          </cell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>
            <v>0</v>
          </cell>
          <cell r="C949">
            <v>0</v>
          </cell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>
            <v>0</v>
          </cell>
          <cell r="C950">
            <v>0</v>
          </cell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>
            <v>0</v>
          </cell>
          <cell r="C952">
            <v>0</v>
          </cell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>
            <v>0</v>
          </cell>
          <cell r="C953">
            <v>0</v>
          </cell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>
            <v>0</v>
          </cell>
          <cell r="C957">
            <v>0</v>
          </cell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>
            <v>0</v>
          </cell>
          <cell r="C958">
            <v>0</v>
          </cell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>
            <v>0</v>
          </cell>
          <cell r="C959">
            <v>0</v>
          </cell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>
            <v>0</v>
          </cell>
          <cell r="C960">
            <v>0</v>
          </cell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>
            <v>0</v>
          </cell>
          <cell r="C961">
            <v>0</v>
          </cell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>
            <v>0</v>
          </cell>
          <cell r="C962">
            <v>0</v>
          </cell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>
            <v>0</v>
          </cell>
          <cell r="C965">
            <v>0</v>
          </cell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>
            <v>0</v>
          </cell>
          <cell r="C966">
            <v>0</v>
          </cell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>
            <v>0</v>
          </cell>
          <cell r="C967">
            <v>0</v>
          </cell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>
            <v>0</v>
          </cell>
          <cell r="C972">
            <v>0</v>
          </cell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>
            <v>0</v>
          </cell>
          <cell r="C973">
            <v>0</v>
          </cell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>
            <v>0</v>
          </cell>
          <cell r="C975">
            <v>0</v>
          </cell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>
            <v>0</v>
          </cell>
          <cell r="C977">
            <v>0</v>
          </cell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>
            <v>0</v>
          </cell>
          <cell r="C978">
            <v>0</v>
          </cell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>
            <v>0</v>
          </cell>
          <cell r="C979">
            <v>0</v>
          </cell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>
            <v>0</v>
          </cell>
          <cell r="C980">
            <v>0</v>
          </cell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>
            <v>0</v>
          </cell>
          <cell r="C981">
            <v>0</v>
          </cell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>
            <v>0</v>
          </cell>
          <cell r="C982">
            <v>0</v>
          </cell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>
            <v>0</v>
          </cell>
          <cell r="C983">
            <v>0</v>
          </cell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>
            <v>0</v>
          </cell>
          <cell r="C985">
            <v>0</v>
          </cell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>
            <v>0</v>
          </cell>
          <cell r="C986">
            <v>0</v>
          </cell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>
            <v>0</v>
          </cell>
          <cell r="C987">
            <v>0</v>
          </cell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>
            <v>0</v>
          </cell>
          <cell r="C988">
            <v>0</v>
          </cell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>
            <v>0</v>
          </cell>
          <cell r="C989">
            <v>0</v>
          </cell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>
            <v>0</v>
          </cell>
          <cell r="C990">
            <v>0</v>
          </cell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>
            <v>0</v>
          </cell>
          <cell r="C991">
            <v>0</v>
          </cell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>
            <v>0</v>
          </cell>
          <cell r="C992">
            <v>0</v>
          </cell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>
            <v>0</v>
          </cell>
          <cell r="C993">
            <v>0</v>
          </cell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>
            <v>0</v>
          </cell>
          <cell r="C994">
            <v>0</v>
          </cell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>
            <v>0</v>
          </cell>
          <cell r="C995">
            <v>0</v>
          </cell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>
            <v>0</v>
          </cell>
          <cell r="C996">
            <v>0</v>
          </cell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>
            <v>0</v>
          </cell>
          <cell r="C998">
            <v>0</v>
          </cell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>
            <v>0</v>
          </cell>
          <cell r="C999">
            <v>0</v>
          </cell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>
            <v>0</v>
          </cell>
          <cell r="C1000">
            <v>0</v>
          </cell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>
            <v>0</v>
          </cell>
          <cell r="C1001">
            <v>0</v>
          </cell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>
            <v>0</v>
          </cell>
          <cell r="C1002">
            <v>0</v>
          </cell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>
            <v>0</v>
          </cell>
          <cell r="C1003">
            <v>0</v>
          </cell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>
            <v>0</v>
          </cell>
          <cell r="C1004">
            <v>0</v>
          </cell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>
            <v>0</v>
          </cell>
          <cell r="C1006">
            <v>0</v>
          </cell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>
            <v>0</v>
          </cell>
          <cell r="C1007">
            <v>0</v>
          </cell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>
            <v>0</v>
          </cell>
          <cell r="C1008">
            <v>0</v>
          </cell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>
            <v>0</v>
          </cell>
          <cell r="C1009">
            <v>0</v>
          </cell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>
            <v>0</v>
          </cell>
          <cell r="C1010">
            <v>0</v>
          </cell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>
            <v>0</v>
          </cell>
          <cell r="C1011">
            <v>0</v>
          </cell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>
            <v>0</v>
          </cell>
          <cell r="C1013">
            <v>0</v>
          </cell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>
            <v>0</v>
          </cell>
          <cell r="C1014">
            <v>0</v>
          </cell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>
            <v>0</v>
          </cell>
          <cell r="C1018">
            <v>0</v>
          </cell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>
            <v>0</v>
          </cell>
          <cell r="C1019">
            <v>0</v>
          </cell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>
            <v>0</v>
          </cell>
          <cell r="C1020">
            <v>0</v>
          </cell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>
            <v>0</v>
          </cell>
          <cell r="C1021">
            <v>0</v>
          </cell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>
            <v>0</v>
          </cell>
          <cell r="C1023">
            <v>0</v>
          </cell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>
            <v>0</v>
          </cell>
          <cell r="C1024">
            <v>0</v>
          </cell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>
            <v>0</v>
          </cell>
          <cell r="C1025">
            <v>0</v>
          </cell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>
            <v>0</v>
          </cell>
          <cell r="C1026">
            <v>0</v>
          </cell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>
            <v>0</v>
          </cell>
          <cell r="C1027">
            <v>0</v>
          </cell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>
            <v>0</v>
          </cell>
          <cell r="C1028">
            <v>0</v>
          </cell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>
            <v>0</v>
          </cell>
          <cell r="C1029">
            <v>0</v>
          </cell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>
            <v>0</v>
          </cell>
          <cell r="C1030">
            <v>0</v>
          </cell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>
            <v>0</v>
          </cell>
          <cell r="C1031">
            <v>0</v>
          </cell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>
            <v>0</v>
          </cell>
          <cell r="C1033">
            <v>0</v>
          </cell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>
            <v>0</v>
          </cell>
          <cell r="C1034">
            <v>0</v>
          </cell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>
            <v>0</v>
          </cell>
          <cell r="C1035">
            <v>0</v>
          </cell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>
            <v>0</v>
          </cell>
          <cell r="C1036">
            <v>0</v>
          </cell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>
            <v>0</v>
          </cell>
          <cell r="C1037">
            <v>0</v>
          </cell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>
            <v>0</v>
          </cell>
          <cell r="C1038">
            <v>0</v>
          </cell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>
            <v>0</v>
          </cell>
          <cell r="C1039">
            <v>0</v>
          </cell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>
            <v>0</v>
          </cell>
          <cell r="C1040">
            <v>0</v>
          </cell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>
            <v>0</v>
          </cell>
          <cell r="C1041">
            <v>0</v>
          </cell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>
            <v>0</v>
          </cell>
          <cell r="C1042">
            <v>0</v>
          </cell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>
            <v>0</v>
          </cell>
          <cell r="C1043">
            <v>0</v>
          </cell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>
            <v>0</v>
          </cell>
          <cell r="C1044">
            <v>0</v>
          </cell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>
            <v>0</v>
          </cell>
          <cell r="C1045">
            <v>0</v>
          </cell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>
            <v>0</v>
          </cell>
          <cell r="C1046">
            <v>0</v>
          </cell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>
            <v>0</v>
          </cell>
          <cell r="C1047">
            <v>0</v>
          </cell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>
            <v>0</v>
          </cell>
          <cell r="C1048">
            <v>0</v>
          </cell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>
            <v>0</v>
          </cell>
          <cell r="C1053">
            <v>0</v>
          </cell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>
            <v>0</v>
          </cell>
          <cell r="C1054">
            <v>0</v>
          </cell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>
            <v>0</v>
          </cell>
          <cell r="C1055">
            <v>0</v>
          </cell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>
            <v>0</v>
          </cell>
          <cell r="C1056">
            <v>0</v>
          </cell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>
            <v>0</v>
          </cell>
          <cell r="C1058">
            <v>0</v>
          </cell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>
            <v>0</v>
          </cell>
          <cell r="C1059">
            <v>0</v>
          </cell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>
            <v>0</v>
          </cell>
          <cell r="C1061">
            <v>0</v>
          </cell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>
            <v>0</v>
          </cell>
          <cell r="C1062">
            <v>0</v>
          </cell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>
            <v>0</v>
          </cell>
          <cell r="C1063">
            <v>0</v>
          </cell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>
            <v>0</v>
          </cell>
          <cell r="C1064">
            <v>0</v>
          </cell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>
            <v>0</v>
          </cell>
          <cell r="C1065">
            <v>0</v>
          </cell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>
            <v>0</v>
          </cell>
          <cell r="C1066">
            <v>0</v>
          </cell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>
            <v>0</v>
          </cell>
          <cell r="C1067">
            <v>0</v>
          </cell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>
            <v>0</v>
          </cell>
          <cell r="C1068">
            <v>0</v>
          </cell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>
            <v>0</v>
          </cell>
          <cell r="C1069">
            <v>0</v>
          </cell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>
            <v>0</v>
          </cell>
          <cell r="C1070">
            <v>0</v>
          </cell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>
            <v>0</v>
          </cell>
          <cell r="C1071">
            <v>0</v>
          </cell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>
            <v>0</v>
          </cell>
          <cell r="C1072">
            <v>0</v>
          </cell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>
            <v>0</v>
          </cell>
          <cell r="C1074">
            <v>0</v>
          </cell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>
            <v>0</v>
          </cell>
          <cell r="C1075">
            <v>0</v>
          </cell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>
            <v>0</v>
          </cell>
          <cell r="C1076">
            <v>0</v>
          </cell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>
            <v>0</v>
          </cell>
          <cell r="C1077">
            <v>0</v>
          </cell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>
            <v>0</v>
          </cell>
          <cell r="C1078">
            <v>0</v>
          </cell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>
            <v>0</v>
          </cell>
          <cell r="C1079">
            <v>0</v>
          </cell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>
            <v>0</v>
          </cell>
          <cell r="C1080">
            <v>0</v>
          </cell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>
            <v>0</v>
          </cell>
          <cell r="C1081">
            <v>0</v>
          </cell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>
            <v>0</v>
          </cell>
          <cell r="C1082">
            <v>0</v>
          </cell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>
            <v>0</v>
          </cell>
          <cell r="C1083">
            <v>0</v>
          </cell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>
            <v>0</v>
          </cell>
          <cell r="C1084">
            <v>0</v>
          </cell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>
            <v>0</v>
          </cell>
          <cell r="C1085">
            <v>0</v>
          </cell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>
            <v>0</v>
          </cell>
          <cell r="C1086">
            <v>0</v>
          </cell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>
            <v>0</v>
          </cell>
          <cell r="C1087">
            <v>0</v>
          </cell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>
            <v>0</v>
          </cell>
          <cell r="C1088">
            <v>0</v>
          </cell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>
            <v>0</v>
          </cell>
          <cell r="C1089">
            <v>0</v>
          </cell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>
            <v>0</v>
          </cell>
          <cell r="C1090">
            <v>0</v>
          </cell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>
            <v>0</v>
          </cell>
          <cell r="C1091">
            <v>0</v>
          </cell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>
            <v>0</v>
          </cell>
          <cell r="C1092">
            <v>0</v>
          </cell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>
            <v>0</v>
          </cell>
          <cell r="C1094">
            <v>0</v>
          </cell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>
            <v>0</v>
          </cell>
          <cell r="C1103">
            <v>0</v>
          </cell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>
            <v>0</v>
          </cell>
          <cell r="C1104">
            <v>0</v>
          </cell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>
            <v>0</v>
          </cell>
          <cell r="C1108">
            <v>0</v>
          </cell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>
            <v>0</v>
          </cell>
          <cell r="C1109">
            <v>0</v>
          </cell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>
            <v>0</v>
          </cell>
          <cell r="C1110">
            <v>0</v>
          </cell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>
            <v>0</v>
          </cell>
          <cell r="C1111">
            <v>0</v>
          </cell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>
            <v>0</v>
          </cell>
          <cell r="C1116">
            <v>0</v>
          </cell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>
            <v>0</v>
          </cell>
          <cell r="C1117">
            <v>0</v>
          </cell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>
            <v>0</v>
          </cell>
          <cell r="C1118">
            <v>0</v>
          </cell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>
            <v>0</v>
          </cell>
          <cell r="C1119">
            <v>0</v>
          </cell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>
            <v>0</v>
          </cell>
          <cell r="C1120">
            <v>0</v>
          </cell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>
            <v>0</v>
          </cell>
          <cell r="C1121">
            <v>0</v>
          </cell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>
            <v>0</v>
          </cell>
          <cell r="C1122">
            <v>0</v>
          </cell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>
            <v>0</v>
          </cell>
          <cell r="C1123">
            <v>0</v>
          </cell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>
            <v>0</v>
          </cell>
          <cell r="C1124">
            <v>0</v>
          </cell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>
            <v>0</v>
          </cell>
          <cell r="C1125">
            <v>0</v>
          </cell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>
            <v>0</v>
          </cell>
          <cell r="C1126">
            <v>0</v>
          </cell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>
            <v>0</v>
          </cell>
          <cell r="C1127">
            <v>0</v>
          </cell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>
            <v>0</v>
          </cell>
          <cell r="C1128">
            <v>0</v>
          </cell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>
            <v>0</v>
          </cell>
          <cell r="C1129">
            <v>0</v>
          </cell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>
            <v>0</v>
          </cell>
          <cell r="C1130">
            <v>0</v>
          </cell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>
            <v>0</v>
          </cell>
          <cell r="C1131">
            <v>0</v>
          </cell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>
            <v>0</v>
          </cell>
          <cell r="C1132">
            <v>0</v>
          </cell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>
            <v>0</v>
          </cell>
          <cell r="C1135">
            <v>0</v>
          </cell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>
            <v>0</v>
          </cell>
          <cell r="C1136">
            <v>0</v>
          </cell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>
            <v>0</v>
          </cell>
          <cell r="C1146">
            <v>0</v>
          </cell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>
            <v>0</v>
          </cell>
          <cell r="C1150">
            <v>0</v>
          </cell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>
            <v>0</v>
          </cell>
          <cell r="C1151">
            <v>0</v>
          </cell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>
            <v>0</v>
          </cell>
          <cell r="C1152">
            <v>0</v>
          </cell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>
            <v>0</v>
          </cell>
          <cell r="C1159">
            <v>0</v>
          </cell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>
            <v>0</v>
          </cell>
          <cell r="C1161">
            <v>0</v>
          </cell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>
            <v>0</v>
          </cell>
          <cell r="C1162">
            <v>0</v>
          </cell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>
            <v>0</v>
          </cell>
          <cell r="C1163">
            <v>0</v>
          </cell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>
            <v>0</v>
          </cell>
          <cell r="C1177">
            <v>0</v>
          </cell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>
            <v>0</v>
          </cell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>
            <v>0</v>
          </cell>
          <cell r="C1180">
            <v>0</v>
          </cell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>
            <v>0</v>
          </cell>
          <cell r="C1181">
            <v>0</v>
          </cell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>
            <v>0</v>
          </cell>
          <cell r="C1182">
            <v>0</v>
          </cell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>
            <v>0</v>
          </cell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>
            <v>0</v>
          </cell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>
            <v>0</v>
          </cell>
          <cell r="C1186">
            <v>0</v>
          </cell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>
            <v>0</v>
          </cell>
          <cell r="C1187">
            <v>0</v>
          </cell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>
            <v>0</v>
          </cell>
          <cell r="C1188">
            <v>0</v>
          </cell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>
            <v>0</v>
          </cell>
          <cell r="C1189">
            <v>0</v>
          </cell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>
            <v>0</v>
          </cell>
          <cell r="C1190">
            <v>0</v>
          </cell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>
            <v>0</v>
          </cell>
          <cell r="C1191">
            <v>0</v>
          </cell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>
            <v>0</v>
          </cell>
          <cell r="C1192">
            <v>0</v>
          </cell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>
            <v>0</v>
          </cell>
          <cell r="C1193">
            <v>0</v>
          </cell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>
            <v>0</v>
          </cell>
          <cell r="C1194">
            <v>0</v>
          </cell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>
            <v>0</v>
          </cell>
          <cell r="C1195">
            <v>0</v>
          </cell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>
            <v>0</v>
          </cell>
          <cell r="C1196">
            <v>0</v>
          </cell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>
            <v>0</v>
          </cell>
          <cell r="C1197">
            <v>0</v>
          </cell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>
            <v>0</v>
          </cell>
          <cell r="C1198">
            <v>0</v>
          </cell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>
            <v>0</v>
          </cell>
          <cell r="C1199">
            <v>0</v>
          </cell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>
            <v>0</v>
          </cell>
          <cell r="C1200">
            <v>0</v>
          </cell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>
            <v>0</v>
          </cell>
          <cell r="C1201">
            <v>0</v>
          </cell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>
            <v>0</v>
          </cell>
          <cell r="C1202">
            <v>0</v>
          </cell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>
            <v>0</v>
          </cell>
          <cell r="C1203">
            <v>0</v>
          </cell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>
            <v>0</v>
          </cell>
          <cell r="C1204">
            <v>0</v>
          </cell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>
            <v>0</v>
          </cell>
          <cell r="C1205">
            <v>0</v>
          </cell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>
            <v>0</v>
          </cell>
          <cell r="C1206">
            <v>0</v>
          </cell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>
            <v>0</v>
          </cell>
          <cell r="C1207">
            <v>0</v>
          </cell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>
            <v>0</v>
          </cell>
          <cell r="C1208">
            <v>0</v>
          </cell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>
            <v>0</v>
          </cell>
          <cell r="C1209">
            <v>0</v>
          </cell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>
            <v>0</v>
          </cell>
          <cell r="C1210">
            <v>0</v>
          </cell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>
            <v>0</v>
          </cell>
          <cell r="C1211">
            <v>0</v>
          </cell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>
            <v>0</v>
          </cell>
          <cell r="C1212">
            <v>0</v>
          </cell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>
            <v>0</v>
          </cell>
          <cell r="C1213">
            <v>0</v>
          </cell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>
            <v>0</v>
          </cell>
          <cell r="C1214">
            <v>0</v>
          </cell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>
            <v>0</v>
          </cell>
          <cell r="C1215">
            <v>0</v>
          </cell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>
            <v>0</v>
          </cell>
          <cell r="C1216">
            <v>0</v>
          </cell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>
            <v>0</v>
          </cell>
          <cell r="C1217">
            <v>0</v>
          </cell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>
            <v>0</v>
          </cell>
          <cell r="C1218">
            <v>0</v>
          </cell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>
            <v>0</v>
          </cell>
          <cell r="C1219">
            <v>0</v>
          </cell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>
            <v>0</v>
          </cell>
          <cell r="C1220">
            <v>0</v>
          </cell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>
            <v>0</v>
          </cell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>
            <v>0</v>
          </cell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>
            <v>0</v>
          </cell>
          <cell r="C1227">
            <v>0</v>
          </cell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>
            <v>0</v>
          </cell>
          <cell r="C1228">
            <v>0</v>
          </cell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>
            <v>0</v>
          </cell>
          <cell r="C1229">
            <v>0</v>
          </cell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>
            <v>0</v>
          </cell>
          <cell r="C1230">
            <v>0</v>
          </cell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>
            <v>0</v>
          </cell>
          <cell r="C1231">
            <v>0</v>
          </cell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>
            <v>0</v>
          </cell>
          <cell r="C1232">
            <v>0</v>
          </cell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>
            <v>0</v>
          </cell>
          <cell r="C1233">
            <v>0</v>
          </cell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>
            <v>0</v>
          </cell>
          <cell r="C1234">
            <v>0</v>
          </cell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>
            <v>0</v>
          </cell>
          <cell r="C1235">
            <v>0</v>
          </cell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>
            <v>0</v>
          </cell>
          <cell r="C1236">
            <v>0</v>
          </cell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>
            <v>0</v>
          </cell>
          <cell r="C1237">
            <v>0</v>
          </cell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>
            <v>0</v>
          </cell>
          <cell r="C1238">
            <v>0</v>
          </cell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>
            <v>0</v>
          </cell>
          <cell r="C1239">
            <v>0</v>
          </cell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>
            <v>0</v>
          </cell>
          <cell r="C1240">
            <v>0</v>
          </cell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>
            <v>0</v>
          </cell>
          <cell r="C1241">
            <v>0</v>
          </cell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>
            <v>0</v>
          </cell>
          <cell r="C1242">
            <v>0</v>
          </cell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>
            <v>0</v>
          </cell>
          <cell r="C1243">
            <v>0</v>
          </cell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>
            <v>0</v>
          </cell>
          <cell r="C1244">
            <v>0</v>
          </cell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>
            <v>0</v>
          </cell>
          <cell r="C1245">
            <v>0</v>
          </cell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>
            <v>0</v>
          </cell>
          <cell r="C1246">
            <v>0</v>
          </cell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>
            <v>0</v>
          </cell>
          <cell r="C1247">
            <v>0</v>
          </cell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>
            <v>0</v>
          </cell>
          <cell r="C1248">
            <v>0</v>
          </cell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>
            <v>0</v>
          </cell>
          <cell r="C1249">
            <v>0</v>
          </cell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>
            <v>0</v>
          </cell>
          <cell r="C1250">
            <v>0</v>
          </cell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>
            <v>0</v>
          </cell>
          <cell r="C1251">
            <v>0</v>
          </cell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>
            <v>0</v>
          </cell>
          <cell r="C1252">
            <v>0</v>
          </cell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>
            <v>0</v>
          </cell>
          <cell r="C1253">
            <v>0</v>
          </cell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>
            <v>0</v>
          </cell>
          <cell r="C1254">
            <v>0</v>
          </cell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>
            <v>0</v>
          </cell>
          <cell r="C1255">
            <v>0</v>
          </cell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>
            <v>0</v>
          </cell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>
            <v>0</v>
          </cell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>
            <v>0</v>
          </cell>
          <cell r="C1259">
            <v>0</v>
          </cell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>
            <v>0</v>
          </cell>
          <cell r="C1260">
            <v>0</v>
          </cell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>
            <v>0</v>
          </cell>
          <cell r="C1262">
            <v>0</v>
          </cell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>
            <v>0</v>
          </cell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>
            <v>0</v>
          </cell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>
            <v>0</v>
          </cell>
          <cell r="C1266">
            <v>0</v>
          </cell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>
            <v>0</v>
          </cell>
          <cell r="C1267">
            <v>0</v>
          </cell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>
            <v>0</v>
          </cell>
          <cell r="C1268">
            <v>0</v>
          </cell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>
            <v>0</v>
          </cell>
          <cell r="C1269">
            <v>0</v>
          </cell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>
            <v>0</v>
          </cell>
          <cell r="C1270">
            <v>0</v>
          </cell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>
            <v>0</v>
          </cell>
          <cell r="C1271">
            <v>0</v>
          </cell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>
            <v>0</v>
          </cell>
          <cell r="C1272">
            <v>0</v>
          </cell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>
            <v>0</v>
          </cell>
          <cell r="C1273">
            <v>0</v>
          </cell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>
            <v>0</v>
          </cell>
          <cell r="C1274">
            <v>0</v>
          </cell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>
            <v>0</v>
          </cell>
          <cell r="C1275">
            <v>0</v>
          </cell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>
            <v>0</v>
          </cell>
          <cell r="C1276">
            <v>0</v>
          </cell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>
            <v>0</v>
          </cell>
          <cell r="C1277">
            <v>0</v>
          </cell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>
            <v>0</v>
          </cell>
          <cell r="C1278">
            <v>0</v>
          </cell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>
            <v>0</v>
          </cell>
          <cell r="C1279">
            <v>0</v>
          </cell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>
            <v>0</v>
          </cell>
          <cell r="C1280">
            <v>0</v>
          </cell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>
            <v>0</v>
          </cell>
          <cell r="C1281">
            <v>0</v>
          </cell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>
            <v>0</v>
          </cell>
          <cell r="C1282">
            <v>0</v>
          </cell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>
            <v>0</v>
          </cell>
          <cell r="C1283">
            <v>0</v>
          </cell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>
            <v>0</v>
          </cell>
          <cell r="C1284">
            <v>0</v>
          </cell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>
            <v>0</v>
          </cell>
          <cell r="C1285">
            <v>0</v>
          </cell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>
            <v>0</v>
          </cell>
          <cell r="C1286">
            <v>0</v>
          </cell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>
            <v>0</v>
          </cell>
          <cell r="C1287">
            <v>0</v>
          </cell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>
            <v>0</v>
          </cell>
          <cell r="C1288">
            <v>0</v>
          </cell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>
            <v>0</v>
          </cell>
          <cell r="C1289">
            <v>0</v>
          </cell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>
            <v>0</v>
          </cell>
          <cell r="C1290">
            <v>0</v>
          </cell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>
            <v>0</v>
          </cell>
          <cell r="C1291">
            <v>0</v>
          </cell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>
            <v>0</v>
          </cell>
          <cell r="C1292">
            <v>0</v>
          </cell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>
            <v>0</v>
          </cell>
          <cell r="C1294">
            <v>0</v>
          </cell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>
            <v>0</v>
          </cell>
          <cell r="C1298">
            <v>0</v>
          </cell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>
            <v>0</v>
          </cell>
          <cell r="C1299">
            <v>0</v>
          </cell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>
            <v>0</v>
          </cell>
          <cell r="C1300">
            <v>0</v>
          </cell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>
            <v>0</v>
          </cell>
          <cell r="C1301">
            <v>0</v>
          </cell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>
            <v>0</v>
          </cell>
          <cell r="C1302">
            <v>0</v>
          </cell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>
            <v>0</v>
          </cell>
          <cell r="C1303">
            <v>0</v>
          </cell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>
            <v>0</v>
          </cell>
          <cell r="C1304">
            <v>0</v>
          </cell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>
            <v>0</v>
          </cell>
          <cell r="C1305">
            <v>0</v>
          </cell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>
            <v>0</v>
          </cell>
          <cell r="C1306">
            <v>0</v>
          </cell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>
            <v>0</v>
          </cell>
          <cell r="C1307">
            <v>0</v>
          </cell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>
            <v>0</v>
          </cell>
          <cell r="C1308">
            <v>0</v>
          </cell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>
            <v>0</v>
          </cell>
          <cell r="C1309">
            <v>0</v>
          </cell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>
            <v>0</v>
          </cell>
          <cell r="C1310">
            <v>0</v>
          </cell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>
            <v>0</v>
          </cell>
          <cell r="C1311">
            <v>0</v>
          </cell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>
            <v>0</v>
          </cell>
          <cell r="C1312">
            <v>0</v>
          </cell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>
            <v>0</v>
          </cell>
          <cell r="C1313">
            <v>0</v>
          </cell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>
            <v>0</v>
          </cell>
          <cell r="C1314">
            <v>0</v>
          </cell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>
            <v>0</v>
          </cell>
          <cell r="C1315">
            <v>0</v>
          </cell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>
            <v>0</v>
          </cell>
          <cell r="C1316">
            <v>0</v>
          </cell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>
            <v>0</v>
          </cell>
          <cell r="C1318">
            <v>0</v>
          </cell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>
            <v>0</v>
          </cell>
          <cell r="C1319">
            <v>0</v>
          </cell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>
            <v>0</v>
          </cell>
          <cell r="C1320">
            <v>0</v>
          </cell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>
            <v>0</v>
          </cell>
          <cell r="C1321">
            <v>0</v>
          </cell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>
            <v>0</v>
          </cell>
          <cell r="C1322">
            <v>0</v>
          </cell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>
            <v>0</v>
          </cell>
          <cell r="C1323">
            <v>0</v>
          </cell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>
            <v>0</v>
          </cell>
          <cell r="C1324">
            <v>0</v>
          </cell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>
            <v>0</v>
          </cell>
          <cell r="C1325">
            <v>0</v>
          </cell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>
            <v>0</v>
          </cell>
          <cell r="C1326">
            <v>0</v>
          </cell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>
            <v>0</v>
          </cell>
          <cell r="C1327">
            <v>0</v>
          </cell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>
            <v>0</v>
          </cell>
          <cell r="C1328">
            <v>0</v>
          </cell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>
            <v>0</v>
          </cell>
          <cell r="C1329">
            <v>0</v>
          </cell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>
            <v>0</v>
          </cell>
          <cell r="C1330">
            <v>0</v>
          </cell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>
            <v>0</v>
          </cell>
          <cell r="C1333">
            <v>0</v>
          </cell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>
            <v>0</v>
          </cell>
          <cell r="C1334">
            <v>0</v>
          </cell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>
            <v>0</v>
          </cell>
          <cell r="C1335">
            <v>0</v>
          </cell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>
            <v>0</v>
          </cell>
          <cell r="C1336">
            <v>0</v>
          </cell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>
            <v>0</v>
          </cell>
          <cell r="C1337">
            <v>0</v>
          </cell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>
            <v>0</v>
          </cell>
          <cell r="C1338">
            <v>0</v>
          </cell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>
            <v>0</v>
          </cell>
          <cell r="C1339">
            <v>0</v>
          </cell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>
            <v>0</v>
          </cell>
          <cell r="C1341">
            <v>0</v>
          </cell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>
            <v>0</v>
          </cell>
          <cell r="C1345">
            <v>0</v>
          </cell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>
            <v>0</v>
          </cell>
          <cell r="C1346">
            <v>0</v>
          </cell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>
            <v>0</v>
          </cell>
          <cell r="C1347">
            <v>0</v>
          </cell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>
            <v>0</v>
          </cell>
          <cell r="C1348">
            <v>0</v>
          </cell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>
            <v>0</v>
          </cell>
          <cell r="C1349">
            <v>0</v>
          </cell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>
            <v>0</v>
          </cell>
          <cell r="C1350">
            <v>0</v>
          </cell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>
            <v>0</v>
          </cell>
          <cell r="C1351">
            <v>0</v>
          </cell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>
            <v>0</v>
          </cell>
          <cell r="C1352">
            <v>0</v>
          </cell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>
            <v>0</v>
          </cell>
          <cell r="C1353">
            <v>0</v>
          </cell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>
            <v>0</v>
          </cell>
          <cell r="C1354">
            <v>0</v>
          </cell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>
            <v>0</v>
          </cell>
          <cell r="C1355">
            <v>0</v>
          </cell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>
            <v>0</v>
          </cell>
          <cell r="C1359">
            <v>0</v>
          </cell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>
            <v>0</v>
          </cell>
          <cell r="C1360">
            <v>0</v>
          </cell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>
            <v>0</v>
          </cell>
          <cell r="C1379">
            <v>0</v>
          </cell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>
            <v>0</v>
          </cell>
          <cell r="C1497">
            <v>0</v>
          </cell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>
            <v>0</v>
          </cell>
          <cell r="C1498">
            <v>0</v>
          </cell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>
            <v>0</v>
          </cell>
          <cell r="C1499">
            <v>0</v>
          </cell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>
            <v>0</v>
          </cell>
          <cell r="C1500">
            <v>0</v>
          </cell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>
            <v>0</v>
          </cell>
          <cell r="C1501">
            <v>0</v>
          </cell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>
            <v>0</v>
          </cell>
          <cell r="C1502">
            <v>0</v>
          </cell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>
            <v>0</v>
          </cell>
          <cell r="C1503">
            <v>0</v>
          </cell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>
            <v>0</v>
          </cell>
          <cell r="C1507">
            <v>0</v>
          </cell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>
            <v>0</v>
          </cell>
          <cell r="C1508">
            <v>0</v>
          </cell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>
            <v>0</v>
          </cell>
          <cell r="C1509">
            <v>0</v>
          </cell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>
            <v>0</v>
          </cell>
          <cell r="C1510">
            <v>0</v>
          </cell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>
            <v>0</v>
          </cell>
          <cell r="C1615">
            <v>0</v>
          </cell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>
            <v>0</v>
          </cell>
          <cell r="C1616">
            <v>0</v>
          </cell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>
            <v>0</v>
          </cell>
          <cell r="C1632">
            <v>0</v>
          </cell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>
            <v>0</v>
          </cell>
          <cell r="C1633">
            <v>0</v>
          </cell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>
            <v>0</v>
          </cell>
          <cell r="C1634">
            <v>0</v>
          </cell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>
            <v>0</v>
          </cell>
          <cell r="C1635">
            <v>0</v>
          </cell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>
            <v>0</v>
          </cell>
          <cell r="C1636">
            <v>0</v>
          </cell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>
            <v>0</v>
          </cell>
          <cell r="C1637">
            <v>0</v>
          </cell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>
            <v>0</v>
          </cell>
          <cell r="C1638">
            <v>0</v>
          </cell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>
            <v>0</v>
          </cell>
          <cell r="C1639">
            <v>0</v>
          </cell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>
            <v>0</v>
          </cell>
          <cell r="C1640">
            <v>0</v>
          </cell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>
            <v>0</v>
          </cell>
          <cell r="C1641">
            <v>0</v>
          </cell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>
            <v>0</v>
          </cell>
          <cell r="C1642">
            <v>0</v>
          </cell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>
            <v>0</v>
          </cell>
          <cell r="C1643">
            <v>0</v>
          </cell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>
            <v>0</v>
          </cell>
          <cell r="C1644">
            <v>0</v>
          </cell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>
            <v>0</v>
          </cell>
          <cell r="C1645">
            <v>0</v>
          </cell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>
            <v>0</v>
          </cell>
          <cell r="C1646">
            <v>0</v>
          </cell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>
            <v>0</v>
          </cell>
          <cell r="C1647">
            <v>0</v>
          </cell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>
            <v>0</v>
          </cell>
          <cell r="C1648">
            <v>0</v>
          </cell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>
            <v>0</v>
          </cell>
          <cell r="C1649">
            <v>0</v>
          </cell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>
            <v>0</v>
          </cell>
          <cell r="C1650">
            <v>0</v>
          </cell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>
            <v>0</v>
          </cell>
          <cell r="C1651">
            <v>0</v>
          </cell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>
            <v>0</v>
          </cell>
          <cell r="C1652">
            <v>0</v>
          </cell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>
            <v>0</v>
          </cell>
          <cell r="C1654">
            <v>0</v>
          </cell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>
            <v>0</v>
          </cell>
          <cell r="C1655">
            <v>0</v>
          </cell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>
            <v>0</v>
          </cell>
          <cell r="C1656">
            <v>0</v>
          </cell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>
            <v>0</v>
          </cell>
          <cell r="C1658">
            <v>0</v>
          </cell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>
            <v>0</v>
          </cell>
          <cell r="C1659">
            <v>0</v>
          </cell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>
            <v>0</v>
          </cell>
          <cell r="C1660">
            <v>0</v>
          </cell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>
            <v>0</v>
          </cell>
          <cell r="C1661">
            <v>0</v>
          </cell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>
            <v>0</v>
          </cell>
          <cell r="C1663">
            <v>0</v>
          </cell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>
            <v>0</v>
          </cell>
          <cell r="C1670">
            <v>0</v>
          </cell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>
            <v>0</v>
          </cell>
          <cell r="C1671">
            <v>0</v>
          </cell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>
            <v>0</v>
          </cell>
          <cell r="C1673">
            <v>0</v>
          </cell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>
            <v>0</v>
          </cell>
          <cell r="C1674">
            <v>0</v>
          </cell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>
            <v>0</v>
          </cell>
          <cell r="C1675">
            <v>0</v>
          </cell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>
            <v>0</v>
          </cell>
          <cell r="C1678">
            <v>0</v>
          </cell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>
            <v>0</v>
          </cell>
          <cell r="C1682">
            <v>0</v>
          </cell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>
            <v>0</v>
          </cell>
          <cell r="C1683">
            <v>0</v>
          </cell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>
            <v>0</v>
          </cell>
          <cell r="C1684">
            <v>0</v>
          </cell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>
            <v>0</v>
          </cell>
          <cell r="C1685">
            <v>0</v>
          </cell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>
            <v>0</v>
          </cell>
          <cell r="C1686">
            <v>0</v>
          </cell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>
            <v>0</v>
          </cell>
          <cell r="C1691">
            <v>0</v>
          </cell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>
            <v>0</v>
          </cell>
          <cell r="C1692">
            <v>0</v>
          </cell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>
            <v>0</v>
          </cell>
          <cell r="C1694">
            <v>0</v>
          </cell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>
            <v>0</v>
          </cell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>
            <v>0</v>
          </cell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>
            <v>0</v>
          </cell>
          <cell r="C1704">
            <v>0</v>
          </cell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>
            <v>0</v>
          </cell>
          <cell r="C1705">
            <v>0</v>
          </cell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>
            <v>0</v>
          </cell>
          <cell r="C1706">
            <v>0</v>
          </cell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>
            <v>0</v>
          </cell>
          <cell r="C1707">
            <v>0</v>
          </cell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>
            <v>0</v>
          </cell>
          <cell r="C1708">
            <v>0</v>
          </cell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>
            <v>0</v>
          </cell>
          <cell r="C1709">
            <v>0</v>
          </cell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>
            <v>0</v>
          </cell>
          <cell r="C1710">
            <v>0</v>
          </cell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>
            <v>0</v>
          </cell>
          <cell r="C1711">
            <v>0</v>
          </cell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>
            <v>0</v>
          </cell>
          <cell r="C1712">
            <v>0</v>
          </cell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>
            <v>0</v>
          </cell>
          <cell r="C1713">
            <v>0</v>
          </cell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>
            <v>0</v>
          </cell>
          <cell r="C1714">
            <v>0</v>
          </cell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>
            <v>0</v>
          </cell>
          <cell r="C1715">
            <v>0</v>
          </cell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>
            <v>0</v>
          </cell>
          <cell r="C1716">
            <v>0</v>
          </cell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>
            <v>0</v>
          </cell>
          <cell r="C1717">
            <v>0</v>
          </cell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>
            <v>0</v>
          </cell>
          <cell r="C1718">
            <v>0</v>
          </cell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>
            <v>0</v>
          </cell>
          <cell r="C1719">
            <v>0</v>
          </cell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>
            <v>0</v>
          </cell>
          <cell r="C1720">
            <v>0</v>
          </cell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>
            <v>0</v>
          </cell>
          <cell r="C1721">
            <v>0</v>
          </cell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>
            <v>0</v>
          </cell>
          <cell r="C1722">
            <v>0</v>
          </cell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>
            <v>0</v>
          </cell>
          <cell r="C1723">
            <v>0</v>
          </cell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>
            <v>0</v>
          </cell>
          <cell r="C1724">
            <v>0</v>
          </cell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>
            <v>0</v>
          </cell>
          <cell r="C1725">
            <v>0</v>
          </cell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>
            <v>0</v>
          </cell>
          <cell r="C1726">
            <v>0</v>
          </cell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>
            <v>0</v>
          </cell>
          <cell r="C1727">
            <v>0</v>
          </cell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>
            <v>0</v>
          </cell>
          <cell r="C1728">
            <v>0</v>
          </cell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>
            <v>0</v>
          </cell>
          <cell r="C1729">
            <v>0</v>
          </cell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>
            <v>0</v>
          </cell>
          <cell r="C1730">
            <v>0</v>
          </cell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>
            <v>0</v>
          </cell>
          <cell r="C1731">
            <v>0</v>
          </cell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>
            <v>0</v>
          </cell>
          <cell r="C1732">
            <v>0</v>
          </cell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>
            <v>0</v>
          </cell>
          <cell r="C1733">
            <v>0</v>
          </cell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>
            <v>0</v>
          </cell>
          <cell r="C1734">
            <v>0</v>
          </cell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>
            <v>0</v>
          </cell>
          <cell r="C1735">
            <v>0</v>
          </cell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>
            <v>0</v>
          </cell>
          <cell r="C1736">
            <v>0</v>
          </cell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>
            <v>0</v>
          </cell>
          <cell r="C1737">
            <v>0</v>
          </cell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>
            <v>0</v>
          </cell>
          <cell r="C1738">
            <v>0</v>
          </cell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>
            <v>0</v>
          </cell>
          <cell r="C1739">
            <v>0</v>
          </cell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>
            <v>0</v>
          </cell>
          <cell r="C1740">
            <v>0</v>
          </cell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>
            <v>0</v>
          </cell>
          <cell r="C1741">
            <v>0</v>
          </cell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>
            <v>0</v>
          </cell>
          <cell r="C1742">
            <v>0</v>
          </cell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>
            <v>0</v>
          </cell>
          <cell r="C1743">
            <v>0</v>
          </cell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>
            <v>0</v>
          </cell>
          <cell r="C1744">
            <v>0</v>
          </cell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>
            <v>0</v>
          </cell>
          <cell r="C1745">
            <v>0</v>
          </cell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>
            <v>0</v>
          </cell>
          <cell r="C1746">
            <v>0</v>
          </cell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>
            <v>0</v>
          </cell>
          <cell r="C1747">
            <v>0</v>
          </cell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>
            <v>0</v>
          </cell>
          <cell r="C1748">
            <v>0</v>
          </cell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>
            <v>0</v>
          </cell>
          <cell r="C1749">
            <v>0</v>
          </cell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>
            <v>0</v>
          </cell>
          <cell r="C1750">
            <v>0</v>
          </cell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>
            <v>0</v>
          </cell>
          <cell r="C1751">
            <v>0</v>
          </cell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>
            <v>0</v>
          </cell>
          <cell r="C1752">
            <v>0</v>
          </cell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>
            <v>0</v>
          </cell>
          <cell r="C1753">
            <v>0</v>
          </cell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>
            <v>0</v>
          </cell>
          <cell r="C1754">
            <v>0</v>
          </cell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>
            <v>0</v>
          </cell>
          <cell r="C1755">
            <v>0</v>
          </cell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>
            <v>0</v>
          </cell>
          <cell r="C1756">
            <v>0</v>
          </cell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>
            <v>0</v>
          </cell>
          <cell r="C1757">
            <v>0</v>
          </cell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>
            <v>0</v>
          </cell>
          <cell r="C1758">
            <v>0</v>
          </cell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>
            <v>0</v>
          </cell>
          <cell r="C1759">
            <v>0</v>
          </cell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>
            <v>0</v>
          </cell>
          <cell r="C1764">
            <v>0</v>
          </cell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>
            <v>0</v>
          </cell>
          <cell r="C1766">
            <v>0</v>
          </cell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>
            <v>0</v>
          </cell>
          <cell r="C1767">
            <v>0</v>
          </cell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>
            <v>0</v>
          </cell>
          <cell r="C1769">
            <v>0</v>
          </cell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>
            <v>0</v>
          </cell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>
            <v>0</v>
          </cell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>
            <v>0</v>
          </cell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>
            <v>0</v>
          </cell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>
            <v>0</v>
          </cell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>
            <v>0</v>
          </cell>
          <cell r="C1794">
            <v>0</v>
          </cell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>
            <v>0</v>
          </cell>
          <cell r="C1798">
            <v>0</v>
          </cell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>
            <v>0</v>
          </cell>
          <cell r="C1800">
            <v>0</v>
          </cell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>
            <v>0</v>
          </cell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>
            <v>0</v>
          </cell>
          <cell r="C1806">
            <v>0</v>
          </cell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>
            <v>0</v>
          </cell>
          <cell r="C1807">
            <v>0</v>
          </cell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>
            <v>0</v>
          </cell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>
            <v>0</v>
          </cell>
          <cell r="C1813">
            <v>0</v>
          </cell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>
            <v>0</v>
          </cell>
          <cell r="C1814">
            <v>0</v>
          </cell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>
            <v>0</v>
          </cell>
          <cell r="C1815">
            <v>0</v>
          </cell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>
            <v>0</v>
          </cell>
          <cell r="C1816">
            <v>0</v>
          </cell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>
            <v>0</v>
          </cell>
          <cell r="C1817">
            <v>0</v>
          </cell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>
            <v>0</v>
          </cell>
          <cell r="C1818">
            <v>0</v>
          </cell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>
            <v>0</v>
          </cell>
          <cell r="C1819">
            <v>0</v>
          </cell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>
            <v>0</v>
          </cell>
          <cell r="C1820">
            <v>0</v>
          </cell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>
            <v>0</v>
          </cell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>
            <v>0</v>
          </cell>
          <cell r="C1836">
            <v>0</v>
          </cell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>
            <v>0</v>
          </cell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>
            <v>0</v>
          </cell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>
            <v>0</v>
          </cell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>
            <v>0</v>
          </cell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>
            <v>0</v>
          </cell>
          <cell r="C1859">
            <v>0</v>
          </cell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>
            <v>0</v>
          </cell>
          <cell r="C1860">
            <v>0</v>
          </cell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>
            <v>0</v>
          </cell>
          <cell r="C1861">
            <v>0</v>
          </cell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>
            <v>0</v>
          </cell>
          <cell r="C1862">
            <v>0</v>
          </cell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>
            <v>0</v>
          </cell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>
            <v>0</v>
          </cell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>
            <v>0</v>
          </cell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>
            <v>0</v>
          </cell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>
            <v>0</v>
          </cell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>
            <v>0</v>
          </cell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>
            <v>0</v>
          </cell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>
            <v>0</v>
          </cell>
          <cell r="C1888">
            <v>0</v>
          </cell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>
            <v>0</v>
          </cell>
          <cell r="C1889">
            <v>0</v>
          </cell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>
            <v>0</v>
          </cell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>
            <v>0</v>
          </cell>
          <cell r="C1893">
            <v>0</v>
          </cell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>
            <v>0</v>
          </cell>
          <cell r="C1894">
            <v>0</v>
          </cell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>
            <v>0</v>
          </cell>
          <cell r="C1895">
            <v>0</v>
          </cell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>
            <v>0</v>
          </cell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>
            <v>0</v>
          </cell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>
            <v>0</v>
          </cell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>
            <v>0</v>
          </cell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>
            <v>0</v>
          </cell>
          <cell r="C1908">
            <v>0</v>
          </cell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>
            <v>0</v>
          </cell>
          <cell r="C1909">
            <v>0</v>
          </cell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>
            <v>0</v>
          </cell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>
            <v>0</v>
          </cell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>
            <v>0</v>
          </cell>
          <cell r="C1923">
            <v>0</v>
          </cell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>
            <v>0</v>
          </cell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>
            <v>0</v>
          </cell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>
            <v>0</v>
          </cell>
          <cell r="C1931">
            <v>0</v>
          </cell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>
            <v>0</v>
          </cell>
          <cell r="C1932">
            <v>0</v>
          </cell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>
            <v>0</v>
          </cell>
          <cell r="C1933">
            <v>0</v>
          </cell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>
            <v>0</v>
          </cell>
          <cell r="C1935">
            <v>0</v>
          </cell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>
            <v>0</v>
          </cell>
          <cell r="C1936">
            <v>0</v>
          </cell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>
            <v>0</v>
          </cell>
          <cell r="C1937">
            <v>0</v>
          </cell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>
            <v>0</v>
          </cell>
          <cell r="C1938">
            <v>0</v>
          </cell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>
            <v>0</v>
          </cell>
          <cell r="C1939">
            <v>0</v>
          </cell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>
            <v>0</v>
          </cell>
          <cell r="C1940">
            <v>0</v>
          </cell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>
            <v>0</v>
          </cell>
          <cell r="C1941">
            <v>0</v>
          </cell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>
            <v>0</v>
          </cell>
          <cell r="C1942">
            <v>0</v>
          </cell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>
            <v>0</v>
          </cell>
          <cell r="C1944">
            <v>0</v>
          </cell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>
            <v>0</v>
          </cell>
          <cell r="C1945">
            <v>0</v>
          </cell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>
            <v>0</v>
          </cell>
          <cell r="C1946">
            <v>0</v>
          </cell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>
            <v>0</v>
          </cell>
          <cell r="C1947">
            <v>0</v>
          </cell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>
            <v>0</v>
          </cell>
          <cell r="C1948">
            <v>0</v>
          </cell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>
            <v>0</v>
          </cell>
          <cell r="C1949">
            <v>0</v>
          </cell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>
            <v>0</v>
          </cell>
          <cell r="C1950">
            <v>0</v>
          </cell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>
            <v>0</v>
          </cell>
          <cell r="C1951">
            <v>0</v>
          </cell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>
            <v>0</v>
          </cell>
          <cell r="C1952">
            <v>0</v>
          </cell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>
            <v>0</v>
          </cell>
          <cell r="C1953">
            <v>0</v>
          </cell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>
            <v>0</v>
          </cell>
          <cell r="C1954">
            <v>0</v>
          </cell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>
            <v>0</v>
          </cell>
          <cell r="C1955">
            <v>0</v>
          </cell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>
            <v>0</v>
          </cell>
          <cell r="C1956">
            <v>0</v>
          </cell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>
            <v>0</v>
          </cell>
          <cell r="C1957">
            <v>0</v>
          </cell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>
            <v>0</v>
          </cell>
          <cell r="C1958">
            <v>0</v>
          </cell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>
            <v>0</v>
          </cell>
          <cell r="C1959">
            <v>0</v>
          </cell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>
            <v>0</v>
          </cell>
          <cell r="C1960">
            <v>0</v>
          </cell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>
            <v>0</v>
          </cell>
          <cell r="C1961">
            <v>0</v>
          </cell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>
            <v>0</v>
          </cell>
          <cell r="C1962">
            <v>0</v>
          </cell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>
            <v>0</v>
          </cell>
          <cell r="C1963">
            <v>0</v>
          </cell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>
            <v>0</v>
          </cell>
          <cell r="C1967">
            <v>0</v>
          </cell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>
            <v>0</v>
          </cell>
          <cell r="C1969">
            <v>0</v>
          </cell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>
            <v>0</v>
          </cell>
          <cell r="C1970">
            <v>0</v>
          </cell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>
            <v>0</v>
          </cell>
          <cell r="C1971">
            <v>0</v>
          </cell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>
            <v>0</v>
          </cell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>
            <v>0</v>
          </cell>
          <cell r="C1978">
            <v>0</v>
          </cell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>
            <v>0</v>
          </cell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>
            <v>0</v>
          </cell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>
            <v>0</v>
          </cell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>
            <v>0</v>
          </cell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>
            <v>0</v>
          </cell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>
            <v>0</v>
          </cell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>
            <v>0</v>
          </cell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>
            <v>0</v>
          </cell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>
            <v>0</v>
          </cell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>
            <v>0</v>
          </cell>
          <cell r="C2000">
            <v>0</v>
          </cell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>
            <v>0</v>
          </cell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>
            <v>0</v>
          </cell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>
            <v>0</v>
          </cell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>
            <v>0</v>
          </cell>
          <cell r="C2022">
            <v>0</v>
          </cell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>
            <v>0</v>
          </cell>
          <cell r="C2023">
            <v>0</v>
          </cell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>
            <v>0</v>
          </cell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>
            <v>0</v>
          </cell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>
            <v>0</v>
          </cell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>
            <v>0</v>
          </cell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>
            <v>0</v>
          </cell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>
            <v>0</v>
          </cell>
          <cell r="C2029">
            <v>0</v>
          </cell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>
            <v>0</v>
          </cell>
          <cell r="C2030">
            <v>0</v>
          </cell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>
            <v>0</v>
          </cell>
          <cell r="C2031">
            <v>0</v>
          </cell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>
            <v>0</v>
          </cell>
          <cell r="C2032">
            <v>0</v>
          </cell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>
            <v>0</v>
          </cell>
          <cell r="C2035">
            <v>0</v>
          </cell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>
            <v>0</v>
          </cell>
          <cell r="C2036">
            <v>0</v>
          </cell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>
            <v>0</v>
          </cell>
          <cell r="C2038">
            <v>0</v>
          </cell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>
            <v>0</v>
          </cell>
          <cell r="C2039">
            <v>0</v>
          </cell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>
            <v>0</v>
          </cell>
          <cell r="C2040">
            <v>0</v>
          </cell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>
            <v>0</v>
          </cell>
          <cell r="C2041">
            <v>0</v>
          </cell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>
            <v>0</v>
          </cell>
          <cell r="C2042">
            <v>0</v>
          </cell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>
            <v>0</v>
          </cell>
          <cell r="C2043">
            <v>0</v>
          </cell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>
            <v>0</v>
          </cell>
          <cell r="C2052">
            <v>0</v>
          </cell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>
            <v>0</v>
          </cell>
          <cell r="C2053">
            <v>0</v>
          </cell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>
            <v>0</v>
          </cell>
          <cell r="C2054">
            <v>0</v>
          </cell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>
            <v>0</v>
          </cell>
          <cell r="C2072">
            <v>0</v>
          </cell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>
            <v>0</v>
          </cell>
          <cell r="C2078">
            <v>0</v>
          </cell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>
            <v>0</v>
          </cell>
          <cell r="C2079">
            <v>0</v>
          </cell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>
            <v>0</v>
          </cell>
          <cell r="C2085">
            <v>0</v>
          </cell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>
            <v>0</v>
          </cell>
          <cell r="C2086">
            <v>0</v>
          </cell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>
            <v>0</v>
          </cell>
          <cell r="C2090">
            <v>0</v>
          </cell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>
            <v>0</v>
          </cell>
          <cell r="C2091">
            <v>0</v>
          </cell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>
            <v>0</v>
          </cell>
          <cell r="C2092">
            <v>0</v>
          </cell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>
            <v>0</v>
          </cell>
          <cell r="C2093">
            <v>0</v>
          </cell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>
            <v>0</v>
          </cell>
          <cell r="C2094">
            <v>0</v>
          </cell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>
            <v>0</v>
          </cell>
          <cell r="C2095">
            <v>0</v>
          </cell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>
            <v>0</v>
          </cell>
          <cell r="C2099">
            <v>0</v>
          </cell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>
            <v>0</v>
          </cell>
          <cell r="C2100">
            <v>0</v>
          </cell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>
            <v>0</v>
          </cell>
          <cell r="C2102">
            <v>0</v>
          </cell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>
            <v>0</v>
          </cell>
          <cell r="C2103">
            <v>0</v>
          </cell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>
            <v>0</v>
          </cell>
          <cell r="C2104">
            <v>0</v>
          </cell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>
            <v>0</v>
          </cell>
          <cell r="C2105">
            <v>0</v>
          </cell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>
            <v>0</v>
          </cell>
          <cell r="C2106">
            <v>0</v>
          </cell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>
            <v>0</v>
          </cell>
          <cell r="C2107">
            <v>0</v>
          </cell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>
            <v>0</v>
          </cell>
          <cell r="C2108">
            <v>0</v>
          </cell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>
            <v>0</v>
          </cell>
          <cell r="C2111">
            <v>0</v>
          </cell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>
            <v>0</v>
          </cell>
          <cell r="C2112">
            <v>0</v>
          </cell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>
            <v>0</v>
          </cell>
          <cell r="C2113">
            <v>0</v>
          </cell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>
            <v>0</v>
          </cell>
          <cell r="C2117">
            <v>0</v>
          </cell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>
            <v>0</v>
          </cell>
          <cell r="C2118">
            <v>0</v>
          </cell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>
            <v>0</v>
          </cell>
          <cell r="C2128">
            <v>0</v>
          </cell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>
            <v>0</v>
          </cell>
          <cell r="C2129">
            <v>0</v>
          </cell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>
            <v>0</v>
          </cell>
          <cell r="C2130">
            <v>0</v>
          </cell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>
            <v>0</v>
          </cell>
          <cell r="C2134">
            <v>0</v>
          </cell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>
            <v>0</v>
          </cell>
          <cell r="C2136">
            <v>0</v>
          </cell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>
            <v>0</v>
          </cell>
          <cell r="C2142">
            <v>0</v>
          </cell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>
            <v>0</v>
          </cell>
          <cell r="C2143">
            <v>0</v>
          </cell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>
            <v>0</v>
          </cell>
          <cell r="C2144">
            <v>0</v>
          </cell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>
            <v>0</v>
          </cell>
          <cell r="C2145">
            <v>0</v>
          </cell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>
            <v>0</v>
          </cell>
          <cell r="C2146">
            <v>0</v>
          </cell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>
            <v>0</v>
          </cell>
          <cell r="C2147">
            <v>0</v>
          </cell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>
            <v>0</v>
          </cell>
          <cell r="C2148">
            <v>0</v>
          </cell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>
            <v>0</v>
          </cell>
          <cell r="C2149">
            <v>0</v>
          </cell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>
            <v>0</v>
          </cell>
          <cell r="C2152">
            <v>0</v>
          </cell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>
            <v>0</v>
          </cell>
          <cell r="C2158">
            <v>0</v>
          </cell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>
            <v>0</v>
          </cell>
          <cell r="C2159">
            <v>0</v>
          </cell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>
            <v>0</v>
          </cell>
          <cell r="C2161">
            <v>0</v>
          </cell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>
            <v>0</v>
          </cell>
          <cell r="C2162">
            <v>0</v>
          </cell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>
            <v>0</v>
          </cell>
          <cell r="C2163">
            <v>0</v>
          </cell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>
            <v>0</v>
          </cell>
          <cell r="C2164">
            <v>0</v>
          </cell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>
            <v>0</v>
          </cell>
          <cell r="C2165">
            <v>0</v>
          </cell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>
            <v>0</v>
          </cell>
          <cell r="C2170">
            <v>0</v>
          </cell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>
            <v>0</v>
          </cell>
          <cell r="C2172">
            <v>0</v>
          </cell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>
            <v>0</v>
          </cell>
          <cell r="C2173">
            <v>0</v>
          </cell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>
            <v>0</v>
          </cell>
          <cell r="C2174">
            <v>0</v>
          </cell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>
            <v>0</v>
          </cell>
          <cell r="C2175">
            <v>0</v>
          </cell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>
            <v>0</v>
          </cell>
          <cell r="C2179">
            <v>0</v>
          </cell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>
            <v>0</v>
          </cell>
          <cell r="C2180">
            <v>0</v>
          </cell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>
            <v>0</v>
          </cell>
          <cell r="C2181">
            <v>0</v>
          </cell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>
            <v>0</v>
          </cell>
          <cell r="C2183">
            <v>0</v>
          </cell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>
            <v>0</v>
          </cell>
          <cell r="C2185">
            <v>0</v>
          </cell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>
            <v>0</v>
          </cell>
          <cell r="C2186">
            <v>0</v>
          </cell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>
            <v>0</v>
          </cell>
          <cell r="C2187">
            <v>0</v>
          </cell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>
            <v>0</v>
          </cell>
          <cell r="C2189">
            <v>0</v>
          </cell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>
            <v>0</v>
          </cell>
          <cell r="C2190">
            <v>0</v>
          </cell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>
            <v>0</v>
          </cell>
          <cell r="C2191">
            <v>0</v>
          </cell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>
            <v>0</v>
          </cell>
          <cell r="C2192">
            <v>0</v>
          </cell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>
            <v>0</v>
          </cell>
          <cell r="C2193">
            <v>0</v>
          </cell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>
            <v>0</v>
          </cell>
          <cell r="C2194">
            <v>0</v>
          </cell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>
            <v>0</v>
          </cell>
          <cell r="C2195">
            <v>0</v>
          </cell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>
            <v>0</v>
          </cell>
          <cell r="C2196">
            <v>0</v>
          </cell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>
            <v>0</v>
          </cell>
          <cell r="C2197">
            <v>0</v>
          </cell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>
            <v>0</v>
          </cell>
          <cell r="C2198">
            <v>0</v>
          </cell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>
            <v>0</v>
          </cell>
          <cell r="C2199">
            <v>0</v>
          </cell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>
            <v>0</v>
          </cell>
          <cell r="C2200">
            <v>0</v>
          </cell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>
            <v>0</v>
          </cell>
          <cell r="C2201">
            <v>0</v>
          </cell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>
            <v>0</v>
          </cell>
          <cell r="C2202">
            <v>0</v>
          </cell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>
            <v>0</v>
          </cell>
          <cell r="C2203">
            <v>0</v>
          </cell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>
            <v>0</v>
          </cell>
          <cell r="C2204">
            <v>0</v>
          </cell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>
            <v>0</v>
          </cell>
          <cell r="C2205">
            <v>0</v>
          </cell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>
            <v>0</v>
          </cell>
          <cell r="C2208">
            <v>0</v>
          </cell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>
            <v>0</v>
          </cell>
          <cell r="C2209">
            <v>0</v>
          </cell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>
            <v>0</v>
          </cell>
          <cell r="C2210">
            <v>0</v>
          </cell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>
            <v>0</v>
          </cell>
          <cell r="C2211">
            <v>0</v>
          </cell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>
            <v>0</v>
          </cell>
          <cell r="C2212">
            <v>0</v>
          </cell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>
            <v>0</v>
          </cell>
          <cell r="C2214">
            <v>0</v>
          </cell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>
            <v>0</v>
          </cell>
          <cell r="C2215">
            <v>0</v>
          </cell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>
            <v>0</v>
          </cell>
          <cell r="C2217">
            <v>0</v>
          </cell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>
            <v>0</v>
          </cell>
          <cell r="C2218">
            <v>0</v>
          </cell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>
            <v>0</v>
          </cell>
          <cell r="C2219">
            <v>0</v>
          </cell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>
            <v>0</v>
          </cell>
          <cell r="C2222">
            <v>0</v>
          </cell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>
            <v>0</v>
          </cell>
          <cell r="C2223">
            <v>0</v>
          </cell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>
            <v>0</v>
          </cell>
          <cell r="C2224">
            <v>0</v>
          </cell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>
            <v>0</v>
          </cell>
          <cell r="C2227">
            <v>0</v>
          </cell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>
            <v>0</v>
          </cell>
          <cell r="C2228">
            <v>0</v>
          </cell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>
            <v>0</v>
          </cell>
          <cell r="C2229">
            <v>0</v>
          </cell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>
            <v>0</v>
          </cell>
          <cell r="C2230">
            <v>0</v>
          </cell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>
            <v>0</v>
          </cell>
          <cell r="C2231">
            <v>0</v>
          </cell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>
            <v>0</v>
          </cell>
          <cell r="C2232">
            <v>0</v>
          </cell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>
            <v>0</v>
          </cell>
          <cell r="C2233">
            <v>0</v>
          </cell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>
            <v>0</v>
          </cell>
          <cell r="C2234">
            <v>0</v>
          </cell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>
            <v>0</v>
          </cell>
          <cell r="C2235">
            <v>0</v>
          </cell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>
            <v>0</v>
          </cell>
          <cell r="C2236">
            <v>0</v>
          </cell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>
            <v>0</v>
          </cell>
          <cell r="C2237">
            <v>0</v>
          </cell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>
            <v>0</v>
          </cell>
          <cell r="C2238">
            <v>0</v>
          </cell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>
            <v>0</v>
          </cell>
          <cell r="C2239">
            <v>0</v>
          </cell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>
            <v>0</v>
          </cell>
          <cell r="C2240">
            <v>0</v>
          </cell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>
            <v>0</v>
          </cell>
          <cell r="C2241">
            <v>0</v>
          </cell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>
            <v>0</v>
          </cell>
          <cell r="C2242">
            <v>0</v>
          </cell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>
            <v>0</v>
          </cell>
          <cell r="C2243">
            <v>0</v>
          </cell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>
            <v>0</v>
          </cell>
          <cell r="C2244">
            <v>0</v>
          </cell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>
            <v>0</v>
          </cell>
          <cell r="C2245">
            <v>0</v>
          </cell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>
            <v>0</v>
          </cell>
          <cell r="C2246">
            <v>0</v>
          </cell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>
            <v>0</v>
          </cell>
          <cell r="C2247">
            <v>0</v>
          </cell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>
            <v>0</v>
          </cell>
          <cell r="C2252">
            <v>0</v>
          </cell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>
            <v>0</v>
          </cell>
          <cell r="C2253">
            <v>0</v>
          </cell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>
            <v>0</v>
          </cell>
          <cell r="C2254">
            <v>0</v>
          </cell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>
            <v>0</v>
          </cell>
          <cell r="C2255">
            <v>0</v>
          </cell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>
            <v>0</v>
          </cell>
          <cell r="C2256">
            <v>0</v>
          </cell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>
            <v>0</v>
          </cell>
          <cell r="C2259">
            <v>0</v>
          </cell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>
            <v>0</v>
          </cell>
          <cell r="C2260">
            <v>0</v>
          </cell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>
            <v>0</v>
          </cell>
          <cell r="C2261">
            <v>0</v>
          </cell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>
            <v>0</v>
          </cell>
          <cell r="C2262">
            <v>0</v>
          </cell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>
            <v>0</v>
          </cell>
          <cell r="C2263">
            <v>0</v>
          </cell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>
            <v>0</v>
          </cell>
          <cell r="C2265">
            <v>0</v>
          </cell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>
            <v>0</v>
          </cell>
          <cell r="C2266">
            <v>0</v>
          </cell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>
            <v>0</v>
          </cell>
          <cell r="C2267">
            <v>0</v>
          </cell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>
            <v>0</v>
          </cell>
          <cell r="C2268">
            <v>0</v>
          </cell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>
            <v>0</v>
          </cell>
          <cell r="C2269">
            <v>0</v>
          </cell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>
            <v>0</v>
          </cell>
          <cell r="C2270">
            <v>0</v>
          </cell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>
            <v>0</v>
          </cell>
          <cell r="C2271">
            <v>0</v>
          </cell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>
            <v>0</v>
          </cell>
          <cell r="C2272">
            <v>0</v>
          </cell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>
            <v>0</v>
          </cell>
          <cell r="C2273">
            <v>0</v>
          </cell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>
            <v>0</v>
          </cell>
          <cell r="C2274">
            <v>0</v>
          </cell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>
            <v>0</v>
          </cell>
          <cell r="C2275">
            <v>0</v>
          </cell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>
            <v>0</v>
          </cell>
          <cell r="C2276">
            <v>0</v>
          </cell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>
            <v>0</v>
          </cell>
          <cell r="C2277">
            <v>0</v>
          </cell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>
            <v>0</v>
          </cell>
          <cell r="C2278">
            <v>0</v>
          </cell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>
            <v>0</v>
          </cell>
          <cell r="C2279">
            <v>0</v>
          </cell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>
            <v>0</v>
          </cell>
          <cell r="C2280">
            <v>0</v>
          </cell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>
            <v>0</v>
          </cell>
          <cell r="C2281">
            <v>0</v>
          </cell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>
            <v>0</v>
          </cell>
          <cell r="C2282">
            <v>0</v>
          </cell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>
            <v>0</v>
          </cell>
          <cell r="C2283">
            <v>0</v>
          </cell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>
            <v>0</v>
          </cell>
          <cell r="C2284">
            <v>0</v>
          </cell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>
            <v>0</v>
          </cell>
          <cell r="C2285">
            <v>0</v>
          </cell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>
            <v>0</v>
          </cell>
          <cell r="C2286">
            <v>0</v>
          </cell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>
            <v>0</v>
          </cell>
          <cell r="C2287">
            <v>0</v>
          </cell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>
            <v>0</v>
          </cell>
          <cell r="C2288">
            <v>0</v>
          </cell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>
            <v>0</v>
          </cell>
          <cell r="C2306">
            <v>0</v>
          </cell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>
            <v>0</v>
          </cell>
          <cell r="C2307">
            <v>0</v>
          </cell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>
            <v>0</v>
          </cell>
          <cell r="C2308">
            <v>0</v>
          </cell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>
            <v>0</v>
          </cell>
          <cell r="C2317">
            <v>0</v>
          </cell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>
            <v>0</v>
          </cell>
          <cell r="C2318">
            <v>0</v>
          </cell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>
            <v>0</v>
          </cell>
          <cell r="C2319">
            <v>0</v>
          </cell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>
            <v>0</v>
          </cell>
          <cell r="C2320">
            <v>0</v>
          </cell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>
            <v>0</v>
          </cell>
          <cell r="C2321">
            <v>0</v>
          </cell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>
            <v>0</v>
          </cell>
          <cell r="C2322">
            <v>0</v>
          </cell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>
            <v>0</v>
          </cell>
          <cell r="C2323">
            <v>0</v>
          </cell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>
            <v>0</v>
          </cell>
          <cell r="C2324">
            <v>0</v>
          </cell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>
            <v>0</v>
          </cell>
          <cell r="C2325">
            <v>0</v>
          </cell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>
            <v>0</v>
          </cell>
          <cell r="C2326">
            <v>0</v>
          </cell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>
            <v>0</v>
          </cell>
          <cell r="C2327">
            <v>0</v>
          </cell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>
            <v>0</v>
          </cell>
          <cell r="C2328">
            <v>0</v>
          </cell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>
            <v>0</v>
          </cell>
          <cell r="C2329">
            <v>0</v>
          </cell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>
            <v>0</v>
          </cell>
          <cell r="C2330">
            <v>0</v>
          </cell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>
            <v>0</v>
          </cell>
          <cell r="C2331">
            <v>0</v>
          </cell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>
            <v>0</v>
          </cell>
          <cell r="C2332">
            <v>0</v>
          </cell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>
            <v>0</v>
          </cell>
          <cell r="C2333">
            <v>0</v>
          </cell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>
            <v>0</v>
          </cell>
          <cell r="C2334">
            <v>0</v>
          </cell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>
            <v>0</v>
          </cell>
          <cell r="C2336">
            <v>0</v>
          </cell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>
            <v>0</v>
          </cell>
          <cell r="C2338">
            <v>0</v>
          </cell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>
            <v>0</v>
          </cell>
          <cell r="C2341">
            <v>0</v>
          </cell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>
            <v>0</v>
          </cell>
          <cell r="C2342">
            <v>0</v>
          </cell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>
            <v>0</v>
          </cell>
          <cell r="C2343">
            <v>0</v>
          </cell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>
            <v>0</v>
          </cell>
          <cell r="C2347">
            <v>0</v>
          </cell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>
            <v>0</v>
          </cell>
          <cell r="C2354">
            <v>0</v>
          </cell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>
            <v>0</v>
          </cell>
          <cell r="C2355">
            <v>0</v>
          </cell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>
            <v>0</v>
          </cell>
          <cell r="C2356">
            <v>0</v>
          </cell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>
            <v>0</v>
          </cell>
          <cell r="C2357">
            <v>0</v>
          </cell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>
            <v>0</v>
          </cell>
          <cell r="C2358">
            <v>0</v>
          </cell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>
            <v>0</v>
          </cell>
          <cell r="C2359">
            <v>0</v>
          </cell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>
            <v>0</v>
          </cell>
          <cell r="C2360">
            <v>0</v>
          </cell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>
            <v>0</v>
          </cell>
          <cell r="C2361">
            <v>0</v>
          </cell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>
            <v>0</v>
          </cell>
          <cell r="C2362">
            <v>0</v>
          </cell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>
            <v>0</v>
          </cell>
          <cell r="C2371">
            <v>0</v>
          </cell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>
            <v>0</v>
          </cell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>
            <v>0</v>
          </cell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>
            <v>0</v>
          </cell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>
            <v>0</v>
          </cell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>
            <v>0</v>
          </cell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>
            <v>0</v>
          </cell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>
            <v>0</v>
          </cell>
          <cell r="C2381">
            <v>0</v>
          </cell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>
            <v>0</v>
          </cell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>
            <v>0</v>
          </cell>
          <cell r="C2384">
            <v>0</v>
          </cell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>
            <v>0</v>
          </cell>
          <cell r="C2386">
            <v>0</v>
          </cell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>
            <v>0</v>
          </cell>
          <cell r="C2387">
            <v>0</v>
          </cell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>
            <v>0</v>
          </cell>
          <cell r="C2388">
            <v>0</v>
          </cell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>
            <v>0</v>
          </cell>
          <cell r="C2389">
            <v>0</v>
          </cell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>
            <v>0</v>
          </cell>
          <cell r="C2390">
            <v>0</v>
          </cell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>
            <v>0</v>
          </cell>
          <cell r="C2391">
            <v>0</v>
          </cell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>
            <v>0</v>
          </cell>
          <cell r="C2392">
            <v>0</v>
          </cell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>
            <v>0</v>
          </cell>
          <cell r="C2393">
            <v>0</v>
          </cell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>
            <v>0</v>
          </cell>
          <cell r="C2394">
            <v>0</v>
          </cell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>
            <v>0</v>
          </cell>
          <cell r="C2395">
            <v>0</v>
          </cell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>
            <v>0</v>
          </cell>
          <cell r="C2397">
            <v>0</v>
          </cell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>
            <v>0</v>
          </cell>
          <cell r="C2398">
            <v>0</v>
          </cell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>
            <v>0</v>
          </cell>
          <cell r="C2399">
            <v>0</v>
          </cell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>
            <v>0</v>
          </cell>
          <cell r="C2400">
            <v>0</v>
          </cell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>
            <v>0</v>
          </cell>
          <cell r="C2401">
            <v>0</v>
          </cell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>
            <v>0</v>
          </cell>
          <cell r="C2402">
            <v>0</v>
          </cell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>
            <v>0</v>
          </cell>
          <cell r="C2403">
            <v>0</v>
          </cell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>
            <v>0</v>
          </cell>
          <cell r="C2404">
            <v>0</v>
          </cell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>
            <v>0</v>
          </cell>
          <cell r="C2405">
            <v>0</v>
          </cell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>
            <v>0</v>
          </cell>
          <cell r="C2406">
            <v>0</v>
          </cell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>
            <v>0</v>
          </cell>
          <cell r="C2407">
            <v>0</v>
          </cell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>
            <v>0</v>
          </cell>
          <cell r="C2408">
            <v>0</v>
          </cell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>
            <v>0</v>
          </cell>
          <cell r="C2409">
            <v>0</v>
          </cell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>
            <v>0</v>
          </cell>
          <cell r="C2410">
            <v>0</v>
          </cell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>
            <v>0</v>
          </cell>
          <cell r="C2411">
            <v>0</v>
          </cell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>
            <v>0</v>
          </cell>
          <cell r="C2412">
            <v>0</v>
          </cell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>
            <v>0</v>
          </cell>
          <cell r="C2413">
            <v>0</v>
          </cell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>
            <v>0</v>
          </cell>
          <cell r="C2414">
            <v>0</v>
          </cell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>
            <v>0</v>
          </cell>
          <cell r="C2415">
            <v>0</v>
          </cell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>
            <v>0</v>
          </cell>
          <cell r="C2416">
            <v>0</v>
          </cell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>
            <v>0</v>
          </cell>
          <cell r="C2417">
            <v>0</v>
          </cell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>
            <v>0</v>
          </cell>
          <cell r="C2418">
            <v>0</v>
          </cell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>
            <v>0</v>
          </cell>
          <cell r="C2419">
            <v>0</v>
          </cell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>
            <v>0</v>
          </cell>
          <cell r="C2424">
            <v>0</v>
          </cell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>
            <v>0</v>
          </cell>
          <cell r="C2425">
            <v>0</v>
          </cell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>
            <v>0</v>
          </cell>
          <cell r="C2428">
            <v>0</v>
          </cell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>
            <v>0</v>
          </cell>
          <cell r="C2429">
            <v>0</v>
          </cell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>
            <v>0</v>
          </cell>
          <cell r="C2430">
            <v>0</v>
          </cell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>
            <v>0</v>
          </cell>
          <cell r="C2431">
            <v>0</v>
          </cell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>
            <v>0</v>
          </cell>
          <cell r="C2432">
            <v>0</v>
          </cell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>
            <v>0</v>
          </cell>
          <cell r="C2433">
            <v>0</v>
          </cell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>
            <v>0</v>
          </cell>
          <cell r="C2434">
            <v>0</v>
          </cell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>
            <v>0</v>
          </cell>
          <cell r="C2435">
            <v>0</v>
          </cell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>
            <v>0</v>
          </cell>
          <cell r="C2436">
            <v>0</v>
          </cell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>
            <v>0</v>
          </cell>
          <cell r="C2437">
            <v>0</v>
          </cell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>
            <v>0</v>
          </cell>
          <cell r="C2438">
            <v>0</v>
          </cell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>
            <v>0</v>
          </cell>
          <cell r="C2439">
            <v>0</v>
          </cell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>
            <v>0</v>
          </cell>
          <cell r="C2440">
            <v>0</v>
          </cell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>
            <v>0</v>
          </cell>
          <cell r="C2441">
            <v>0</v>
          </cell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>
            <v>0</v>
          </cell>
          <cell r="C2442">
            <v>0</v>
          </cell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>
            <v>0</v>
          </cell>
          <cell r="C2443">
            <v>0</v>
          </cell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>
            <v>0</v>
          </cell>
          <cell r="C2444">
            <v>0</v>
          </cell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>
            <v>0</v>
          </cell>
          <cell r="C2445">
            <v>0</v>
          </cell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>
            <v>0</v>
          </cell>
          <cell r="C2446">
            <v>0</v>
          </cell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>
            <v>0</v>
          </cell>
          <cell r="C2447">
            <v>0</v>
          </cell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>
            <v>0</v>
          </cell>
          <cell r="C2448">
            <v>0</v>
          </cell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>
            <v>0</v>
          </cell>
          <cell r="C2449">
            <v>0</v>
          </cell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>
            <v>0</v>
          </cell>
          <cell r="C2450">
            <v>0</v>
          </cell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>
            <v>0</v>
          </cell>
          <cell r="C2451">
            <v>0</v>
          </cell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>
            <v>0</v>
          </cell>
          <cell r="C2452">
            <v>0</v>
          </cell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>
            <v>0</v>
          </cell>
          <cell r="C2453">
            <v>0</v>
          </cell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>
            <v>0</v>
          </cell>
          <cell r="C2454">
            <v>0</v>
          </cell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>
            <v>0</v>
          </cell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>
            <v>0</v>
          </cell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>
            <v>0</v>
          </cell>
          <cell r="C2457">
            <v>0</v>
          </cell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>
            <v>0</v>
          </cell>
          <cell r="C2459">
            <v>0</v>
          </cell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>
            <v>0</v>
          </cell>
          <cell r="C2460">
            <v>0</v>
          </cell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>
            <v>0</v>
          </cell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>
            <v>0</v>
          </cell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>
            <v>0</v>
          </cell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>
            <v>0</v>
          </cell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>
            <v>0</v>
          </cell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>
            <v>0</v>
          </cell>
          <cell r="C2473">
            <v>0</v>
          </cell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>
            <v>0</v>
          </cell>
          <cell r="C2474">
            <v>0</v>
          </cell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>
            <v>0</v>
          </cell>
          <cell r="C2475">
            <v>0</v>
          </cell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>
            <v>0</v>
          </cell>
          <cell r="C2476">
            <v>0</v>
          </cell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>
            <v>0</v>
          </cell>
          <cell r="C2477">
            <v>0</v>
          </cell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>
            <v>0</v>
          </cell>
          <cell r="C2478">
            <v>0</v>
          </cell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>
            <v>0</v>
          </cell>
          <cell r="C2479">
            <v>0</v>
          </cell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>
            <v>0</v>
          </cell>
          <cell r="C2480">
            <v>0</v>
          </cell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>
            <v>0</v>
          </cell>
          <cell r="C2484">
            <v>0</v>
          </cell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>
            <v>0</v>
          </cell>
          <cell r="C2485">
            <v>0</v>
          </cell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>
            <v>0</v>
          </cell>
          <cell r="C2486">
            <v>0</v>
          </cell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>
            <v>0</v>
          </cell>
          <cell r="C2487">
            <v>0</v>
          </cell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>
            <v>0</v>
          </cell>
          <cell r="C2488">
            <v>0</v>
          </cell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>
            <v>0</v>
          </cell>
          <cell r="C2489">
            <v>0</v>
          </cell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>
            <v>0</v>
          </cell>
          <cell r="C2490">
            <v>0</v>
          </cell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>
            <v>0</v>
          </cell>
          <cell r="C2491">
            <v>0</v>
          </cell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>
            <v>0</v>
          </cell>
          <cell r="C2492">
            <v>0</v>
          </cell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>
            <v>0</v>
          </cell>
          <cell r="C2493">
            <v>0</v>
          </cell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>
            <v>0</v>
          </cell>
          <cell r="C2494">
            <v>0</v>
          </cell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>
            <v>0</v>
          </cell>
          <cell r="C2495">
            <v>0</v>
          </cell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>
            <v>0</v>
          </cell>
          <cell r="C2497">
            <v>0</v>
          </cell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>
            <v>0</v>
          </cell>
          <cell r="C2499">
            <v>0</v>
          </cell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>
            <v>0</v>
          </cell>
          <cell r="C2500">
            <v>0</v>
          </cell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>
            <v>0</v>
          </cell>
          <cell r="C2501">
            <v>0</v>
          </cell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>
            <v>0</v>
          </cell>
          <cell r="C2502">
            <v>0</v>
          </cell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>
            <v>0</v>
          </cell>
          <cell r="C2503">
            <v>0</v>
          </cell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>
            <v>0</v>
          </cell>
          <cell r="C2505">
            <v>0</v>
          </cell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>
            <v>0</v>
          </cell>
          <cell r="C2508">
            <v>0</v>
          </cell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>
            <v>0</v>
          </cell>
          <cell r="C2509">
            <v>0</v>
          </cell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>
            <v>0</v>
          </cell>
          <cell r="C2510">
            <v>0</v>
          </cell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>
            <v>0</v>
          </cell>
          <cell r="C2511">
            <v>0</v>
          </cell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>
            <v>0</v>
          </cell>
          <cell r="C2512">
            <v>0</v>
          </cell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>
            <v>0</v>
          </cell>
          <cell r="C2514">
            <v>0</v>
          </cell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>
            <v>0</v>
          </cell>
          <cell r="C2515">
            <v>0</v>
          </cell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>
            <v>0</v>
          </cell>
          <cell r="C2516">
            <v>0</v>
          </cell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>
            <v>0</v>
          </cell>
          <cell r="C2517">
            <v>0</v>
          </cell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>
            <v>0</v>
          </cell>
          <cell r="C2519">
            <v>0</v>
          </cell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>
            <v>0</v>
          </cell>
          <cell r="C2520">
            <v>0</v>
          </cell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>
            <v>0</v>
          </cell>
          <cell r="C2521">
            <v>0</v>
          </cell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>
            <v>0</v>
          </cell>
          <cell r="C2522">
            <v>0</v>
          </cell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>
            <v>0</v>
          </cell>
          <cell r="C2523">
            <v>0</v>
          </cell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>
            <v>0</v>
          </cell>
          <cell r="C2524">
            <v>0</v>
          </cell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>
            <v>0</v>
          </cell>
          <cell r="C2525">
            <v>0</v>
          </cell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>
            <v>0</v>
          </cell>
          <cell r="C2526">
            <v>0</v>
          </cell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>
            <v>0</v>
          </cell>
          <cell r="C2528">
            <v>0</v>
          </cell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>
            <v>0</v>
          </cell>
          <cell r="C2529">
            <v>0</v>
          </cell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>
            <v>0</v>
          </cell>
          <cell r="C2530">
            <v>0</v>
          </cell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>
            <v>0</v>
          </cell>
          <cell r="C2531">
            <v>0</v>
          </cell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>
            <v>0</v>
          </cell>
          <cell r="C2532">
            <v>0</v>
          </cell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>
            <v>0</v>
          </cell>
          <cell r="C2533">
            <v>0</v>
          </cell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>
            <v>0</v>
          </cell>
          <cell r="C2534">
            <v>0</v>
          </cell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>
            <v>0</v>
          </cell>
          <cell r="C2535">
            <v>0</v>
          </cell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>
            <v>0</v>
          </cell>
          <cell r="C2536">
            <v>0</v>
          </cell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>
            <v>0</v>
          </cell>
          <cell r="C2537">
            <v>0</v>
          </cell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>
            <v>0</v>
          </cell>
          <cell r="C2538">
            <v>0</v>
          </cell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>
            <v>0</v>
          </cell>
          <cell r="C2539">
            <v>0</v>
          </cell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>
            <v>0</v>
          </cell>
          <cell r="C2540">
            <v>0</v>
          </cell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>
            <v>0</v>
          </cell>
          <cell r="C2541">
            <v>0</v>
          </cell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>
            <v>0</v>
          </cell>
          <cell r="C2542">
            <v>0</v>
          </cell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>
            <v>0</v>
          </cell>
          <cell r="C2545">
            <v>0</v>
          </cell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>
            <v>0</v>
          </cell>
          <cell r="C2546">
            <v>0</v>
          </cell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>
            <v>0</v>
          </cell>
          <cell r="C2547">
            <v>0</v>
          </cell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>
            <v>0</v>
          </cell>
          <cell r="C2548">
            <v>0</v>
          </cell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>
            <v>0</v>
          </cell>
          <cell r="C2549">
            <v>0</v>
          </cell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>
            <v>0</v>
          </cell>
          <cell r="C2550">
            <v>0</v>
          </cell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>
            <v>0</v>
          </cell>
          <cell r="C2551">
            <v>0</v>
          </cell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>
            <v>0</v>
          </cell>
          <cell r="C2552">
            <v>0</v>
          </cell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>
            <v>0</v>
          </cell>
          <cell r="C2553">
            <v>0</v>
          </cell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>
            <v>0</v>
          </cell>
          <cell r="C2554">
            <v>0</v>
          </cell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>
            <v>0</v>
          </cell>
          <cell r="C2555">
            <v>0</v>
          </cell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>
            <v>0</v>
          </cell>
          <cell r="C2556">
            <v>0</v>
          </cell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>
            <v>0</v>
          </cell>
          <cell r="C2557">
            <v>0</v>
          </cell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>
            <v>0</v>
          </cell>
          <cell r="C2558">
            <v>0</v>
          </cell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>
            <v>0</v>
          </cell>
          <cell r="C2563">
            <v>0</v>
          </cell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>
            <v>0</v>
          </cell>
          <cell r="C2564">
            <v>0</v>
          </cell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>
            <v>0</v>
          </cell>
          <cell r="C2565">
            <v>0</v>
          </cell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>
            <v>0</v>
          </cell>
          <cell r="C2566">
            <v>0</v>
          </cell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>
            <v>0</v>
          </cell>
          <cell r="C2567">
            <v>0</v>
          </cell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>
            <v>0</v>
          </cell>
          <cell r="C2596">
            <v>0</v>
          </cell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>
            <v>0</v>
          </cell>
          <cell r="C2633">
            <v>0</v>
          </cell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>
            <v>0</v>
          </cell>
          <cell r="C2634">
            <v>0</v>
          </cell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>
            <v>0</v>
          </cell>
          <cell r="C2649">
            <v>0</v>
          </cell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>
            <v>0</v>
          </cell>
          <cell r="C2710">
            <v>0</v>
          </cell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>
            <v>0</v>
          </cell>
          <cell r="C2711">
            <v>0</v>
          </cell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>
            <v>0</v>
          </cell>
          <cell r="C2712">
            <v>0</v>
          </cell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>
            <v>0</v>
          </cell>
          <cell r="C2713">
            <v>0</v>
          </cell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>
            <v>0</v>
          </cell>
          <cell r="C2714">
            <v>0</v>
          </cell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>
            <v>0</v>
          </cell>
          <cell r="C2715">
            <v>0</v>
          </cell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>
            <v>0</v>
          </cell>
          <cell r="C2716">
            <v>0</v>
          </cell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>
            <v>0</v>
          </cell>
          <cell r="C2717">
            <v>0</v>
          </cell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>
            <v>0</v>
          </cell>
          <cell r="C2718">
            <v>0</v>
          </cell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>
            <v>0</v>
          </cell>
          <cell r="C2719">
            <v>0</v>
          </cell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>
            <v>0</v>
          </cell>
          <cell r="C2720">
            <v>0</v>
          </cell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>
            <v>0</v>
          </cell>
          <cell r="C2721">
            <v>0</v>
          </cell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>
            <v>0</v>
          </cell>
          <cell r="C2722">
            <v>0</v>
          </cell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>
            <v>0</v>
          </cell>
          <cell r="C2727">
            <v>0</v>
          </cell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>
            <v>0</v>
          </cell>
          <cell r="C2730">
            <v>0</v>
          </cell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>
            <v>0</v>
          </cell>
          <cell r="C2827">
            <v>0</v>
          </cell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>
            <v>0</v>
          </cell>
          <cell r="C2828">
            <v>0</v>
          </cell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>
            <v>0</v>
          </cell>
          <cell r="C2829">
            <v>0</v>
          </cell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>
            <v>0</v>
          </cell>
          <cell r="C2839">
            <v>0</v>
          </cell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>
            <v>0</v>
          </cell>
          <cell r="C2840">
            <v>0</v>
          </cell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>
            <v>0</v>
          </cell>
          <cell r="C2842">
            <v>0</v>
          </cell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>
            <v>0</v>
          </cell>
          <cell r="C2843">
            <v>0</v>
          </cell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>
            <v>0</v>
          </cell>
          <cell r="C2844">
            <v>0</v>
          </cell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>
            <v>0</v>
          </cell>
          <cell r="C2845">
            <v>0</v>
          </cell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>
            <v>0</v>
          </cell>
          <cell r="C2846">
            <v>0</v>
          </cell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>
            <v>0</v>
          </cell>
          <cell r="C2847">
            <v>0</v>
          </cell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>
            <v>0</v>
          </cell>
          <cell r="C2848">
            <v>0</v>
          </cell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>
            <v>0</v>
          </cell>
          <cell r="C2849">
            <v>0</v>
          </cell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>
            <v>0</v>
          </cell>
          <cell r="C2853">
            <v>0</v>
          </cell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>
            <v>0</v>
          </cell>
          <cell r="C2854">
            <v>0</v>
          </cell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>
            <v>0</v>
          </cell>
          <cell r="C2855">
            <v>0</v>
          </cell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>
            <v>0</v>
          </cell>
          <cell r="C2856">
            <v>0</v>
          </cell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>
            <v>0</v>
          </cell>
          <cell r="C2857">
            <v>0</v>
          </cell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>
            <v>0</v>
          </cell>
          <cell r="C2858">
            <v>0</v>
          </cell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>
            <v>0</v>
          </cell>
          <cell r="C2859">
            <v>0</v>
          </cell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>
            <v>0</v>
          </cell>
          <cell r="C2860">
            <v>0</v>
          </cell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>
            <v>0</v>
          </cell>
          <cell r="C2861">
            <v>0</v>
          </cell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>
            <v>0</v>
          </cell>
          <cell r="C2863">
            <v>0</v>
          </cell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>
            <v>0</v>
          </cell>
          <cell r="C2864">
            <v>0</v>
          </cell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>
            <v>0</v>
          </cell>
          <cell r="C2865">
            <v>0</v>
          </cell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>
            <v>0</v>
          </cell>
          <cell r="C2866">
            <v>0</v>
          </cell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>
            <v>0</v>
          </cell>
          <cell r="C2867">
            <v>0</v>
          </cell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>
            <v>0</v>
          </cell>
          <cell r="C2869">
            <v>0</v>
          </cell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>
            <v>0</v>
          </cell>
          <cell r="C2870">
            <v>0</v>
          </cell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>
            <v>0</v>
          </cell>
          <cell r="C2871">
            <v>0</v>
          </cell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>
            <v>0</v>
          </cell>
          <cell r="C2872">
            <v>0</v>
          </cell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>
            <v>0</v>
          </cell>
          <cell r="C2874">
            <v>0</v>
          </cell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>
            <v>0</v>
          </cell>
          <cell r="C2876">
            <v>0</v>
          </cell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>
            <v>0</v>
          </cell>
          <cell r="C2879">
            <v>0</v>
          </cell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>
            <v>0</v>
          </cell>
          <cell r="C2880">
            <v>0</v>
          </cell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>
            <v>0</v>
          </cell>
          <cell r="C2884">
            <v>0</v>
          </cell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>
            <v>0</v>
          </cell>
          <cell r="C2890">
            <v>0</v>
          </cell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>
            <v>0</v>
          </cell>
          <cell r="C2892">
            <v>0</v>
          </cell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>
            <v>0</v>
          </cell>
          <cell r="C2894">
            <v>0</v>
          </cell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>
            <v>0</v>
          </cell>
          <cell r="C2895">
            <v>0</v>
          </cell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>
            <v>0</v>
          </cell>
          <cell r="C2897">
            <v>0</v>
          </cell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>
            <v>0</v>
          </cell>
          <cell r="C2899">
            <v>0</v>
          </cell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>
            <v>0</v>
          </cell>
          <cell r="C2900">
            <v>0</v>
          </cell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>
            <v>0</v>
          </cell>
          <cell r="C2901">
            <v>0</v>
          </cell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>
            <v>0</v>
          </cell>
          <cell r="C2902">
            <v>0</v>
          </cell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>
            <v>0</v>
          </cell>
          <cell r="C2903">
            <v>0</v>
          </cell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>
            <v>0</v>
          </cell>
          <cell r="C2904">
            <v>0</v>
          </cell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>
            <v>0</v>
          </cell>
          <cell r="C2905">
            <v>0</v>
          </cell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>
            <v>0</v>
          </cell>
          <cell r="C2906">
            <v>0</v>
          </cell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>
            <v>0</v>
          </cell>
          <cell r="C2908">
            <v>0</v>
          </cell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>
            <v>0</v>
          </cell>
          <cell r="C2909">
            <v>0</v>
          </cell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>
            <v>0</v>
          </cell>
          <cell r="C2910">
            <v>0</v>
          </cell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>
            <v>0</v>
          </cell>
          <cell r="C2911">
            <v>0</v>
          </cell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>
            <v>0</v>
          </cell>
          <cell r="C2912">
            <v>0</v>
          </cell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>
            <v>0</v>
          </cell>
          <cell r="C2914">
            <v>0</v>
          </cell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>
            <v>0</v>
          </cell>
          <cell r="C2915">
            <v>0</v>
          </cell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>
            <v>0</v>
          </cell>
          <cell r="C2917">
            <v>0</v>
          </cell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>
            <v>0</v>
          </cell>
          <cell r="C2919">
            <v>0</v>
          </cell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>
            <v>0</v>
          </cell>
          <cell r="C2920">
            <v>0</v>
          </cell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>
            <v>0</v>
          </cell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>
            <v>0</v>
          </cell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>
            <v>0</v>
          </cell>
          <cell r="C2928">
            <v>0</v>
          </cell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>
            <v>0</v>
          </cell>
          <cell r="C2929">
            <v>0</v>
          </cell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>
            <v>0</v>
          </cell>
          <cell r="C2930">
            <v>0</v>
          </cell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>
            <v>0</v>
          </cell>
          <cell r="C2931">
            <v>0</v>
          </cell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>
            <v>0</v>
          </cell>
          <cell r="C2932">
            <v>0</v>
          </cell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>
            <v>0</v>
          </cell>
          <cell r="C2933">
            <v>0</v>
          </cell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>
            <v>0</v>
          </cell>
          <cell r="C2934">
            <v>0</v>
          </cell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>
            <v>0</v>
          </cell>
          <cell r="C2935">
            <v>0</v>
          </cell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>
            <v>0</v>
          </cell>
          <cell r="C2936">
            <v>0</v>
          </cell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>
            <v>0</v>
          </cell>
          <cell r="C2937">
            <v>0</v>
          </cell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>
            <v>0</v>
          </cell>
          <cell r="C2938">
            <v>0</v>
          </cell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>
            <v>0</v>
          </cell>
          <cell r="C2939">
            <v>0</v>
          </cell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>
            <v>0</v>
          </cell>
          <cell r="C2940">
            <v>0</v>
          </cell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>
            <v>0</v>
          </cell>
          <cell r="C2941">
            <v>0</v>
          </cell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>
            <v>0</v>
          </cell>
          <cell r="C2942">
            <v>0</v>
          </cell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>
            <v>0</v>
          </cell>
          <cell r="C2943">
            <v>0</v>
          </cell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>
            <v>0</v>
          </cell>
          <cell r="C2944">
            <v>0</v>
          </cell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>
            <v>0</v>
          </cell>
          <cell r="C2945">
            <v>0</v>
          </cell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>
            <v>0</v>
          </cell>
          <cell r="C2946">
            <v>0</v>
          </cell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>
            <v>0</v>
          </cell>
          <cell r="C2947">
            <v>0</v>
          </cell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>
            <v>0</v>
          </cell>
          <cell r="C2948">
            <v>0</v>
          </cell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>
            <v>0</v>
          </cell>
          <cell r="C2949">
            <v>0</v>
          </cell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>
            <v>0</v>
          </cell>
          <cell r="C2950">
            <v>0</v>
          </cell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>
            <v>0</v>
          </cell>
          <cell r="C2951">
            <v>0</v>
          </cell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>
            <v>0</v>
          </cell>
          <cell r="C2952">
            <v>0</v>
          </cell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>
            <v>0</v>
          </cell>
          <cell r="C2953">
            <v>0</v>
          </cell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>
            <v>0</v>
          </cell>
          <cell r="C2954">
            <v>0</v>
          </cell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>
            <v>0</v>
          </cell>
          <cell r="C2955">
            <v>0</v>
          </cell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>
            <v>0</v>
          </cell>
          <cell r="C2956">
            <v>0</v>
          </cell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>
            <v>0</v>
          </cell>
          <cell r="C2957">
            <v>0</v>
          </cell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>
            <v>0</v>
          </cell>
          <cell r="C2958">
            <v>0</v>
          </cell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>
            <v>0</v>
          </cell>
          <cell r="C2959">
            <v>0</v>
          </cell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>
            <v>0</v>
          </cell>
          <cell r="C2960">
            <v>0</v>
          </cell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>
            <v>0</v>
          </cell>
          <cell r="C2961">
            <v>0</v>
          </cell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>
            <v>0</v>
          </cell>
          <cell r="C2962">
            <v>0</v>
          </cell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>
            <v>0</v>
          </cell>
          <cell r="C2963">
            <v>0</v>
          </cell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>
            <v>0</v>
          </cell>
          <cell r="C2964">
            <v>0</v>
          </cell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>
            <v>0</v>
          </cell>
          <cell r="C2965">
            <v>0</v>
          </cell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>
            <v>0</v>
          </cell>
          <cell r="C2966">
            <v>0</v>
          </cell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>
            <v>0</v>
          </cell>
          <cell r="C2967">
            <v>0</v>
          </cell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>
            <v>0</v>
          </cell>
          <cell r="C2968">
            <v>0</v>
          </cell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>
            <v>0</v>
          </cell>
          <cell r="C2969">
            <v>0</v>
          </cell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>
            <v>0</v>
          </cell>
          <cell r="C2970">
            <v>0</v>
          </cell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>
            <v>0</v>
          </cell>
          <cell r="C2971">
            <v>0</v>
          </cell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>
            <v>0</v>
          </cell>
          <cell r="C2972">
            <v>0</v>
          </cell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>
            <v>0</v>
          </cell>
          <cell r="C2973">
            <v>0</v>
          </cell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>
            <v>0</v>
          </cell>
          <cell r="C2974">
            <v>0</v>
          </cell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>
            <v>0</v>
          </cell>
          <cell r="C2975">
            <v>0</v>
          </cell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>
            <v>0</v>
          </cell>
          <cell r="C2976">
            <v>0</v>
          </cell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>
            <v>0</v>
          </cell>
          <cell r="C2977">
            <v>0</v>
          </cell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>
            <v>0</v>
          </cell>
          <cell r="C2978">
            <v>0</v>
          </cell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>
            <v>0</v>
          </cell>
          <cell r="C2979">
            <v>0</v>
          </cell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>
            <v>0</v>
          </cell>
          <cell r="C2980">
            <v>0</v>
          </cell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>
            <v>0</v>
          </cell>
          <cell r="C2981">
            <v>0</v>
          </cell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>
            <v>0</v>
          </cell>
          <cell r="C2983">
            <v>0</v>
          </cell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>
            <v>0</v>
          </cell>
          <cell r="C2986">
            <v>0</v>
          </cell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>
            <v>0</v>
          </cell>
          <cell r="C2987">
            <v>0</v>
          </cell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>
            <v>0</v>
          </cell>
          <cell r="C2988">
            <v>0</v>
          </cell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>
            <v>0</v>
          </cell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>
            <v>0</v>
          </cell>
          <cell r="C2993">
            <v>0</v>
          </cell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>
            <v>0</v>
          </cell>
          <cell r="C2994">
            <v>0</v>
          </cell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>
            <v>0</v>
          </cell>
          <cell r="C2995">
            <v>0</v>
          </cell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>
            <v>0</v>
          </cell>
          <cell r="C2996">
            <v>0</v>
          </cell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>
            <v>0</v>
          </cell>
          <cell r="C3003">
            <v>0</v>
          </cell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>
            <v>0</v>
          </cell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>
            <v>0</v>
          </cell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>
            <v>0</v>
          </cell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>
            <v>0</v>
          </cell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>
            <v>0</v>
          </cell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>
            <v>0</v>
          </cell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>
            <v>0</v>
          </cell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>
            <v>0</v>
          </cell>
          <cell r="C3034">
            <v>0</v>
          </cell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>
            <v>0</v>
          </cell>
          <cell r="C3035">
            <v>0</v>
          </cell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>
            <v>0</v>
          </cell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>
            <v>0</v>
          </cell>
          <cell r="C3042">
            <v>0</v>
          </cell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>
            <v>0</v>
          </cell>
          <cell r="C3043">
            <v>0</v>
          </cell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>
            <v>0</v>
          </cell>
          <cell r="C3044">
            <v>0</v>
          </cell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>
            <v>0</v>
          </cell>
          <cell r="C3045">
            <v>0</v>
          </cell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>
            <v>0</v>
          </cell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>
            <v>0</v>
          </cell>
          <cell r="C3051">
            <v>0</v>
          </cell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>
            <v>0</v>
          </cell>
          <cell r="C3052">
            <v>0</v>
          </cell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>
            <v>0</v>
          </cell>
          <cell r="C3053">
            <v>0</v>
          </cell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>
            <v>0</v>
          </cell>
          <cell r="C3054">
            <v>0</v>
          </cell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>
            <v>0</v>
          </cell>
          <cell r="C3055">
            <v>0</v>
          </cell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>
            <v>0</v>
          </cell>
          <cell r="C3056">
            <v>0</v>
          </cell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>
            <v>0</v>
          </cell>
          <cell r="C3057">
            <v>0</v>
          </cell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>
            <v>0</v>
          </cell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>
            <v>0</v>
          </cell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>
            <v>0</v>
          </cell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>
            <v>0</v>
          </cell>
          <cell r="C3079">
            <v>0</v>
          </cell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>
            <v>0</v>
          </cell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>
            <v>0</v>
          </cell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>
            <v>0</v>
          </cell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>
            <v>0</v>
          </cell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>
            <v>0</v>
          </cell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>
            <v>0</v>
          </cell>
          <cell r="C3087">
            <v>0</v>
          </cell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>
            <v>0</v>
          </cell>
          <cell r="C3088">
            <v>0</v>
          </cell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>
            <v>0</v>
          </cell>
          <cell r="C3089">
            <v>0</v>
          </cell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>
            <v>0</v>
          </cell>
          <cell r="C3090">
            <v>0</v>
          </cell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>
            <v>0</v>
          </cell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>
            <v>0</v>
          </cell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>
            <v>0</v>
          </cell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>
            <v>0</v>
          </cell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>
            <v>0</v>
          </cell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>
            <v>0</v>
          </cell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>
            <v>0</v>
          </cell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>
            <v>0</v>
          </cell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>
            <v>0</v>
          </cell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>
            <v>0</v>
          </cell>
          <cell r="C3110">
            <v>0</v>
          </cell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>
            <v>0</v>
          </cell>
          <cell r="C3111">
            <v>0</v>
          </cell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>
            <v>0</v>
          </cell>
          <cell r="C3112">
            <v>0</v>
          </cell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>
            <v>0</v>
          </cell>
          <cell r="C3114">
            <v>0</v>
          </cell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>
            <v>0</v>
          </cell>
          <cell r="C3116">
            <v>0</v>
          </cell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>
            <v>0</v>
          </cell>
          <cell r="C3118">
            <v>0</v>
          </cell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>
            <v>0</v>
          </cell>
          <cell r="C3119">
            <v>0</v>
          </cell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>
            <v>0</v>
          </cell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>
            <v>0</v>
          </cell>
          <cell r="C3122">
            <v>0</v>
          </cell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>
            <v>0</v>
          </cell>
          <cell r="C3124">
            <v>0</v>
          </cell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>
            <v>0</v>
          </cell>
          <cell r="C3125">
            <v>0</v>
          </cell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>
            <v>0</v>
          </cell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>
            <v>0</v>
          </cell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>
            <v>0</v>
          </cell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>
            <v>0</v>
          </cell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>
            <v>0</v>
          </cell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>
            <v>0</v>
          </cell>
          <cell r="C3147">
            <v>0</v>
          </cell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>
            <v>0</v>
          </cell>
          <cell r="C3148">
            <v>0</v>
          </cell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>
            <v>0</v>
          </cell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>
            <v>0</v>
          </cell>
          <cell r="C3152">
            <v>0</v>
          </cell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>
            <v>0</v>
          </cell>
          <cell r="C3153">
            <v>0</v>
          </cell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>
            <v>0</v>
          </cell>
          <cell r="C3154">
            <v>0</v>
          </cell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>
            <v>0</v>
          </cell>
          <cell r="C3155">
            <v>0</v>
          </cell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>
            <v>0</v>
          </cell>
          <cell r="C3156">
            <v>0</v>
          </cell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>
            <v>0</v>
          </cell>
          <cell r="C3157">
            <v>0</v>
          </cell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>
            <v>0</v>
          </cell>
          <cell r="C3158">
            <v>0</v>
          </cell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>
            <v>0</v>
          </cell>
          <cell r="C3159">
            <v>0</v>
          </cell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>
            <v>0</v>
          </cell>
          <cell r="C3160">
            <v>0</v>
          </cell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>
            <v>0</v>
          </cell>
          <cell r="C3161">
            <v>0</v>
          </cell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>
            <v>0</v>
          </cell>
          <cell r="C3162">
            <v>0</v>
          </cell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>
            <v>0</v>
          </cell>
          <cell r="C3163">
            <v>0</v>
          </cell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>
            <v>0</v>
          </cell>
          <cell r="C3164">
            <v>0</v>
          </cell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>
            <v>0</v>
          </cell>
          <cell r="C3165">
            <v>0</v>
          </cell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>
            <v>0</v>
          </cell>
          <cell r="C3166">
            <v>0</v>
          </cell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>
            <v>0</v>
          </cell>
          <cell r="C3167">
            <v>0</v>
          </cell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>
            <v>0</v>
          </cell>
          <cell r="C3168">
            <v>0</v>
          </cell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>
            <v>0</v>
          </cell>
          <cell r="C3169">
            <v>0</v>
          </cell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>
            <v>0</v>
          </cell>
          <cell r="C3170">
            <v>0</v>
          </cell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>
            <v>0</v>
          </cell>
          <cell r="C3171">
            <v>0</v>
          </cell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>
            <v>0</v>
          </cell>
          <cell r="C3172">
            <v>0</v>
          </cell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>
            <v>0</v>
          </cell>
          <cell r="C3173">
            <v>0</v>
          </cell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>
            <v>0</v>
          </cell>
          <cell r="C3174">
            <v>0</v>
          </cell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>
            <v>0</v>
          </cell>
          <cell r="C3175">
            <v>0</v>
          </cell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>
            <v>0</v>
          </cell>
          <cell r="C3176">
            <v>0</v>
          </cell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>
            <v>0</v>
          </cell>
          <cell r="C3177">
            <v>0</v>
          </cell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>
            <v>0</v>
          </cell>
          <cell r="C3178">
            <v>0</v>
          </cell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>
            <v>0</v>
          </cell>
          <cell r="C3179">
            <v>0</v>
          </cell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>
            <v>0</v>
          </cell>
          <cell r="C3180">
            <v>0</v>
          </cell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>
            <v>0</v>
          </cell>
          <cell r="C3181">
            <v>0</v>
          </cell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>
            <v>0</v>
          </cell>
          <cell r="C3182">
            <v>0</v>
          </cell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>
            <v>0</v>
          </cell>
          <cell r="C3183">
            <v>0</v>
          </cell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>
            <v>0</v>
          </cell>
          <cell r="C3184">
            <v>0</v>
          </cell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>
            <v>0</v>
          </cell>
          <cell r="C3185">
            <v>0</v>
          </cell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>
            <v>0</v>
          </cell>
          <cell r="C3186">
            <v>0</v>
          </cell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>
            <v>0</v>
          </cell>
          <cell r="C3187">
            <v>0</v>
          </cell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>
            <v>0</v>
          </cell>
          <cell r="C3188">
            <v>0</v>
          </cell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>
            <v>0</v>
          </cell>
          <cell r="C3189">
            <v>0</v>
          </cell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>
            <v>0</v>
          </cell>
          <cell r="C3190">
            <v>0</v>
          </cell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>
            <v>0</v>
          </cell>
          <cell r="C3191">
            <v>0</v>
          </cell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>
            <v>0</v>
          </cell>
          <cell r="C3194">
            <v>0</v>
          </cell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>
            <v>0</v>
          </cell>
          <cell r="C3195">
            <v>0</v>
          </cell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>
            <v>0</v>
          </cell>
          <cell r="C3199">
            <v>0</v>
          </cell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>
            <v>0</v>
          </cell>
          <cell r="C3200">
            <v>0</v>
          </cell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>
            <v>0</v>
          </cell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>
            <v>0</v>
          </cell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>
            <v>0</v>
          </cell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>
            <v>0</v>
          </cell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>
            <v>0</v>
          </cell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>
            <v>0</v>
          </cell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>
            <v>0</v>
          </cell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>
            <v>0</v>
          </cell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>
            <v>0</v>
          </cell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>
            <v>0</v>
          </cell>
          <cell r="C3215">
            <v>0</v>
          </cell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>
            <v>0</v>
          </cell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>
            <v>0</v>
          </cell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>
            <v>0</v>
          </cell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>
            <v>0</v>
          </cell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>
            <v>0</v>
          </cell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>
            <v>0</v>
          </cell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>
            <v>0</v>
          </cell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>
            <v>0</v>
          </cell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>
            <v>0</v>
          </cell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>
            <v>0</v>
          </cell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>
            <v>0</v>
          </cell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>
            <v>0</v>
          </cell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>
            <v>0</v>
          </cell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>
            <v>0</v>
          </cell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>
            <v>0</v>
          </cell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>
            <v>0</v>
          </cell>
          <cell r="C3245">
            <v>0</v>
          </cell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>
            <v>0</v>
          </cell>
          <cell r="C3249">
            <v>0</v>
          </cell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>
            <v>0</v>
          </cell>
          <cell r="C3250">
            <v>0</v>
          </cell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>
            <v>0</v>
          </cell>
          <cell r="C3251">
            <v>0</v>
          </cell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>
            <v>0</v>
          </cell>
          <cell r="C3252">
            <v>0</v>
          </cell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>
            <v>0</v>
          </cell>
          <cell r="C3253">
            <v>0</v>
          </cell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>
            <v>0</v>
          </cell>
          <cell r="C3254">
            <v>0</v>
          </cell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>
            <v>0</v>
          </cell>
          <cell r="C3255">
            <v>0</v>
          </cell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>
            <v>0</v>
          </cell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>
            <v>0</v>
          </cell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>
            <v>0</v>
          </cell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>
            <v>0</v>
          </cell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>
            <v>0</v>
          </cell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>
            <v>0</v>
          </cell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>
            <v>0</v>
          </cell>
          <cell r="C3270">
            <v>0</v>
          </cell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>
            <v>0</v>
          </cell>
          <cell r="C3271">
            <v>0</v>
          </cell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>
            <v>0</v>
          </cell>
          <cell r="C3273">
            <v>0</v>
          </cell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>
            <v>0</v>
          </cell>
          <cell r="C3281">
            <v>0</v>
          </cell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>
            <v>0</v>
          </cell>
          <cell r="C3289">
            <v>0</v>
          </cell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>
            <v>0</v>
          </cell>
          <cell r="C3290">
            <v>0</v>
          </cell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>
            <v>0</v>
          </cell>
          <cell r="C3291">
            <v>0</v>
          </cell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>
            <v>0</v>
          </cell>
          <cell r="C3305">
            <v>0</v>
          </cell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>
            <v>0</v>
          </cell>
          <cell r="C3307">
            <v>0</v>
          </cell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>
            <v>0</v>
          </cell>
          <cell r="C3309">
            <v>0</v>
          </cell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>
            <v>0</v>
          </cell>
          <cell r="C3310">
            <v>0</v>
          </cell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>
            <v>0</v>
          </cell>
          <cell r="C3316">
            <v>0</v>
          </cell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>
            <v>0</v>
          </cell>
          <cell r="C3320">
            <v>0</v>
          </cell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>
            <v>0</v>
          </cell>
          <cell r="C3325">
            <v>0</v>
          </cell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>
            <v>0</v>
          </cell>
          <cell r="C3326">
            <v>0</v>
          </cell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>
            <v>0</v>
          </cell>
          <cell r="C3328">
            <v>0</v>
          </cell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>
            <v>0</v>
          </cell>
          <cell r="C3329">
            <v>0</v>
          </cell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>
            <v>0</v>
          </cell>
          <cell r="C3331">
            <v>0</v>
          </cell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>
            <v>0</v>
          </cell>
          <cell r="C3333">
            <v>0</v>
          </cell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>
            <v>0</v>
          </cell>
          <cell r="C3335">
            <v>0</v>
          </cell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>
            <v>0</v>
          </cell>
          <cell r="C3336">
            <v>0</v>
          </cell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>
            <v>0</v>
          </cell>
          <cell r="C3337">
            <v>0</v>
          </cell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>
            <v>0</v>
          </cell>
          <cell r="C3338">
            <v>0</v>
          </cell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>
            <v>0</v>
          </cell>
          <cell r="C3339">
            <v>0</v>
          </cell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>
            <v>0</v>
          </cell>
          <cell r="C3340">
            <v>0</v>
          </cell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>
            <v>0</v>
          </cell>
          <cell r="C3341">
            <v>0</v>
          </cell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>
            <v>0</v>
          </cell>
          <cell r="C3342">
            <v>0</v>
          </cell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>
            <v>0</v>
          </cell>
          <cell r="C3343">
            <v>0</v>
          </cell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>
            <v>0</v>
          </cell>
          <cell r="C3349">
            <v>0</v>
          </cell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>
            <v>0</v>
          </cell>
          <cell r="C3350">
            <v>0</v>
          </cell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>
            <v>0</v>
          </cell>
          <cell r="C3355">
            <v>0</v>
          </cell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>
            <v>0</v>
          </cell>
          <cell r="C3360">
            <v>0</v>
          </cell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>
            <v>0</v>
          </cell>
          <cell r="C3362">
            <v>0</v>
          </cell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>
            <v>0</v>
          </cell>
          <cell r="C3363">
            <v>0</v>
          </cell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>
            <v>0</v>
          </cell>
          <cell r="C3369">
            <v>0</v>
          </cell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>
            <v>0</v>
          </cell>
          <cell r="C3375">
            <v>0</v>
          </cell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>
            <v>0</v>
          </cell>
          <cell r="C3376">
            <v>0</v>
          </cell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>
            <v>0</v>
          </cell>
          <cell r="C3377">
            <v>0</v>
          </cell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>
            <v>0</v>
          </cell>
          <cell r="C3378">
            <v>0</v>
          </cell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>
            <v>0</v>
          </cell>
          <cell r="C3379">
            <v>0</v>
          </cell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>
            <v>0</v>
          </cell>
          <cell r="C3382">
            <v>0</v>
          </cell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>
            <v>0</v>
          </cell>
          <cell r="C3384">
            <v>0</v>
          </cell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>
            <v>0</v>
          </cell>
          <cell r="C3385">
            <v>0</v>
          </cell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>
            <v>0</v>
          </cell>
          <cell r="C3386">
            <v>0</v>
          </cell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>
            <v>0</v>
          </cell>
          <cell r="C3387">
            <v>0</v>
          </cell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>
            <v>0</v>
          </cell>
          <cell r="C3388">
            <v>0</v>
          </cell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>
            <v>0</v>
          </cell>
          <cell r="C3392">
            <v>0</v>
          </cell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>
            <v>0</v>
          </cell>
          <cell r="C3393">
            <v>0</v>
          </cell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>
            <v>0</v>
          </cell>
          <cell r="C3394">
            <v>0</v>
          </cell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>
            <v>0</v>
          </cell>
          <cell r="C3395">
            <v>0</v>
          </cell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>
            <v>0</v>
          </cell>
          <cell r="C3396">
            <v>0</v>
          </cell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>
            <v>0</v>
          </cell>
          <cell r="C3397">
            <v>0</v>
          </cell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>
            <v>0</v>
          </cell>
          <cell r="C3399">
            <v>0</v>
          </cell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>
            <v>0</v>
          </cell>
          <cell r="C3400">
            <v>0</v>
          </cell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>
            <v>0</v>
          </cell>
          <cell r="C3401">
            <v>0</v>
          </cell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>
            <v>0</v>
          </cell>
          <cell r="C3403">
            <v>0</v>
          </cell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>
            <v>0</v>
          </cell>
          <cell r="C3404">
            <v>0</v>
          </cell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>
            <v>0</v>
          </cell>
          <cell r="C3405">
            <v>0</v>
          </cell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>
            <v>0</v>
          </cell>
          <cell r="C3406">
            <v>0</v>
          </cell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>
            <v>0</v>
          </cell>
          <cell r="C3407">
            <v>0</v>
          </cell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>
            <v>0</v>
          </cell>
          <cell r="C3408">
            <v>0</v>
          </cell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>
            <v>0</v>
          </cell>
          <cell r="C3410">
            <v>0</v>
          </cell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>
            <v>0</v>
          </cell>
          <cell r="C3411">
            <v>0</v>
          </cell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>
            <v>0</v>
          </cell>
          <cell r="C3415">
            <v>0</v>
          </cell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>
            <v>0</v>
          </cell>
          <cell r="C3416">
            <v>0</v>
          </cell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>
            <v>0</v>
          </cell>
          <cell r="C3418">
            <v>0</v>
          </cell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>
            <v>0</v>
          </cell>
          <cell r="C3419">
            <v>0</v>
          </cell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>
            <v>0</v>
          </cell>
          <cell r="C3420">
            <v>0</v>
          </cell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>
            <v>0</v>
          </cell>
          <cell r="C3421">
            <v>0</v>
          </cell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>
            <v>0</v>
          </cell>
          <cell r="C3422">
            <v>0</v>
          </cell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>
            <v>0</v>
          </cell>
          <cell r="C3423">
            <v>0</v>
          </cell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>
            <v>0</v>
          </cell>
          <cell r="C3424">
            <v>0</v>
          </cell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>
            <v>0</v>
          </cell>
          <cell r="C3425">
            <v>0</v>
          </cell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>
            <v>0</v>
          </cell>
          <cell r="C3426">
            <v>0</v>
          </cell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>
            <v>0</v>
          </cell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>
            <v>0</v>
          </cell>
          <cell r="C3429">
            <v>0</v>
          </cell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>
            <v>0</v>
          </cell>
          <cell r="C3430">
            <v>0</v>
          </cell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>
            <v>0</v>
          </cell>
          <cell r="C3431">
            <v>0</v>
          </cell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>
            <v>0</v>
          </cell>
          <cell r="C3432">
            <v>0</v>
          </cell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>
            <v>0</v>
          </cell>
          <cell r="C3434">
            <v>0</v>
          </cell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>
            <v>0</v>
          </cell>
          <cell r="C3435">
            <v>0</v>
          </cell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>
            <v>0</v>
          </cell>
          <cell r="C3436">
            <v>0</v>
          </cell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>
            <v>0</v>
          </cell>
          <cell r="C3437">
            <v>0</v>
          </cell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>
            <v>0</v>
          </cell>
          <cell r="C3438">
            <v>0</v>
          </cell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>
            <v>0</v>
          </cell>
          <cell r="C3439">
            <v>0</v>
          </cell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>
            <v>0</v>
          </cell>
          <cell r="C3441">
            <v>0</v>
          </cell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>
            <v>0</v>
          </cell>
          <cell r="C3443">
            <v>0</v>
          </cell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>
            <v>0</v>
          </cell>
          <cell r="C3446">
            <v>0</v>
          </cell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>
            <v>0</v>
          </cell>
          <cell r="C3447">
            <v>0</v>
          </cell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>
            <v>0</v>
          </cell>
          <cell r="C3448">
            <v>0</v>
          </cell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>
            <v>0</v>
          </cell>
          <cell r="C3449">
            <v>0</v>
          </cell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>
            <v>0</v>
          </cell>
          <cell r="C3451">
            <v>0</v>
          </cell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>
            <v>0</v>
          </cell>
          <cell r="C3452">
            <v>0</v>
          </cell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>
            <v>0</v>
          </cell>
          <cell r="C3453">
            <v>0</v>
          </cell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>
            <v>0</v>
          </cell>
          <cell r="C3454">
            <v>0</v>
          </cell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>
            <v>0</v>
          </cell>
          <cell r="C3455">
            <v>0</v>
          </cell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>
            <v>0</v>
          </cell>
          <cell r="C3456">
            <v>0</v>
          </cell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>
            <v>0</v>
          </cell>
          <cell r="C3457">
            <v>0</v>
          </cell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>
            <v>0</v>
          </cell>
          <cell r="C3458">
            <v>0</v>
          </cell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>
            <v>0</v>
          </cell>
          <cell r="C3459">
            <v>0</v>
          </cell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>
            <v>0</v>
          </cell>
          <cell r="C3460">
            <v>0</v>
          </cell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>
            <v>0</v>
          </cell>
          <cell r="C3461">
            <v>0</v>
          </cell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>
            <v>0</v>
          </cell>
          <cell r="C3462">
            <v>0</v>
          </cell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>
            <v>0</v>
          </cell>
          <cell r="C3463">
            <v>0</v>
          </cell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>
            <v>0</v>
          </cell>
          <cell r="C3464">
            <v>0</v>
          </cell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>
            <v>0</v>
          </cell>
          <cell r="C3465">
            <v>0</v>
          </cell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>
            <v>0</v>
          </cell>
          <cell r="C3466">
            <v>0</v>
          </cell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>
            <v>0</v>
          </cell>
          <cell r="C3467">
            <v>0</v>
          </cell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>
            <v>0</v>
          </cell>
          <cell r="C3468">
            <v>0</v>
          </cell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>
            <v>0</v>
          </cell>
          <cell r="C3469">
            <v>0</v>
          </cell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>
            <v>0</v>
          </cell>
          <cell r="C3470">
            <v>0</v>
          </cell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>
            <v>0</v>
          </cell>
          <cell r="C3471">
            <v>0</v>
          </cell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>
            <v>0</v>
          </cell>
          <cell r="C3472">
            <v>0</v>
          </cell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>
            <v>0</v>
          </cell>
          <cell r="C3473">
            <v>0</v>
          </cell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>
            <v>0</v>
          </cell>
          <cell r="C3474">
            <v>0</v>
          </cell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>
            <v>0</v>
          </cell>
          <cell r="C3477">
            <v>0</v>
          </cell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>
            <v>0</v>
          </cell>
          <cell r="C3478">
            <v>0</v>
          </cell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>
            <v>0</v>
          </cell>
          <cell r="C3482">
            <v>0</v>
          </cell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>
            <v>0</v>
          </cell>
          <cell r="C3483">
            <v>0</v>
          </cell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>
            <v>0</v>
          </cell>
          <cell r="C3484">
            <v>0</v>
          </cell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>
            <v>0</v>
          </cell>
          <cell r="C3485">
            <v>0</v>
          </cell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>
            <v>0</v>
          </cell>
          <cell r="C3486">
            <v>0</v>
          </cell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>
            <v>0</v>
          </cell>
          <cell r="C3487">
            <v>0</v>
          </cell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>
            <v>0</v>
          </cell>
          <cell r="C3488">
            <v>0</v>
          </cell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>
            <v>0</v>
          </cell>
          <cell r="C3489">
            <v>0</v>
          </cell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>
            <v>0</v>
          </cell>
          <cell r="C3491">
            <v>0</v>
          </cell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>
            <v>0</v>
          </cell>
          <cell r="C3492">
            <v>0</v>
          </cell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>
            <v>0</v>
          </cell>
          <cell r="C3493">
            <v>0</v>
          </cell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>
            <v>0</v>
          </cell>
          <cell r="C3494">
            <v>0</v>
          </cell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>
            <v>0</v>
          </cell>
          <cell r="C3495">
            <v>0</v>
          </cell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>
            <v>0</v>
          </cell>
          <cell r="C3496">
            <v>0</v>
          </cell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>
            <v>0</v>
          </cell>
          <cell r="C3497">
            <v>0</v>
          </cell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>
            <v>0</v>
          </cell>
          <cell r="C3498">
            <v>0</v>
          </cell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>
            <v>0</v>
          </cell>
          <cell r="C3499">
            <v>0</v>
          </cell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>
            <v>0</v>
          </cell>
          <cell r="C3500">
            <v>0</v>
          </cell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>
            <v>0</v>
          </cell>
          <cell r="C3501">
            <v>0</v>
          </cell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>
            <v>0</v>
          </cell>
          <cell r="C3502">
            <v>0</v>
          </cell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>
            <v>0</v>
          </cell>
          <cell r="C3503">
            <v>0</v>
          </cell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>
            <v>0</v>
          </cell>
          <cell r="C3505">
            <v>0</v>
          </cell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>
            <v>0</v>
          </cell>
          <cell r="C3506">
            <v>0</v>
          </cell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>
            <v>0</v>
          </cell>
          <cell r="C3507">
            <v>0</v>
          </cell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>
            <v>0</v>
          </cell>
          <cell r="C3508">
            <v>0</v>
          </cell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>
            <v>0</v>
          </cell>
          <cell r="C3509">
            <v>0</v>
          </cell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>
            <v>0</v>
          </cell>
          <cell r="C3510">
            <v>0</v>
          </cell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>
            <v>0</v>
          </cell>
          <cell r="C3511">
            <v>0</v>
          </cell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>
            <v>0</v>
          </cell>
          <cell r="C3512">
            <v>0</v>
          </cell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>
            <v>0</v>
          </cell>
          <cell r="C3513">
            <v>0</v>
          </cell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>
            <v>0</v>
          </cell>
          <cell r="C3514">
            <v>0</v>
          </cell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>
            <v>0</v>
          </cell>
          <cell r="C3515">
            <v>0</v>
          </cell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>
            <v>0</v>
          </cell>
          <cell r="C3516">
            <v>0</v>
          </cell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>
            <v>0</v>
          </cell>
          <cell r="C3517">
            <v>0</v>
          </cell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>
            <v>0</v>
          </cell>
          <cell r="C3518">
            <v>0</v>
          </cell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>
            <v>0</v>
          </cell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>
            <v>0</v>
          </cell>
          <cell r="C3520">
            <v>0</v>
          </cell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>
            <v>0</v>
          </cell>
          <cell r="C3524">
            <v>0</v>
          </cell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>
            <v>0</v>
          </cell>
          <cell r="C3525">
            <v>0</v>
          </cell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>
            <v>0</v>
          </cell>
          <cell r="C3533">
            <v>0</v>
          </cell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>
            <v>0</v>
          </cell>
          <cell r="C3534">
            <v>0</v>
          </cell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>
            <v>0</v>
          </cell>
          <cell r="C3535">
            <v>0</v>
          </cell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>
            <v>0</v>
          </cell>
          <cell r="C3540">
            <v>0</v>
          </cell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>
            <v>0</v>
          </cell>
          <cell r="C3541">
            <v>0</v>
          </cell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>
            <v>0</v>
          </cell>
          <cell r="C3542">
            <v>0</v>
          </cell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>
            <v>0</v>
          </cell>
          <cell r="C3543">
            <v>0</v>
          </cell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>
            <v>0</v>
          </cell>
          <cell r="C3544">
            <v>0</v>
          </cell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>
            <v>0</v>
          </cell>
          <cell r="C3545">
            <v>0</v>
          </cell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>
            <v>0</v>
          </cell>
          <cell r="C3546">
            <v>0</v>
          </cell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>
            <v>0</v>
          </cell>
          <cell r="C3547">
            <v>0</v>
          </cell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>
            <v>0</v>
          </cell>
          <cell r="C3548">
            <v>0</v>
          </cell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>
            <v>0</v>
          </cell>
          <cell r="C3549">
            <v>0</v>
          </cell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>
            <v>0</v>
          </cell>
          <cell r="C3550">
            <v>0</v>
          </cell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>
            <v>0</v>
          </cell>
          <cell r="C3551">
            <v>0</v>
          </cell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>
            <v>0</v>
          </cell>
          <cell r="C3552">
            <v>0</v>
          </cell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>
            <v>0</v>
          </cell>
          <cell r="C3553">
            <v>0</v>
          </cell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>
            <v>0</v>
          </cell>
          <cell r="C3554">
            <v>0</v>
          </cell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>
            <v>0</v>
          </cell>
          <cell r="C3555">
            <v>0</v>
          </cell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>
            <v>0</v>
          </cell>
          <cell r="C3556">
            <v>0</v>
          </cell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>
            <v>0</v>
          </cell>
          <cell r="C3557">
            <v>0</v>
          </cell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>
            <v>0</v>
          </cell>
          <cell r="C3558">
            <v>0</v>
          </cell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>
            <v>0</v>
          </cell>
          <cell r="C3559">
            <v>0</v>
          </cell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>
            <v>0</v>
          </cell>
          <cell r="C3560">
            <v>0</v>
          </cell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>
            <v>0</v>
          </cell>
          <cell r="C3561">
            <v>0</v>
          </cell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>
            <v>0</v>
          </cell>
          <cell r="C3562">
            <v>0</v>
          </cell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>
            <v>0</v>
          </cell>
          <cell r="C3563">
            <v>0</v>
          </cell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>
            <v>0</v>
          </cell>
          <cell r="C3564">
            <v>0</v>
          </cell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>
            <v>0</v>
          </cell>
          <cell r="C3565">
            <v>0</v>
          </cell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>
            <v>0</v>
          </cell>
          <cell r="C3566">
            <v>0</v>
          </cell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>
            <v>0</v>
          </cell>
          <cell r="C3567">
            <v>0</v>
          </cell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>
            <v>0</v>
          </cell>
          <cell r="C3568">
            <v>0</v>
          </cell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>
            <v>0</v>
          </cell>
          <cell r="C3569">
            <v>0</v>
          </cell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>
            <v>0</v>
          </cell>
          <cell r="C3570">
            <v>0</v>
          </cell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>
            <v>0</v>
          </cell>
          <cell r="C3571">
            <v>0</v>
          </cell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>
            <v>0</v>
          </cell>
          <cell r="C3572">
            <v>0</v>
          </cell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>
            <v>0</v>
          </cell>
          <cell r="C3573">
            <v>0</v>
          </cell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>
            <v>0</v>
          </cell>
          <cell r="C3574">
            <v>0</v>
          </cell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>
            <v>0</v>
          </cell>
          <cell r="C3577">
            <v>0</v>
          </cell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>
            <v>0</v>
          </cell>
          <cell r="C3581">
            <v>0</v>
          </cell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>
            <v>0</v>
          </cell>
          <cell r="C3583">
            <v>0</v>
          </cell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>
            <v>0</v>
          </cell>
          <cell r="C3584">
            <v>0</v>
          </cell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>
            <v>0</v>
          </cell>
          <cell r="C3587">
            <v>0</v>
          </cell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>
            <v>0</v>
          </cell>
          <cell r="C3588">
            <v>0</v>
          </cell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>
            <v>0</v>
          </cell>
          <cell r="C3589">
            <v>0</v>
          </cell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>
            <v>0</v>
          </cell>
          <cell r="C3590">
            <v>0</v>
          </cell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>
            <v>0</v>
          </cell>
          <cell r="C3591">
            <v>0</v>
          </cell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>
            <v>0</v>
          </cell>
          <cell r="C3596">
            <v>0</v>
          </cell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>
            <v>0</v>
          </cell>
          <cell r="C3599">
            <v>0</v>
          </cell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>
            <v>0</v>
          </cell>
          <cell r="C3600">
            <v>0</v>
          </cell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>
            <v>0</v>
          </cell>
          <cell r="C3601">
            <v>0</v>
          </cell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>
            <v>0</v>
          </cell>
          <cell r="C3602">
            <v>0</v>
          </cell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>
            <v>0</v>
          </cell>
          <cell r="C3611">
            <v>0</v>
          </cell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>
            <v>0</v>
          </cell>
          <cell r="C3612">
            <v>0</v>
          </cell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>
            <v>0</v>
          </cell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>
            <v>0</v>
          </cell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>
            <v>0</v>
          </cell>
          <cell r="C3615">
            <v>0</v>
          </cell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>
            <v>0</v>
          </cell>
          <cell r="C3616">
            <v>0</v>
          </cell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>
            <v>0</v>
          </cell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>
            <v>0</v>
          </cell>
          <cell r="C3619">
            <v>0</v>
          </cell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>
            <v>0</v>
          </cell>
          <cell r="C3620">
            <v>0</v>
          </cell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>
            <v>0</v>
          </cell>
          <cell r="C3621">
            <v>0</v>
          </cell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>
            <v>0</v>
          </cell>
          <cell r="C3622">
            <v>0</v>
          </cell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>
            <v>0</v>
          </cell>
          <cell r="C3623">
            <v>0</v>
          </cell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>
            <v>0</v>
          </cell>
          <cell r="C3624">
            <v>0</v>
          </cell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>
            <v>0</v>
          </cell>
          <cell r="C3625">
            <v>0</v>
          </cell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>
            <v>0</v>
          </cell>
          <cell r="C3626">
            <v>0</v>
          </cell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>
            <v>0</v>
          </cell>
          <cell r="C3627">
            <v>0</v>
          </cell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>
            <v>0</v>
          </cell>
          <cell r="C3628">
            <v>0</v>
          </cell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>
            <v>0</v>
          </cell>
          <cell r="C3629">
            <v>0</v>
          </cell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>
            <v>0</v>
          </cell>
          <cell r="C3630">
            <v>0</v>
          </cell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>
            <v>0</v>
          </cell>
          <cell r="C3631">
            <v>0</v>
          </cell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>
            <v>0</v>
          </cell>
          <cell r="C3632">
            <v>0</v>
          </cell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>
            <v>0</v>
          </cell>
          <cell r="C3633">
            <v>0</v>
          </cell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>
            <v>0</v>
          </cell>
          <cell r="C3634">
            <v>0</v>
          </cell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>
            <v>0</v>
          </cell>
          <cell r="C3635">
            <v>0</v>
          </cell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>
            <v>0</v>
          </cell>
          <cell r="C3636">
            <v>0</v>
          </cell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>
            <v>0</v>
          </cell>
          <cell r="C3637">
            <v>0</v>
          </cell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>
            <v>0</v>
          </cell>
          <cell r="C3638">
            <v>0</v>
          </cell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>
            <v>0</v>
          </cell>
          <cell r="C3639">
            <v>0</v>
          </cell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>
            <v>0</v>
          </cell>
          <cell r="C3640">
            <v>0</v>
          </cell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>
            <v>0</v>
          </cell>
          <cell r="C3641">
            <v>0</v>
          </cell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>
            <v>0</v>
          </cell>
          <cell r="C3642">
            <v>0</v>
          </cell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>
            <v>0</v>
          </cell>
          <cell r="C3643">
            <v>0</v>
          </cell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>
            <v>0</v>
          </cell>
          <cell r="C3644">
            <v>0</v>
          </cell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>
            <v>0</v>
          </cell>
          <cell r="C3645">
            <v>0</v>
          </cell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>
            <v>0</v>
          </cell>
          <cell r="C3646">
            <v>0</v>
          </cell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>
            <v>0</v>
          </cell>
          <cell r="C3647">
            <v>0</v>
          </cell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>
            <v>0</v>
          </cell>
          <cell r="C3648">
            <v>0</v>
          </cell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>
            <v>0</v>
          </cell>
          <cell r="C3649">
            <v>0</v>
          </cell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>
            <v>0</v>
          </cell>
          <cell r="C3650">
            <v>0</v>
          </cell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>
            <v>0</v>
          </cell>
          <cell r="C3651">
            <v>0</v>
          </cell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>
            <v>0</v>
          </cell>
          <cell r="C3652">
            <v>0</v>
          </cell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>
            <v>0</v>
          </cell>
          <cell r="C3653">
            <v>0</v>
          </cell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>
            <v>0</v>
          </cell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>
            <v>0</v>
          </cell>
          <cell r="C3656">
            <v>0</v>
          </cell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>
            <v>0</v>
          </cell>
          <cell r="C3657">
            <v>0</v>
          </cell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>
            <v>0</v>
          </cell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>
            <v>0</v>
          </cell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>
            <v>0</v>
          </cell>
          <cell r="C3661">
            <v>0</v>
          </cell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>
            <v>0</v>
          </cell>
          <cell r="C3662">
            <v>0</v>
          </cell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>
            <v>0</v>
          </cell>
          <cell r="C3663">
            <v>0</v>
          </cell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>
            <v>0</v>
          </cell>
          <cell r="C3664">
            <v>0</v>
          </cell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>
            <v>0</v>
          </cell>
          <cell r="C3665">
            <v>0</v>
          </cell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>
            <v>0</v>
          </cell>
          <cell r="C3666">
            <v>0</v>
          </cell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>
            <v>0</v>
          </cell>
          <cell r="C3667">
            <v>0</v>
          </cell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>
            <v>0</v>
          </cell>
          <cell r="C3668">
            <v>0</v>
          </cell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>
            <v>0</v>
          </cell>
          <cell r="C3669">
            <v>0</v>
          </cell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>
            <v>0</v>
          </cell>
          <cell r="C3670">
            <v>0</v>
          </cell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>
            <v>0</v>
          </cell>
          <cell r="C3671">
            <v>0</v>
          </cell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>
            <v>0</v>
          </cell>
          <cell r="C3672">
            <v>0</v>
          </cell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>
            <v>0</v>
          </cell>
          <cell r="C3673">
            <v>0</v>
          </cell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>
            <v>0</v>
          </cell>
          <cell r="C3674">
            <v>0</v>
          </cell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>
            <v>0</v>
          </cell>
          <cell r="C3675">
            <v>0</v>
          </cell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>
            <v>0</v>
          </cell>
          <cell r="C3676">
            <v>0</v>
          </cell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>
            <v>0</v>
          </cell>
          <cell r="C3677">
            <v>0</v>
          </cell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>
            <v>0</v>
          </cell>
          <cell r="C3678">
            <v>0</v>
          </cell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>
            <v>0</v>
          </cell>
          <cell r="C3679">
            <v>0</v>
          </cell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>
            <v>0</v>
          </cell>
          <cell r="C3680">
            <v>0</v>
          </cell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>
            <v>0</v>
          </cell>
          <cell r="C3681">
            <v>0</v>
          </cell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>
            <v>0</v>
          </cell>
          <cell r="C3682">
            <v>0</v>
          </cell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>
            <v>0</v>
          </cell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>
            <v>0</v>
          </cell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>
            <v>0</v>
          </cell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>
            <v>0</v>
          </cell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>
            <v>0</v>
          </cell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>
            <v>0</v>
          </cell>
          <cell r="C3691">
            <v>0</v>
          </cell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>
            <v>0</v>
          </cell>
          <cell r="C3692">
            <v>0</v>
          </cell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>
            <v>0</v>
          </cell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>
            <v>0</v>
          </cell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>
            <v>0</v>
          </cell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>
            <v>0</v>
          </cell>
          <cell r="C3697">
            <v>0</v>
          </cell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>
            <v>0</v>
          </cell>
          <cell r="C3698">
            <v>0</v>
          </cell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>
            <v>0</v>
          </cell>
          <cell r="C3699">
            <v>0</v>
          </cell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>
            <v>0</v>
          </cell>
          <cell r="C3700">
            <v>0</v>
          </cell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>
            <v>0</v>
          </cell>
          <cell r="C3701">
            <v>0</v>
          </cell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>
            <v>0</v>
          </cell>
          <cell r="C3702">
            <v>0</v>
          </cell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>
            <v>0</v>
          </cell>
          <cell r="C3703">
            <v>0</v>
          </cell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>
            <v>0</v>
          </cell>
          <cell r="C3704">
            <v>0</v>
          </cell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>
            <v>0</v>
          </cell>
          <cell r="C3708">
            <v>0</v>
          </cell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>
            <v>0</v>
          </cell>
          <cell r="C3709">
            <v>0</v>
          </cell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>
            <v>0</v>
          </cell>
          <cell r="C3710">
            <v>0</v>
          </cell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>
            <v>0</v>
          </cell>
          <cell r="C3711">
            <v>0</v>
          </cell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>
            <v>0</v>
          </cell>
          <cell r="C3712">
            <v>0</v>
          </cell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>
            <v>0</v>
          </cell>
          <cell r="C3713">
            <v>0</v>
          </cell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>
            <v>0</v>
          </cell>
          <cell r="C3714">
            <v>0</v>
          </cell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>
            <v>0</v>
          </cell>
          <cell r="C3715">
            <v>0</v>
          </cell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>
            <v>0</v>
          </cell>
          <cell r="C3716">
            <v>0</v>
          </cell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>
            <v>0</v>
          </cell>
          <cell r="C3717">
            <v>0</v>
          </cell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>
            <v>0</v>
          </cell>
          <cell r="C3718">
            <v>0</v>
          </cell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>
            <v>0</v>
          </cell>
          <cell r="C3719">
            <v>0</v>
          </cell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>
            <v>0</v>
          </cell>
          <cell r="C3720">
            <v>0</v>
          </cell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>
            <v>0</v>
          </cell>
          <cell r="C3722">
            <v>0</v>
          </cell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>
            <v>0</v>
          </cell>
          <cell r="C3723">
            <v>0</v>
          </cell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>
            <v>0</v>
          </cell>
          <cell r="C3724">
            <v>0</v>
          </cell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>
            <v>0</v>
          </cell>
          <cell r="C3725">
            <v>0</v>
          </cell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>
            <v>0</v>
          </cell>
          <cell r="C3726">
            <v>0</v>
          </cell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>
            <v>0</v>
          </cell>
          <cell r="C3727">
            <v>0</v>
          </cell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>
            <v>0</v>
          </cell>
          <cell r="C3728">
            <v>0</v>
          </cell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>
            <v>0</v>
          </cell>
          <cell r="C3729">
            <v>0</v>
          </cell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>
            <v>0</v>
          </cell>
          <cell r="C3730">
            <v>0</v>
          </cell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>
            <v>0</v>
          </cell>
          <cell r="C3731">
            <v>0</v>
          </cell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>
            <v>0</v>
          </cell>
          <cell r="C3732">
            <v>0</v>
          </cell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>
            <v>0</v>
          </cell>
          <cell r="C3733">
            <v>0</v>
          </cell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>
            <v>0</v>
          </cell>
          <cell r="C3734">
            <v>0</v>
          </cell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>
            <v>0</v>
          </cell>
          <cell r="C3735">
            <v>0</v>
          </cell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>
            <v>0</v>
          </cell>
          <cell r="C3736">
            <v>0</v>
          </cell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>
            <v>0</v>
          </cell>
          <cell r="C3737">
            <v>0</v>
          </cell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>
            <v>0</v>
          </cell>
          <cell r="C3738">
            <v>0</v>
          </cell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>
            <v>0</v>
          </cell>
          <cell r="C3741">
            <v>0</v>
          </cell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>
            <v>0</v>
          </cell>
          <cell r="C3742">
            <v>0</v>
          </cell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>
            <v>0</v>
          </cell>
          <cell r="C3743">
            <v>0</v>
          </cell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>
            <v>0</v>
          </cell>
          <cell r="C3747">
            <v>0</v>
          </cell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>
            <v>0</v>
          </cell>
          <cell r="C3748">
            <v>0</v>
          </cell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>
            <v>0</v>
          </cell>
          <cell r="C3749">
            <v>0</v>
          </cell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>
            <v>0</v>
          </cell>
          <cell r="C3750">
            <v>0</v>
          </cell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>
            <v>0</v>
          </cell>
          <cell r="C3751">
            <v>0</v>
          </cell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>
            <v>0</v>
          </cell>
          <cell r="C3752">
            <v>0</v>
          </cell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>
            <v>0</v>
          </cell>
          <cell r="C3753">
            <v>0</v>
          </cell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>
            <v>0</v>
          </cell>
          <cell r="C3754">
            <v>0</v>
          </cell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>
            <v>0</v>
          </cell>
          <cell r="C3755">
            <v>0</v>
          </cell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>
            <v>0</v>
          </cell>
          <cell r="C3756">
            <v>0</v>
          </cell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>
            <v>0</v>
          </cell>
          <cell r="C3757">
            <v>0</v>
          </cell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>
            <v>0</v>
          </cell>
          <cell r="C3758">
            <v>0</v>
          </cell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>
            <v>0</v>
          </cell>
          <cell r="C3759">
            <v>0</v>
          </cell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>
            <v>0</v>
          </cell>
          <cell r="C3760">
            <v>0</v>
          </cell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>
            <v>0</v>
          </cell>
          <cell r="C3761">
            <v>0</v>
          </cell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>
            <v>0</v>
          </cell>
          <cell r="C3762">
            <v>0</v>
          </cell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>
            <v>0</v>
          </cell>
          <cell r="C3763">
            <v>0</v>
          </cell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>
            <v>0</v>
          </cell>
          <cell r="C3764">
            <v>0</v>
          </cell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>
            <v>0</v>
          </cell>
          <cell r="C3767">
            <v>0</v>
          </cell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>
            <v>0</v>
          </cell>
          <cell r="C3768">
            <v>0</v>
          </cell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>
            <v>0</v>
          </cell>
          <cell r="C3769">
            <v>0</v>
          </cell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>
            <v>0</v>
          </cell>
          <cell r="C3770">
            <v>0</v>
          </cell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>
            <v>0</v>
          </cell>
          <cell r="C3771">
            <v>0</v>
          </cell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>
            <v>0</v>
          </cell>
          <cell r="C3772">
            <v>0</v>
          </cell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>
            <v>0</v>
          </cell>
          <cell r="C3773">
            <v>0</v>
          </cell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>
            <v>0</v>
          </cell>
          <cell r="C3774">
            <v>0</v>
          </cell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>
            <v>0</v>
          </cell>
          <cell r="C3775">
            <v>0</v>
          </cell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>
            <v>0</v>
          </cell>
          <cell r="C3776">
            <v>0</v>
          </cell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>
            <v>0</v>
          </cell>
          <cell r="C3777">
            <v>0</v>
          </cell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>
            <v>0</v>
          </cell>
          <cell r="C3779">
            <v>0</v>
          </cell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>
            <v>0</v>
          </cell>
          <cell r="C3780">
            <v>0</v>
          </cell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>
            <v>0</v>
          </cell>
          <cell r="C3781">
            <v>0</v>
          </cell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>
            <v>0</v>
          </cell>
          <cell r="C3782">
            <v>0</v>
          </cell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>
            <v>0</v>
          </cell>
          <cell r="C3783">
            <v>0</v>
          </cell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>
            <v>0</v>
          </cell>
          <cell r="C3784">
            <v>0</v>
          </cell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>
            <v>0</v>
          </cell>
          <cell r="C3785">
            <v>0</v>
          </cell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>
            <v>0</v>
          </cell>
          <cell r="C3786">
            <v>0</v>
          </cell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>
            <v>0</v>
          </cell>
          <cell r="C3787">
            <v>0</v>
          </cell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>
            <v>0</v>
          </cell>
          <cell r="C3788">
            <v>0</v>
          </cell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>
            <v>0</v>
          </cell>
          <cell r="C3789">
            <v>0</v>
          </cell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>
            <v>0</v>
          </cell>
          <cell r="C3790">
            <v>0</v>
          </cell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>
            <v>0</v>
          </cell>
          <cell r="C3791">
            <v>0</v>
          </cell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>
            <v>0</v>
          </cell>
          <cell r="C3796">
            <v>0</v>
          </cell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>
            <v>0</v>
          </cell>
          <cell r="C3797">
            <v>0</v>
          </cell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>
            <v>0</v>
          </cell>
          <cell r="C3819">
            <v>0</v>
          </cell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>
            <v>0</v>
          </cell>
          <cell r="C3861">
            <v>0</v>
          </cell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>
            <v>0</v>
          </cell>
          <cell r="C3870">
            <v>0</v>
          </cell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>
            <v>0</v>
          </cell>
          <cell r="C3942">
            <v>0</v>
          </cell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>
            <v>0</v>
          </cell>
          <cell r="C3943">
            <v>0</v>
          </cell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>
            <v>0</v>
          </cell>
          <cell r="C3944">
            <v>0</v>
          </cell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>
            <v>0</v>
          </cell>
          <cell r="C3945">
            <v>0</v>
          </cell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>
            <v>0</v>
          </cell>
          <cell r="C3946">
            <v>0</v>
          </cell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>
            <v>0</v>
          </cell>
          <cell r="C3947">
            <v>0</v>
          </cell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>
            <v>0</v>
          </cell>
          <cell r="C3948">
            <v>0</v>
          </cell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>
            <v>0</v>
          </cell>
          <cell r="C3949">
            <v>0</v>
          </cell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>
            <v>0</v>
          </cell>
          <cell r="C3950">
            <v>0</v>
          </cell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>
            <v>0</v>
          </cell>
          <cell r="C3951">
            <v>0</v>
          </cell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>
            <v>0</v>
          </cell>
          <cell r="C3952">
            <v>0</v>
          </cell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>
            <v>0</v>
          </cell>
          <cell r="C3953">
            <v>0</v>
          </cell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>
            <v>0</v>
          </cell>
          <cell r="C3957">
            <v>0</v>
          </cell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>
            <v>0</v>
          </cell>
          <cell r="C3958">
            <v>0</v>
          </cell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>
            <v>0</v>
          </cell>
          <cell r="C3959">
            <v>0</v>
          </cell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>
            <v>0</v>
          </cell>
          <cell r="C3960">
            <v>0</v>
          </cell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>
            <v>0</v>
          </cell>
          <cell r="C3961">
            <v>0</v>
          </cell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>
            <v>0</v>
          </cell>
          <cell r="C4075">
            <v>0</v>
          </cell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>
            <v>0</v>
          </cell>
          <cell r="C4076">
            <v>0</v>
          </cell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>
            <v>0</v>
          </cell>
          <cell r="C4096">
            <v>0</v>
          </cell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>
            <v>0</v>
          </cell>
          <cell r="C4099">
            <v>0</v>
          </cell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>
            <v>0</v>
          </cell>
          <cell r="C4103">
            <v>0</v>
          </cell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>
            <v>0</v>
          </cell>
          <cell r="C4104">
            <v>0</v>
          </cell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>
            <v>0</v>
          </cell>
          <cell r="C4105">
            <v>0</v>
          </cell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>
            <v>0</v>
          </cell>
          <cell r="C4106">
            <v>0</v>
          </cell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>
            <v>0</v>
          </cell>
          <cell r="C4107">
            <v>0</v>
          </cell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>
            <v>0</v>
          </cell>
          <cell r="C4108">
            <v>0</v>
          </cell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>
            <v>0</v>
          </cell>
          <cell r="C4109">
            <v>0</v>
          </cell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>
            <v>0</v>
          </cell>
          <cell r="C4110">
            <v>0</v>
          </cell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>
            <v>0</v>
          </cell>
          <cell r="C4111">
            <v>0</v>
          </cell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>
            <v>0</v>
          </cell>
          <cell r="C4113">
            <v>0</v>
          </cell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>
            <v>0</v>
          </cell>
          <cell r="C4114">
            <v>0</v>
          </cell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>
            <v>0</v>
          </cell>
          <cell r="C4115">
            <v>0</v>
          </cell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>
            <v>0</v>
          </cell>
          <cell r="C4116">
            <v>0</v>
          </cell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>
            <v>0</v>
          </cell>
          <cell r="C4117">
            <v>0</v>
          </cell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>
            <v>0</v>
          </cell>
          <cell r="C4119">
            <v>0</v>
          </cell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>
            <v>0</v>
          </cell>
          <cell r="C4120">
            <v>0</v>
          </cell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>
            <v>0</v>
          </cell>
          <cell r="C4121">
            <v>0</v>
          </cell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>
            <v>0</v>
          </cell>
          <cell r="C4123">
            <v>0</v>
          </cell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>
            <v>0</v>
          </cell>
          <cell r="C4126">
            <v>0</v>
          </cell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>
            <v>0</v>
          </cell>
          <cell r="C4129">
            <v>0</v>
          </cell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>
            <v>0</v>
          </cell>
          <cell r="C4135">
            <v>0</v>
          </cell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>
            <v>0</v>
          </cell>
          <cell r="C4137">
            <v>0</v>
          </cell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>
            <v>0</v>
          </cell>
          <cell r="C4138">
            <v>0</v>
          </cell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>
            <v>0</v>
          </cell>
          <cell r="C4143">
            <v>0</v>
          </cell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>
            <v>0</v>
          </cell>
          <cell r="C4144">
            <v>0</v>
          </cell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>
            <v>0</v>
          </cell>
          <cell r="C4145">
            <v>0</v>
          </cell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>
            <v>0</v>
          </cell>
          <cell r="C4146">
            <v>0</v>
          </cell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>
            <v>0</v>
          </cell>
          <cell r="C4147">
            <v>0</v>
          </cell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>
            <v>0</v>
          </cell>
          <cell r="C4148">
            <v>0</v>
          </cell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>
            <v>0</v>
          </cell>
          <cell r="C4151">
            <v>0</v>
          </cell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>
            <v>0</v>
          </cell>
          <cell r="C4152">
            <v>0</v>
          </cell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>
            <v>0</v>
          </cell>
          <cell r="C4153">
            <v>0</v>
          </cell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>
            <v>0</v>
          </cell>
          <cell r="C4157">
            <v>0</v>
          </cell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>
            <v>0</v>
          </cell>
          <cell r="C4158">
            <v>0</v>
          </cell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>
            <v>0</v>
          </cell>
          <cell r="C4159">
            <v>0</v>
          </cell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>
            <v>0</v>
          </cell>
          <cell r="C4160">
            <v>0</v>
          </cell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>
            <v>0</v>
          </cell>
          <cell r="C4161">
            <v>0</v>
          </cell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>
            <v>0</v>
          </cell>
          <cell r="C4162">
            <v>0</v>
          </cell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>
            <v>0</v>
          </cell>
          <cell r="C4164">
            <v>0</v>
          </cell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>
            <v>0</v>
          </cell>
          <cell r="C4165">
            <v>0</v>
          </cell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>
            <v>0</v>
          </cell>
          <cell r="C4167">
            <v>0</v>
          </cell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>
            <v>0</v>
          </cell>
          <cell r="C4168">
            <v>0</v>
          </cell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>
            <v>0</v>
          </cell>
          <cell r="C4169">
            <v>0</v>
          </cell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>
            <v>0</v>
          </cell>
          <cell r="C4172">
            <v>0</v>
          </cell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>
            <v>0</v>
          </cell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>
            <v>0</v>
          </cell>
          <cell r="C4176">
            <v>0</v>
          </cell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>
            <v>0</v>
          </cell>
          <cell r="C4177">
            <v>0</v>
          </cell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>
            <v>0</v>
          </cell>
          <cell r="C4178">
            <v>0</v>
          </cell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>
            <v>0</v>
          </cell>
          <cell r="C4179">
            <v>0</v>
          </cell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>
            <v>0</v>
          </cell>
          <cell r="C4180">
            <v>0</v>
          </cell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>
            <v>0</v>
          </cell>
          <cell r="C4181">
            <v>0</v>
          </cell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>
            <v>0</v>
          </cell>
          <cell r="C4182">
            <v>0</v>
          </cell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>
            <v>0</v>
          </cell>
          <cell r="C4183">
            <v>0</v>
          </cell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>
            <v>0</v>
          </cell>
          <cell r="C4184">
            <v>0</v>
          </cell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>
            <v>0</v>
          </cell>
          <cell r="C4185">
            <v>0</v>
          </cell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>
            <v>0</v>
          </cell>
          <cell r="C4186">
            <v>0</v>
          </cell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>
            <v>0</v>
          </cell>
          <cell r="C4187">
            <v>0</v>
          </cell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>
            <v>0</v>
          </cell>
          <cell r="C4188">
            <v>0</v>
          </cell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>
            <v>0</v>
          </cell>
          <cell r="C4189">
            <v>0</v>
          </cell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>
            <v>0</v>
          </cell>
          <cell r="C4190">
            <v>0</v>
          </cell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>
            <v>0</v>
          </cell>
          <cell r="C4191">
            <v>0</v>
          </cell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>
            <v>0</v>
          </cell>
          <cell r="C4192">
            <v>0</v>
          </cell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>
            <v>0</v>
          </cell>
          <cell r="C4193">
            <v>0</v>
          </cell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>
            <v>0</v>
          </cell>
          <cell r="C4194">
            <v>0</v>
          </cell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>
            <v>0</v>
          </cell>
          <cell r="C4195">
            <v>0</v>
          </cell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>
            <v>0</v>
          </cell>
          <cell r="C4196">
            <v>0</v>
          </cell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>
            <v>0</v>
          </cell>
          <cell r="C4197">
            <v>0</v>
          </cell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>
            <v>0</v>
          </cell>
          <cell r="C4198">
            <v>0</v>
          </cell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>
            <v>0</v>
          </cell>
          <cell r="C4199">
            <v>0</v>
          </cell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>
            <v>0</v>
          </cell>
          <cell r="C4200">
            <v>0</v>
          </cell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>
            <v>0</v>
          </cell>
          <cell r="C4201">
            <v>0</v>
          </cell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>
            <v>0</v>
          </cell>
          <cell r="C4202">
            <v>0</v>
          </cell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>
            <v>0</v>
          </cell>
          <cell r="C4203">
            <v>0</v>
          </cell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>
            <v>0</v>
          </cell>
          <cell r="C4204">
            <v>0</v>
          </cell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>
            <v>0</v>
          </cell>
          <cell r="C4205">
            <v>0</v>
          </cell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>
            <v>0</v>
          </cell>
          <cell r="C4206">
            <v>0</v>
          </cell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>
            <v>0</v>
          </cell>
          <cell r="C4207">
            <v>0</v>
          </cell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>
            <v>0</v>
          </cell>
          <cell r="C4208">
            <v>0</v>
          </cell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>
            <v>0</v>
          </cell>
          <cell r="C4209">
            <v>0</v>
          </cell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>
            <v>0</v>
          </cell>
          <cell r="C4210">
            <v>0</v>
          </cell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>
            <v>0</v>
          </cell>
          <cell r="C4211">
            <v>0</v>
          </cell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>
            <v>0</v>
          </cell>
          <cell r="C4212">
            <v>0</v>
          </cell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>
            <v>0</v>
          </cell>
          <cell r="C4213">
            <v>0</v>
          </cell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>
            <v>0</v>
          </cell>
          <cell r="C4214">
            <v>0</v>
          </cell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>
            <v>0</v>
          </cell>
          <cell r="C4215">
            <v>0</v>
          </cell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>
            <v>0</v>
          </cell>
          <cell r="C4216">
            <v>0</v>
          </cell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>
            <v>0</v>
          </cell>
          <cell r="C4217">
            <v>0</v>
          </cell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>
            <v>0</v>
          </cell>
          <cell r="C4218">
            <v>0</v>
          </cell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>
            <v>0</v>
          </cell>
          <cell r="C4219">
            <v>0</v>
          </cell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>
            <v>0</v>
          </cell>
          <cell r="C4221">
            <v>0</v>
          </cell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>
            <v>0</v>
          </cell>
          <cell r="C4222">
            <v>0</v>
          </cell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>
            <v>0</v>
          </cell>
          <cell r="C4223">
            <v>0</v>
          </cell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>
            <v>0</v>
          </cell>
          <cell r="C4224">
            <v>0</v>
          </cell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>
            <v>0</v>
          </cell>
          <cell r="C4225">
            <v>0</v>
          </cell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>
            <v>0</v>
          </cell>
          <cell r="C4226">
            <v>0</v>
          </cell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>
            <v>0</v>
          </cell>
          <cell r="C4227">
            <v>0</v>
          </cell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>
            <v>0</v>
          </cell>
          <cell r="C4229">
            <v>0</v>
          </cell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>
            <v>0</v>
          </cell>
          <cell r="C4230">
            <v>0</v>
          </cell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>
            <v>0</v>
          </cell>
          <cell r="C4231">
            <v>0</v>
          </cell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>
            <v>0</v>
          </cell>
          <cell r="C4232">
            <v>0</v>
          </cell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>
            <v>0</v>
          </cell>
          <cell r="C4233">
            <v>0</v>
          </cell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>
            <v>0</v>
          </cell>
          <cell r="C4234">
            <v>0</v>
          </cell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>
            <v>0</v>
          </cell>
          <cell r="C4235">
            <v>0</v>
          </cell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>
            <v>0</v>
          </cell>
          <cell r="C4236">
            <v>0</v>
          </cell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>
            <v>0</v>
          </cell>
          <cell r="C4237">
            <v>0</v>
          </cell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>
            <v>0</v>
          </cell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>
            <v>0</v>
          </cell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>
            <v>0</v>
          </cell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>
            <v>0</v>
          </cell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>
            <v>0</v>
          </cell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>
            <v>0</v>
          </cell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>
            <v>0</v>
          </cell>
          <cell r="C4266">
            <v>0</v>
          </cell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>
            <v>0</v>
          </cell>
          <cell r="C4277">
            <v>0</v>
          </cell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>
            <v>0</v>
          </cell>
          <cell r="C4279">
            <v>0</v>
          </cell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>
            <v>0</v>
          </cell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>
            <v>0</v>
          </cell>
          <cell r="C4285">
            <v>0</v>
          </cell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>
            <v>0</v>
          </cell>
          <cell r="C4286">
            <v>0</v>
          </cell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>
            <v>0</v>
          </cell>
          <cell r="C4287">
            <v>0</v>
          </cell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>
            <v>0</v>
          </cell>
          <cell r="C4288">
            <v>0</v>
          </cell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>
            <v>0</v>
          </cell>
          <cell r="C4289">
            <v>0</v>
          </cell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>
            <v>0</v>
          </cell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>
            <v>0</v>
          </cell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>
            <v>0</v>
          </cell>
          <cell r="C4308">
            <v>0</v>
          </cell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>
            <v>0</v>
          </cell>
          <cell r="C4309">
            <v>0</v>
          </cell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>
            <v>0</v>
          </cell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>
            <v>0</v>
          </cell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>
            <v>0</v>
          </cell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>
            <v>0</v>
          </cell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>
            <v>0</v>
          </cell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>
            <v>0</v>
          </cell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>
            <v>0</v>
          </cell>
          <cell r="C4318">
            <v>0</v>
          </cell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>
            <v>0</v>
          </cell>
          <cell r="C4319">
            <v>0</v>
          </cell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>
            <v>0</v>
          </cell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>
            <v>0</v>
          </cell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>
            <v>0</v>
          </cell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>
            <v>0</v>
          </cell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>
            <v>0</v>
          </cell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>
            <v>0</v>
          </cell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>
            <v>0</v>
          </cell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>
            <v>0</v>
          </cell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>
            <v>0</v>
          </cell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>
            <v>0</v>
          </cell>
          <cell r="C4348">
            <v>0</v>
          </cell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>
            <v>0</v>
          </cell>
          <cell r="C4349">
            <v>0</v>
          </cell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>
            <v>0</v>
          </cell>
          <cell r="C4350">
            <v>0</v>
          </cell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>
            <v>0</v>
          </cell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>
            <v>0</v>
          </cell>
          <cell r="C4355">
            <v>0</v>
          </cell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>
            <v>0</v>
          </cell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>
            <v>0</v>
          </cell>
          <cell r="C4359">
            <v>0</v>
          </cell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>
            <v>0</v>
          </cell>
          <cell r="C4360">
            <v>0</v>
          </cell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>
            <v>0</v>
          </cell>
          <cell r="C4361">
            <v>0</v>
          </cell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>
            <v>0</v>
          </cell>
          <cell r="C4362">
            <v>0</v>
          </cell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>
            <v>0</v>
          </cell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>
            <v>0</v>
          </cell>
          <cell r="C4369">
            <v>0</v>
          </cell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>
            <v>0</v>
          </cell>
          <cell r="C4370">
            <v>0</v>
          </cell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>
            <v>0</v>
          </cell>
          <cell r="C4374">
            <v>0</v>
          </cell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>
            <v>0</v>
          </cell>
          <cell r="C4381">
            <v>0</v>
          </cell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>
            <v>0</v>
          </cell>
          <cell r="C4382">
            <v>0</v>
          </cell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>
            <v>0</v>
          </cell>
          <cell r="C4383">
            <v>0</v>
          </cell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>
            <v>0</v>
          </cell>
          <cell r="C4384">
            <v>0</v>
          </cell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>
            <v>0</v>
          </cell>
          <cell r="C4385">
            <v>0</v>
          </cell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>
            <v>0</v>
          </cell>
          <cell r="C4386">
            <v>0</v>
          </cell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>
            <v>0</v>
          </cell>
          <cell r="C4387">
            <v>0</v>
          </cell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>
            <v>0</v>
          </cell>
          <cell r="C4388">
            <v>0</v>
          </cell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>
            <v>0</v>
          </cell>
          <cell r="C4389">
            <v>0</v>
          </cell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>
            <v>0</v>
          </cell>
          <cell r="C4390">
            <v>0</v>
          </cell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>
            <v>0</v>
          </cell>
          <cell r="C4391">
            <v>0</v>
          </cell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>
            <v>0</v>
          </cell>
          <cell r="C4392">
            <v>0</v>
          </cell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>
            <v>0</v>
          </cell>
          <cell r="C4393">
            <v>0</v>
          </cell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>
            <v>0</v>
          </cell>
          <cell r="C4394">
            <v>0</v>
          </cell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>
            <v>0</v>
          </cell>
          <cell r="C4395">
            <v>0</v>
          </cell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>
            <v>0</v>
          </cell>
          <cell r="C4396">
            <v>0</v>
          </cell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>
            <v>0</v>
          </cell>
          <cell r="C4397">
            <v>0</v>
          </cell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>
            <v>0</v>
          </cell>
          <cell r="C4398">
            <v>0</v>
          </cell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>
            <v>0</v>
          </cell>
          <cell r="C4399">
            <v>0</v>
          </cell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>
            <v>0</v>
          </cell>
          <cell r="C4400">
            <v>0</v>
          </cell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>
            <v>0</v>
          </cell>
          <cell r="C4401">
            <v>0</v>
          </cell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>
            <v>0</v>
          </cell>
          <cell r="C4402">
            <v>0</v>
          </cell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>
            <v>0</v>
          </cell>
          <cell r="C4403">
            <v>0</v>
          </cell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>
            <v>0</v>
          </cell>
          <cell r="C4404">
            <v>0</v>
          </cell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>
            <v>0</v>
          </cell>
          <cell r="C4405">
            <v>0</v>
          </cell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>
            <v>0</v>
          </cell>
          <cell r="C4406">
            <v>0</v>
          </cell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>
            <v>0</v>
          </cell>
          <cell r="C4407">
            <v>0</v>
          </cell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>
            <v>0</v>
          </cell>
          <cell r="C4408">
            <v>0</v>
          </cell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>
            <v>0</v>
          </cell>
          <cell r="C4409">
            <v>0</v>
          </cell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>
            <v>0</v>
          </cell>
          <cell r="C4410">
            <v>0</v>
          </cell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>
            <v>0</v>
          </cell>
          <cell r="C4411">
            <v>0</v>
          </cell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>
            <v>0</v>
          </cell>
          <cell r="C4412">
            <v>0</v>
          </cell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>
            <v>0</v>
          </cell>
          <cell r="C4413">
            <v>0</v>
          </cell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>
            <v>0</v>
          </cell>
          <cell r="C4414">
            <v>0</v>
          </cell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>
            <v>0</v>
          </cell>
          <cell r="C4421">
            <v>0</v>
          </cell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>
            <v>0</v>
          </cell>
          <cell r="C4422">
            <v>0</v>
          </cell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>
            <v>0</v>
          </cell>
          <cell r="C4423">
            <v>0</v>
          </cell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>
            <v>0</v>
          </cell>
          <cell r="C4424">
            <v>0</v>
          </cell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>
            <v>0</v>
          </cell>
          <cell r="C4425">
            <v>0</v>
          </cell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>
            <v>0</v>
          </cell>
          <cell r="C4426">
            <v>0</v>
          </cell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>
            <v>0</v>
          </cell>
          <cell r="C4427">
            <v>0</v>
          </cell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>
            <v>0</v>
          </cell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>
            <v>0</v>
          </cell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>
            <v>0</v>
          </cell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>
            <v>0</v>
          </cell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>
            <v>0</v>
          </cell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>
            <v>0</v>
          </cell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>
            <v>0</v>
          </cell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>
            <v>0</v>
          </cell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>
            <v>0</v>
          </cell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>
            <v>0</v>
          </cell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>
            <v>0</v>
          </cell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>
            <v>0</v>
          </cell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>
            <v>0</v>
          </cell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>
            <v>0</v>
          </cell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>
            <v>0</v>
          </cell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>
            <v>0</v>
          </cell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>
            <v>0</v>
          </cell>
          <cell r="C4458">
            <v>0</v>
          </cell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>
            <v>0</v>
          </cell>
          <cell r="C4459">
            <v>0</v>
          </cell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>
            <v>0</v>
          </cell>
          <cell r="C4460">
            <v>0</v>
          </cell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>
            <v>0</v>
          </cell>
          <cell r="C4461">
            <v>0</v>
          </cell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>
            <v>0</v>
          </cell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>
            <v>0</v>
          </cell>
          <cell r="C4477">
            <v>0</v>
          </cell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>
            <v>0</v>
          </cell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>
            <v>0</v>
          </cell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>
            <v>0</v>
          </cell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>
            <v>0</v>
          </cell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>
            <v>0</v>
          </cell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>
            <v>0</v>
          </cell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>
            <v>0</v>
          </cell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>
            <v>0</v>
          </cell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>
            <v>0</v>
          </cell>
          <cell r="C4486">
            <v>0</v>
          </cell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>
            <v>0</v>
          </cell>
          <cell r="C4491">
            <v>0</v>
          </cell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>
            <v>0</v>
          </cell>
          <cell r="C4492">
            <v>0</v>
          </cell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>
            <v>0</v>
          </cell>
          <cell r="C4493">
            <v>0</v>
          </cell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>
            <v>0</v>
          </cell>
          <cell r="C4494">
            <v>0</v>
          </cell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>
            <v>0</v>
          </cell>
          <cell r="C4496">
            <v>0</v>
          </cell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>
            <v>0</v>
          </cell>
          <cell r="C4497">
            <v>0</v>
          </cell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>
            <v>0</v>
          </cell>
          <cell r="C4500">
            <v>0</v>
          </cell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>
            <v>0</v>
          </cell>
          <cell r="C4501">
            <v>0</v>
          </cell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>
            <v>0</v>
          </cell>
          <cell r="C4502">
            <v>0</v>
          </cell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>
            <v>0</v>
          </cell>
          <cell r="C4503">
            <v>0</v>
          </cell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>
            <v>0</v>
          </cell>
          <cell r="C4504">
            <v>0</v>
          </cell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>
            <v>0</v>
          </cell>
          <cell r="C4505">
            <v>0</v>
          </cell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>
            <v>0</v>
          </cell>
          <cell r="C4520">
            <v>0</v>
          </cell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>
            <v>0</v>
          </cell>
          <cell r="C4534">
            <v>0</v>
          </cell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>
            <v>0</v>
          </cell>
          <cell r="C4538">
            <v>0</v>
          </cell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>
            <v>0</v>
          </cell>
          <cell r="C4539">
            <v>0</v>
          </cell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>
            <v>0</v>
          </cell>
          <cell r="C4540">
            <v>0</v>
          </cell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>
            <v>0</v>
          </cell>
          <cell r="C4543">
            <v>0</v>
          </cell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>
            <v>0</v>
          </cell>
          <cell r="C4544">
            <v>0</v>
          </cell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>
            <v>0</v>
          </cell>
          <cell r="C4545">
            <v>0</v>
          </cell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>
            <v>0</v>
          </cell>
          <cell r="C4546">
            <v>0</v>
          </cell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>
            <v>0</v>
          </cell>
          <cell r="C4547">
            <v>0</v>
          </cell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>
            <v>0</v>
          </cell>
          <cell r="C4548">
            <v>0</v>
          </cell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>
            <v>0</v>
          </cell>
          <cell r="C4549">
            <v>0</v>
          </cell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>
            <v>0</v>
          </cell>
          <cell r="C4550">
            <v>0</v>
          </cell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>
            <v>0</v>
          </cell>
          <cell r="C4551">
            <v>0</v>
          </cell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>
            <v>0</v>
          </cell>
          <cell r="C4553">
            <v>0</v>
          </cell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>
            <v>0</v>
          </cell>
          <cell r="C4555">
            <v>0</v>
          </cell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>
            <v>0</v>
          </cell>
          <cell r="C4556">
            <v>0</v>
          </cell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>
            <v>0</v>
          </cell>
          <cell r="C4557">
            <v>0</v>
          </cell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>
            <v>0</v>
          </cell>
          <cell r="C4558">
            <v>0</v>
          </cell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>
            <v>0</v>
          </cell>
          <cell r="C4559">
            <v>0</v>
          </cell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>
            <v>0</v>
          </cell>
          <cell r="C4560">
            <v>0</v>
          </cell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>
            <v>0</v>
          </cell>
          <cell r="C4561">
            <v>0</v>
          </cell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>
            <v>0</v>
          </cell>
          <cell r="C4562">
            <v>0</v>
          </cell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>
            <v>0</v>
          </cell>
          <cell r="C4563">
            <v>0</v>
          </cell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>
            <v>0</v>
          </cell>
          <cell r="C4564">
            <v>0</v>
          </cell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>
            <v>0</v>
          </cell>
          <cell r="C4565">
            <v>0</v>
          </cell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>
            <v>0</v>
          </cell>
          <cell r="C4566">
            <v>0</v>
          </cell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>
            <v>0</v>
          </cell>
          <cell r="C4567">
            <v>0</v>
          </cell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>
            <v>0</v>
          </cell>
          <cell r="C4568">
            <v>0</v>
          </cell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>
            <v>0</v>
          </cell>
          <cell r="C4569">
            <v>0</v>
          </cell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>
            <v>0</v>
          </cell>
          <cell r="C4570">
            <v>0</v>
          </cell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>
            <v>0</v>
          </cell>
          <cell r="C4571">
            <v>0</v>
          </cell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>
            <v>0</v>
          </cell>
          <cell r="C4573">
            <v>0</v>
          </cell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>
            <v>0</v>
          </cell>
          <cell r="C4574">
            <v>0</v>
          </cell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>
            <v>0</v>
          </cell>
          <cell r="C4575">
            <v>0</v>
          </cell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>
            <v>0</v>
          </cell>
          <cell r="C4579">
            <v>0</v>
          </cell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>
            <v>0</v>
          </cell>
          <cell r="C4582">
            <v>0</v>
          </cell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>
            <v>0</v>
          </cell>
          <cell r="C4583">
            <v>0</v>
          </cell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>
            <v>0</v>
          </cell>
          <cell r="C4587">
            <v>0</v>
          </cell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>
            <v>0</v>
          </cell>
          <cell r="C4592">
            <v>0</v>
          </cell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>
            <v>0</v>
          </cell>
          <cell r="C4593">
            <v>0</v>
          </cell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>
            <v>0</v>
          </cell>
          <cell r="C4596">
            <v>0</v>
          </cell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>
            <v>0</v>
          </cell>
          <cell r="C4597">
            <v>0</v>
          </cell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>
            <v>0</v>
          </cell>
          <cell r="C4601">
            <v>0</v>
          </cell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>
            <v>0</v>
          </cell>
          <cell r="C4602">
            <v>0</v>
          </cell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>
            <v>0</v>
          </cell>
          <cell r="C4603">
            <v>0</v>
          </cell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>
            <v>0</v>
          </cell>
          <cell r="C4604">
            <v>0</v>
          </cell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>
            <v>0</v>
          </cell>
          <cell r="C4605">
            <v>0</v>
          </cell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>
            <v>0</v>
          </cell>
          <cell r="C4606">
            <v>0</v>
          </cell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>
            <v>0</v>
          </cell>
          <cell r="C4607">
            <v>0</v>
          </cell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>
            <v>0</v>
          </cell>
          <cell r="C4610">
            <v>0</v>
          </cell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>
            <v>0</v>
          </cell>
          <cell r="C4611">
            <v>0</v>
          </cell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>
            <v>0</v>
          </cell>
          <cell r="C4614">
            <v>0</v>
          </cell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>
            <v>0</v>
          </cell>
          <cell r="C4615">
            <v>0</v>
          </cell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>
            <v>0</v>
          </cell>
          <cell r="C4616">
            <v>0</v>
          </cell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>
            <v>0</v>
          </cell>
          <cell r="C4617">
            <v>0</v>
          </cell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>
            <v>0</v>
          </cell>
          <cell r="C4618">
            <v>0</v>
          </cell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>
            <v>0</v>
          </cell>
          <cell r="C4621">
            <v>0</v>
          </cell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>
            <v>0</v>
          </cell>
          <cell r="C4623">
            <v>0</v>
          </cell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>
            <v>0</v>
          </cell>
          <cell r="C4625">
            <v>0</v>
          </cell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>
            <v>0</v>
          </cell>
          <cell r="C4626">
            <v>0</v>
          </cell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>
            <v>0</v>
          </cell>
          <cell r="C4627">
            <v>0</v>
          </cell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>
            <v>0</v>
          </cell>
          <cell r="C4628">
            <v>0</v>
          </cell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>
            <v>0</v>
          </cell>
          <cell r="C4629">
            <v>0</v>
          </cell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>
            <v>0</v>
          </cell>
          <cell r="C4630">
            <v>0</v>
          </cell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>
            <v>0</v>
          </cell>
          <cell r="C4631">
            <v>0</v>
          </cell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>
            <v>0</v>
          </cell>
          <cell r="C4633">
            <v>0</v>
          </cell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>
            <v>0</v>
          </cell>
          <cell r="C4634">
            <v>0</v>
          </cell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>
            <v>0</v>
          </cell>
          <cell r="C4635">
            <v>0</v>
          </cell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>
            <v>0</v>
          </cell>
          <cell r="C4636">
            <v>0</v>
          </cell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>
            <v>0</v>
          </cell>
          <cell r="C4637">
            <v>0</v>
          </cell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>
            <v>0</v>
          </cell>
          <cell r="C4638">
            <v>0</v>
          </cell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>
            <v>0</v>
          </cell>
          <cell r="C4639">
            <v>0</v>
          </cell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>
            <v>0</v>
          </cell>
          <cell r="C4640">
            <v>0</v>
          </cell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>
            <v>0</v>
          </cell>
          <cell r="C4641">
            <v>0</v>
          </cell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>
            <v>0</v>
          </cell>
          <cell r="C4642">
            <v>0</v>
          </cell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>
            <v>0</v>
          </cell>
          <cell r="C4643">
            <v>0</v>
          </cell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>
            <v>0</v>
          </cell>
          <cell r="C4645">
            <v>0</v>
          </cell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>
            <v>0</v>
          </cell>
          <cell r="C4646">
            <v>0</v>
          </cell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>
            <v>0</v>
          </cell>
          <cell r="C4647">
            <v>0</v>
          </cell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>
            <v>0</v>
          </cell>
          <cell r="C4648">
            <v>0</v>
          </cell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>
            <v>0</v>
          </cell>
          <cell r="C4650">
            <v>0</v>
          </cell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>
            <v>0</v>
          </cell>
          <cell r="C4651">
            <v>0</v>
          </cell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>
            <v>0</v>
          </cell>
          <cell r="C4652">
            <v>0</v>
          </cell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>
            <v>0</v>
          </cell>
          <cell r="C4653">
            <v>0</v>
          </cell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>
            <v>0</v>
          </cell>
          <cell r="C4654">
            <v>0</v>
          </cell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>
            <v>0</v>
          </cell>
          <cell r="C4655">
            <v>0</v>
          </cell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>
            <v>0</v>
          </cell>
          <cell r="C4656">
            <v>0</v>
          </cell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>
            <v>0</v>
          </cell>
          <cell r="C4657">
            <v>0</v>
          </cell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>
            <v>0</v>
          </cell>
          <cell r="C4658">
            <v>0</v>
          </cell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>
            <v>0</v>
          </cell>
          <cell r="C4659">
            <v>0</v>
          </cell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>
            <v>0</v>
          </cell>
          <cell r="C4660">
            <v>0</v>
          </cell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>
            <v>0</v>
          </cell>
          <cell r="C4662">
            <v>0</v>
          </cell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>
            <v>0</v>
          </cell>
          <cell r="C4663">
            <v>0</v>
          </cell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>
            <v>0</v>
          </cell>
          <cell r="C4664">
            <v>0</v>
          </cell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>
            <v>0</v>
          </cell>
          <cell r="C4665">
            <v>0</v>
          </cell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>
            <v>0</v>
          </cell>
          <cell r="C4666">
            <v>0</v>
          </cell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>
            <v>0</v>
          </cell>
          <cell r="C4667">
            <v>0</v>
          </cell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>
            <v>0</v>
          </cell>
          <cell r="C4668">
            <v>0</v>
          </cell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>
            <v>0</v>
          </cell>
          <cell r="C4669">
            <v>0</v>
          </cell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>
            <v>0</v>
          </cell>
          <cell r="C4670">
            <v>0</v>
          </cell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>
            <v>0</v>
          </cell>
          <cell r="C4671">
            <v>0</v>
          </cell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>
            <v>0</v>
          </cell>
          <cell r="C4672">
            <v>0</v>
          </cell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>
            <v>0</v>
          </cell>
          <cell r="C4673">
            <v>0</v>
          </cell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>
            <v>0</v>
          </cell>
          <cell r="C4674">
            <v>0</v>
          </cell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>
            <v>0</v>
          </cell>
          <cell r="C4675">
            <v>0</v>
          </cell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>
            <v>0</v>
          </cell>
          <cell r="C4676">
            <v>0</v>
          </cell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>
            <v>0</v>
          </cell>
          <cell r="C4677">
            <v>0</v>
          </cell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>
            <v>0</v>
          </cell>
          <cell r="C4678">
            <v>0</v>
          </cell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>
            <v>0</v>
          </cell>
          <cell r="C4684">
            <v>0</v>
          </cell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>
            <v>0</v>
          </cell>
          <cell r="C4689">
            <v>0</v>
          </cell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>
            <v>0</v>
          </cell>
          <cell r="C4690">
            <v>0</v>
          </cell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>
            <v>0</v>
          </cell>
          <cell r="C4691">
            <v>0</v>
          </cell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>
            <v>0</v>
          </cell>
          <cell r="C4692">
            <v>0</v>
          </cell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>
            <v>0</v>
          </cell>
          <cell r="C4693">
            <v>0</v>
          </cell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>
            <v>0</v>
          </cell>
          <cell r="C4694">
            <v>0</v>
          </cell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>
            <v>0</v>
          </cell>
          <cell r="C4695">
            <v>0</v>
          </cell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>
            <v>0</v>
          </cell>
          <cell r="C4696">
            <v>0</v>
          </cell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>
            <v>0</v>
          </cell>
          <cell r="C4697">
            <v>0</v>
          </cell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>
            <v>0</v>
          </cell>
          <cell r="C4698">
            <v>0</v>
          </cell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>
            <v>0</v>
          </cell>
          <cell r="C4699">
            <v>0</v>
          </cell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>
            <v>0</v>
          </cell>
          <cell r="C4700">
            <v>0</v>
          </cell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>
            <v>0</v>
          </cell>
          <cell r="C4701">
            <v>0</v>
          </cell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>
            <v>0</v>
          </cell>
          <cell r="C4703">
            <v>0</v>
          </cell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>
            <v>0</v>
          </cell>
          <cell r="C4704">
            <v>0</v>
          </cell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>
            <v>0</v>
          </cell>
          <cell r="C4705">
            <v>0</v>
          </cell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>
            <v>0</v>
          </cell>
          <cell r="C4706">
            <v>0</v>
          </cell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>
            <v>0</v>
          </cell>
          <cell r="C4707">
            <v>0</v>
          </cell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>
            <v>0</v>
          </cell>
          <cell r="C4708">
            <v>0</v>
          </cell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>
            <v>0</v>
          </cell>
          <cell r="C4709">
            <v>0</v>
          </cell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>
            <v>0</v>
          </cell>
          <cell r="C4710">
            <v>0</v>
          </cell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>
            <v>0</v>
          </cell>
          <cell r="C4711">
            <v>0</v>
          </cell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>
            <v>0</v>
          </cell>
          <cell r="C4712">
            <v>0</v>
          </cell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>
            <v>0</v>
          </cell>
          <cell r="C4713">
            <v>0</v>
          </cell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>
            <v>0</v>
          </cell>
          <cell r="C4714">
            <v>0</v>
          </cell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>
            <v>0</v>
          </cell>
          <cell r="C4715">
            <v>0</v>
          </cell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>
            <v>0</v>
          </cell>
          <cell r="C4718">
            <v>0</v>
          </cell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>
            <v>0</v>
          </cell>
          <cell r="C4719">
            <v>0</v>
          </cell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>
            <v>0</v>
          </cell>
          <cell r="C4720">
            <v>0</v>
          </cell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>
            <v>0</v>
          </cell>
          <cell r="C4721">
            <v>0</v>
          </cell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>
            <v>0</v>
          </cell>
          <cell r="C4722">
            <v>0</v>
          </cell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>
            <v>0</v>
          </cell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>
            <v>0</v>
          </cell>
          <cell r="C4728">
            <v>0</v>
          </cell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>
            <v>0</v>
          </cell>
          <cell r="C4731">
            <v>0</v>
          </cell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>
            <v>0</v>
          </cell>
          <cell r="C4732">
            <v>0</v>
          </cell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>
            <v>0</v>
          </cell>
          <cell r="C4733">
            <v>0</v>
          </cell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>
            <v>0</v>
          </cell>
          <cell r="C4739">
            <v>0</v>
          </cell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>
            <v>0</v>
          </cell>
          <cell r="C4740">
            <v>0</v>
          </cell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>
            <v>0</v>
          </cell>
          <cell r="C4742">
            <v>0</v>
          </cell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>
            <v>0</v>
          </cell>
          <cell r="C4743">
            <v>0</v>
          </cell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>
            <v>0</v>
          </cell>
          <cell r="C4744">
            <v>0</v>
          </cell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>
            <v>0</v>
          </cell>
          <cell r="C4745">
            <v>0</v>
          </cell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>
            <v>0</v>
          </cell>
          <cell r="C4746">
            <v>0</v>
          </cell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>
            <v>0</v>
          </cell>
          <cell r="C4747">
            <v>0</v>
          </cell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>
            <v>0</v>
          </cell>
          <cell r="C4748">
            <v>0</v>
          </cell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>
            <v>0</v>
          </cell>
          <cell r="C4749">
            <v>0</v>
          </cell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>
            <v>0</v>
          </cell>
          <cell r="C4750">
            <v>0</v>
          </cell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>
            <v>0</v>
          </cell>
          <cell r="C4751">
            <v>0</v>
          </cell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>
            <v>0</v>
          </cell>
          <cell r="C4752">
            <v>0</v>
          </cell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>
            <v>0</v>
          </cell>
          <cell r="C4753">
            <v>0</v>
          </cell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>
            <v>0</v>
          </cell>
          <cell r="C4754">
            <v>0</v>
          </cell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>
            <v>0</v>
          </cell>
          <cell r="C4755">
            <v>0</v>
          </cell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>
            <v>0</v>
          </cell>
          <cell r="C4756">
            <v>0</v>
          </cell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>
            <v>0</v>
          </cell>
          <cell r="C4757">
            <v>0</v>
          </cell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>
            <v>0</v>
          </cell>
          <cell r="C4758">
            <v>0</v>
          </cell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>
            <v>0</v>
          </cell>
          <cell r="C4759">
            <v>0</v>
          </cell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>
            <v>0</v>
          </cell>
          <cell r="C4760">
            <v>0</v>
          </cell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>
            <v>0</v>
          </cell>
          <cell r="C4761">
            <v>0</v>
          </cell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>
            <v>0</v>
          </cell>
          <cell r="C4764">
            <v>0</v>
          </cell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>
            <v>0</v>
          </cell>
          <cell r="C4765">
            <v>0</v>
          </cell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>
            <v>0</v>
          </cell>
          <cell r="C4766">
            <v>0</v>
          </cell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>
            <v>0</v>
          </cell>
          <cell r="C4768">
            <v>0</v>
          </cell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>
            <v>0</v>
          </cell>
          <cell r="C4769">
            <v>0</v>
          </cell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>
            <v>0</v>
          </cell>
          <cell r="C4772">
            <v>0</v>
          </cell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>
            <v>0</v>
          </cell>
          <cell r="C4782">
            <v>0</v>
          </cell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>
            <v>0</v>
          </cell>
          <cell r="C4785">
            <v>0</v>
          </cell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>
            <v>0</v>
          </cell>
          <cell r="C4788">
            <v>0</v>
          </cell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>
            <v>0</v>
          </cell>
          <cell r="C4789">
            <v>0</v>
          </cell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>
            <v>0</v>
          </cell>
          <cell r="C4790">
            <v>0</v>
          </cell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>
            <v>0</v>
          </cell>
          <cell r="C4791">
            <v>0</v>
          </cell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>
            <v>0</v>
          </cell>
          <cell r="C4792">
            <v>0</v>
          </cell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>
            <v>0</v>
          </cell>
          <cell r="C4793">
            <v>0</v>
          </cell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>
            <v>0</v>
          </cell>
          <cell r="C4794">
            <v>0</v>
          </cell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>
            <v>0</v>
          </cell>
          <cell r="C4796">
            <v>0</v>
          </cell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>
            <v>0</v>
          </cell>
          <cell r="C4802">
            <v>0</v>
          </cell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>
            <v>0</v>
          </cell>
          <cell r="C4806">
            <v>0</v>
          </cell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>
            <v>0</v>
          </cell>
          <cell r="C4807">
            <v>0</v>
          </cell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>
            <v>0</v>
          </cell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>
            <v>0</v>
          </cell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>
            <v>0</v>
          </cell>
          <cell r="C4811">
            <v>0</v>
          </cell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>
            <v>0</v>
          </cell>
          <cell r="C4813">
            <v>0</v>
          </cell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>
            <v>0</v>
          </cell>
          <cell r="C4814">
            <v>0</v>
          </cell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>
            <v>0</v>
          </cell>
          <cell r="C4815">
            <v>0</v>
          </cell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>
            <v>0</v>
          </cell>
          <cell r="C4816">
            <v>0</v>
          </cell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>
            <v>0</v>
          </cell>
          <cell r="C4817">
            <v>0</v>
          </cell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>
            <v>0</v>
          </cell>
          <cell r="C4818">
            <v>0</v>
          </cell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>
            <v>0</v>
          </cell>
          <cell r="C4819">
            <v>0</v>
          </cell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>
            <v>0</v>
          </cell>
          <cell r="C4820">
            <v>0</v>
          </cell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>
            <v>0</v>
          </cell>
          <cell r="C4821">
            <v>0</v>
          </cell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>
            <v>0</v>
          </cell>
          <cell r="C4822">
            <v>0</v>
          </cell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>
            <v>0</v>
          </cell>
          <cell r="C4823">
            <v>0</v>
          </cell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>
            <v>0</v>
          </cell>
          <cell r="C4824">
            <v>0</v>
          </cell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>
            <v>0</v>
          </cell>
          <cell r="C4825">
            <v>0</v>
          </cell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>
            <v>0</v>
          </cell>
          <cell r="C4826">
            <v>0</v>
          </cell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>
            <v>0</v>
          </cell>
          <cell r="C4827">
            <v>0</v>
          </cell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>
            <v>0</v>
          </cell>
          <cell r="C4828">
            <v>0</v>
          </cell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>
            <v>0</v>
          </cell>
          <cell r="C4829">
            <v>0</v>
          </cell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>
            <v>0</v>
          </cell>
          <cell r="C4830">
            <v>0</v>
          </cell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>
            <v>0</v>
          </cell>
          <cell r="C4831">
            <v>0</v>
          </cell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>
            <v>0</v>
          </cell>
          <cell r="C4832">
            <v>0</v>
          </cell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>
            <v>0</v>
          </cell>
          <cell r="C4833">
            <v>0</v>
          </cell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>
            <v>0</v>
          </cell>
          <cell r="C4834">
            <v>0</v>
          </cell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>
            <v>0</v>
          </cell>
          <cell r="C4835">
            <v>0</v>
          </cell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>
            <v>0</v>
          </cell>
          <cell r="C4836">
            <v>0</v>
          </cell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>
            <v>0</v>
          </cell>
          <cell r="C4837">
            <v>0</v>
          </cell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>
            <v>0</v>
          </cell>
          <cell r="C4838">
            <v>0</v>
          </cell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>
            <v>0</v>
          </cell>
          <cell r="C4839">
            <v>0</v>
          </cell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>
            <v>0</v>
          </cell>
          <cell r="C4840">
            <v>0</v>
          </cell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>
            <v>0</v>
          </cell>
          <cell r="C4841">
            <v>0</v>
          </cell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>
            <v>0</v>
          </cell>
          <cell r="C4842">
            <v>0</v>
          </cell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>
            <v>0</v>
          </cell>
          <cell r="C4843">
            <v>0</v>
          </cell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>
            <v>0</v>
          </cell>
          <cell r="C4844">
            <v>0</v>
          </cell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>
            <v>0</v>
          </cell>
          <cell r="C4845">
            <v>0</v>
          </cell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>
            <v>0</v>
          </cell>
          <cell r="C4846">
            <v>0</v>
          </cell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>
            <v>0</v>
          </cell>
          <cell r="C4847">
            <v>0</v>
          </cell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>
            <v>0</v>
          </cell>
          <cell r="C4849">
            <v>0</v>
          </cell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>
            <v>0</v>
          </cell>
          <cell r="C4850">
            <v>0</v>
          </cell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>
            <v>0</v>
          </cell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>
            <v>0</v>
          </cell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>
            <v>0</v>
          </cell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>
            <v>0</v>
          </cell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>
            <v>0</v>
          </cell>
          <cell r="C4855">
            <v>0</v>
          </cell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>
            <v>0</v>
          </cell>
          <cell r="C4856">
            <v>0</v>
          </cell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>
            <v>0</v>
          </cell>
          <cell r="C4857">
            <v>0</v>
          </cell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>
            <v>0</v>
          </cell>
          <cell r="C4858">
            <v>0</v>
          </cell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>
            <v>0</v>
          </cell>
          <cell r="C4859">
            <v>0</v>
          </cell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>
            <v>0</v>
          </cell>
          <cell r="C4860">
            <v>0</v>
          </cell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>
            <v>0</v>
          </cell>
          <cell r="C4861">
            <v>0</v>
          </cell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>
            <v>0</v>
          </cell>
          <cell r="C4862">
            <v>0</v>
          </cell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>
            <v>0</v>
          </cell>
          <cell r="C4863">
            <v>0</v>
          </cell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>
            <v>0</v>
          </cell>
          <cell r="C4864">
            <v>0</v>
          </cell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>
            <v>0</v>
          </cell>
          <cell r="C4865">
            <v>0</v>
          </cell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>
            <v>0</v>
          </cell>
          <cell r="C4866">
            <v>0</v>
          </cell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>
            <v>0</v>
          </cell>
          <cell r="C4867">
            <v>0</v>
          </cell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>
            <v>0</v>
          </cell>
          <cell r="C4868">
            <v>0</v>
          </cell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>
            <v>0</v>
          </cell>
          <cell r="C4869">
            <v>0</v>
          </cell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>
            <v>0</v>
          </cell>
          <cell r="C4870">
            <v>0</v>
          </cell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>
            <v>0</v>
          </cell>
          <cell r="C4871">
            <v>0</v>
          </cell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>
            <v>0</v>
          </cell>
          <cell r="C4872">
            <v>0</v>
          </cell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>
            <v>0</v>
          </cell>
          <cell r="C4873">
            <v>0</v>
          </cell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>
            <v>0</v>
          </cell>
          <cell r="C4874">
            <v>0</v>
          </cell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>
            <v>0</v>
          </cell>
          <cell r="C4875">
            <v>0</v>
          </cell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>
            <v>0</v>
          </cell>
          <cell r="C4876">
            <v>0</v>
          </cell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>
            <v>0</v>
          </cell>
          <cell r="C4877">
            <v>0</v>
          </cell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>
            <v>0</v>
          </cell>
          <cell r="C4878">
            <v>0</v>
          </cell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>
            <v>0</v>
          </cell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>
            <v>0</v>
          </cell>
          <cell r="C4880">
            <v>0</v>
          </cell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>
            <v>0</v>
          </cell>
          <cell r="C4881">
            <v>0</v>
          </cell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>
            <v>0</v>
          </cell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>
            <v>0</v>
          </cell>
          <cell r="C4886">
            <v>0</v>
          </cell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>
            <v>0</v>
          </cell>
          <cell r="C4887">
            <v>0</v>
          </cell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>
            <v>0</v>
          </cell>
          <cell r="C4888">
            <v>0</v>
          </cell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>
            <v>0</v>
          </cell>
          <cell r="C4889">
            <v>0</v>
          </cell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>
            <v>0</v>
          </cell>
          <cell r="C4890">
            <v>0</v>
          </cell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>
            <v>0</v>
          </cell>
          <cell r="C4891">
            <v>0</v>
          </cell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>
            <v>0</v>
          </cell>
          <cell r="C4892">
            <v>0</v>
          </cell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>
            <v>0</v>
          </cell>
          <cell r="C4893">
            <v>0</v>
          </cell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>
            <v>0</v>
          </cell>
          <cell r="C4896">
            <v>0</v>
          </cell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>
            <v>0</v>
          </cell>
          <cell r="C4897">
            <v>0</v>
          </cell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>
            <v>0</v>
          </cell>
          <cell r="C4898">
            <v>0</v>
          </cell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>
            <v>0</v>
          </cell>
          <cell r="C4899">
            <v>0</v>
          </cell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>
            <v>0</v>
          </cell>
          <cell r="C4900">
            <v>0</v>
          </cell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>
            <v>0</v>
          </cell>
          <cell r="C4901">
            <v>0</v>
          </cell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>
            <v>0</v>
          </cell>
          <cell r="C4902">
            <v>0</v>
          </cell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>
            <v>0</v>
          </cell>
          <cell r="C4903">
            <v>0</v>
          </cell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>
            <v>0</v>
          </cell>
          <cell r="C4904">
            <v>0</v>
          </cell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>
            <v>0</v>
          </cell>
          <cell r="C4905">
            <v>0</v>
          </cell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>
            <v>0</v>
          </cell>
          <cell r="C4906">
            <v>0</v>
          </cell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>
            <v>0</v>
          </cell>
          <cell r="C4907">
            <v>0</v>
          </cell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>
            <v>0</v>
          </cell>
          <cell r="C4908">
            <v>0</v>
          </cell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>
            <v>0</v>
          </cell>
          <cell r="C4909">
            <v>0</v>
          </cell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>
            <v>0</v>
          </cell>
          <cell r="C4910">
            <v>0</v>
          </cell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>
            <v>0</v>
          </cell>
          <cell r="C4911">
            <v>0</v>
          </cell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>
            <v>0</v>
          </cell>
          <cell r="C4912">
            <v>0</v>
          </cell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>
            <v>0</v>
          </cell>
          <cell r="C4913">
            <v>0</v>
          </cell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>
            <v>0</v>
          </cell>
          <cell r="C4914">
            <v>0</v>
          </cell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>
            <v>0</v>
          </cell>
          <cell r="C4915">
            <v>0</v>
          </cell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>
            <v>0</v>
          </cell>
          <cell r="C4916">
            <v>0</v>
          </cell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>
            <v>0</v>
          </cell>
          <cell r="C4917">
            <v>0</v>
          </cell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>
            <v>0</v>
          </cell>
          <cell r="C4918">
            <v>0</v>
          </cell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>
            <v>0</v>
          </cell>
          <cell r="C4919">
            <v>0</v>
          </cell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>
            <v>0</v>
          </cell>
          <cell r="C4920">
            <v>0</v>
          </cell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>
            <v>0</v>
          </cell>
          <cell r="C4921">
            <v>0</v>
          </cell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>
            <v>0</v>
          </cell>
          <cell r="C4922">
            <v>0</v>
          </cell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>
            <v>0</v>
          </cell>
          <cell r="C4924">
            <v>0</v>
          </cell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>
            <v>0</v>
          </cell>
          <cell r="C4925">
            <v>0</v>
          </cell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>
            <v>0</v>
          </cell>
          <cell r="C4926">
            <v>0</v>
          </cell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>
            <v>0</v>
          </cell>
          <cell r="C4927">
            <v>0</v>
          </cell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>
            <v>0</v>
          </cell>
          <cell r="C4928">
            <v>0</v>
          </cell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>
            <v>0</v>
          </cell>
          <cell r="C4929">
            <v>0</v>
          </cell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>
            <v>0</v>
          </cell>
          <cell r="C4930">
            <v>0</v>
          </cell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>
            <v>0</v>
          </cell>
          <cell r="C4931">
            <v>0</v>
          </cell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>
            <v>0</v>
          </cell>
          <cell r="C4932">
            <v>0</v>
          </cell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>
            <v>0</v>
          </cell>
          <cell r="C4933">
            <v>0</v>
          </cell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>
            <v>0</v>
          </cell>
          <cell r="C4934">
            <v>0</v>
          </cell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>
            <v>0</v>
          </cell>
          <cell r="C4935">
            <v>0</v>
          </cell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>
            <v>0</v>
          </cell>
          <cell r="C4936">
            <v>0</v>
          </cell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>
            <v>0</v>
          </cell>
          <cell r="C4937">
            <v>0</v>
          </cell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>
            <v>0</v>
          </cell>
          <cell r="C4938">
            <v>0</v>
          </cell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>
            <v>0</v>
          </cell>
          <cell r="C4939">
            <v>0</v>
          </cell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>
            <v>0</v>
          </cell>
          <cell r="C4940">
            <v>0</v>
          </cell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>
            <v>0</v>
          </cell>
          <cell r="C4941">
            <v>0</v>
          </cell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>
            <v>0</v>
          </cell>
          <cell r="C4942">
            <v>0</v>
          </cell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>
            <v>0</v>
          </cell>
          <cell r="C4943">
            <v>0</v>
          </cell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>
            <v>0</v>
          </cell>
          <cell r="C4944">
            <v>0</v>
          </cell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>
            <v>0</v>
          </cell>
          <cell r="C4945">
            <v>0</v>
          </cell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>
            <v>0</v>
          </cell>
          <cell r="C4946">
            <v>0</v>
          </cell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>
            <v>0</v>
          </cell>
          <cell r="C4947">
            <v>0</v>
          </cell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>
            <v>0</v>
          </cell>
          <cell r="C4948">
            <v>0</v>
          </cell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>
            <v>0</v>
          </cell>
          <cell r="C4949">
            <v>0</v>
          </cell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>
            <v>0</v>
          </cell>
          <cell r="C4950">
            <v>0</v>
          </cell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>
            <v>0</v>
          </cell>
          <cell r="C4951">
            <v>0</v>
          </cell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>
            <v>0</v>
          </cell>
          <cell r="C4952">
            <v>0</v>
          </cell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>
            <v>0</v>
          </cell>
          <cell r="C4953">
            <v>0</v>
          </cell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>
            <v>0</v>
          </cell>
          <cell r="C4954">
            <v>0</v>
          </cell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>
            <v>0</v>
          </cell>
          <cell r="C4955">
            <v>0</v>
          </cell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>
            <v>0</v>
          </cell>
          <cell r="C4956">
            <v>0</v>
          </cell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>
            <v>0</v>
          </cell>
          <cell r="C4957">
            <v>0</v>
          </cell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>
            <v>0</v>
          </cell>
          <cell r="C4958">
            <v>0</v>
          </cell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>
            <v>0</v>
          </cell>
          <cell r="C4960">
            <v>0</v>
          </cell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>
            <v>0</v>
          </cell>
          <cell r="C4961">
            <v>0</v>
          </cell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>
            <v>0</v>
          </cell>
          <cell r="C4964">
            <v>0</v>
          </cell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>
            <v>0</v>
          </cell>
          <cell r="C4965">
            <v>0</v>
          </cell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>
            <v>0</v>
          </cell>
          <cell r="C4966">
            <v>0</v>
          </cell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>
            <v>0</v>
          </cell>
          <cell r="C4967">
            <v>0</v>
          </cell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>
            <v>0</v>
          </cell>
          <cell r="C4968">
            <v>0</v>
          </cell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>
            <v>0</v>
          </cell>
          <cell r="C4969">
            <v>0</v>
          </cell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>
            <v>0</v>
          </cell>
          <cell r="C4970">
            <v>0</v>
          </cell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>
            <v>0</v>
          </cell>
          <cell r="C4971">
            <v>0</v>
          </cell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>
            <v>0</v>
          </cell>
          <cell r="C4972">
            <v>0</v>
          </cell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>
            <v>0</v>
          </cell>
          <cell r="C4973">
            <v>0</v>
          </cell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>
            <v>0</v>
          </cell>
          <cell r="C4975">
            <v>0</v>
          </cell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>
            <v>0</v>
          </cell>
          <cell r="C4976">
            <v>0</v>
          </cell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>
            <v>0</v>
          </cell>
          <cell r="C4978">
            <v>0</v>
          </cell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>
            <v>0</v>
          </cell>
          <cell r="C4979">
            <v>0</v>
          </cell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>
            <v>0</v>
          </cell>
          <cell r="C4980">
            <v>0</v>
          </cell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>
            <v>0</v>
          </cell>
          <cell r="C4981">
            <v>0</v>
          </cell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>
            <v>0</v>
          </cell>
          <cell r="C4982">
            <v>0</v>
          </cell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>
            <v>0</v>
          </cell>
          <cell r="C4983">
            <v>0</v>
          </cell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>
            <v>0</v>
          </cell>
          <cell r="C4984">
            <v>0</v>
          </cell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>
            <v>0</v>
          </cell>
          <cell r="C4985">
            <v>0</v>
          </cell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>
            <v>0</v>
          </cell>
          <cell r="C4986">
            <v>0</v>
          </cell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>
            <v>0</v>
          </cell>
          <cell r="C4987">
            <v>0</v>
          </cell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>
            <v>0</v>
          </cell>
          <cell r="C4988">
            <v>0</v>
          </cell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>
            <v>0</v>
          </cell>
          <cell r="C4989">
            <v>0</v>
          </cell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>
            <v>0</v>
          </cell>
          <cell r="C4990">
            <v>0</v>
          </cell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>
            <v>0</v>
          </cell>
          <cell r="C4991">
            <v>0</v>
          </cell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>
            <v>0</v>
          </cell>
          <cell r="C4992">
            <v>0</v>
          </cell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>
            <v>0</v>
          </cell>
          <cell r="C4999">
            <v>0</v>
          </cell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>
            <v>0</v>
          </cell>
          <cell r="C5000">
            <v>0</v>
          </cell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>
            <v>0</v>
          </cell>
          <cell r="C5001">
            <v>0</v>
          </cell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>
            <v>0</v>
          </cell>
          <cell r="C5002">
            <v>0</v>
          </cell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>
            <v>0</v>
          </cell>
          <cell r="C5003">
            <v>0</v>
          </cell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>
            <v>0</v>
          </cell>
          <cell r="C5004">
            <v>0</v>
          </cell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>
            <v>0</v>
          </cell>
          <cell r="C5025">
            <v>0</v>
          </cell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>
            <v>0</v>
          </cell>
          <cell r="C5026">
            <v>0</v>
          </cell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>
            <v>0</v>
          </cell>
          <cell r="C5165">
            <v>0</v>
          </cell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>
            <v>0</v>
          </cell>
          <cell r="C5166">
            <v>0</v>
          </cell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>
            <v>0</v>
          </cell>
          <cell r="C5167">
            <v>0</v>
          </cell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>
            <v>0</v>
          </cell>
          <cell r="C5172">
            <v>0</v>
          </cell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>
            <v>0</v>
          </cell>
          <cell r="C5173">
            <v>0</v>
          </cell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>
            <v>0</v>
          </cell>
          <cell r="C5174">
            <v>0</v>
          </cell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>
            <v>0</v>
          </cell>
          <cell r="C5279">
            <v>0</v>
          </cell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>
            <v>0</v>
          </cell>
          <cell r="C5280">
            <v>0</v>
          </cell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>
            <v>0</v>
          </cell>
          <cell r="C5314">
            <v>0</v>
          </cell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>
            <v>0</v>
          </cell>
          <cell r="C5315">
            <v>0</v>
          </cell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>
            <v>0</v>
          </cell>
          <cell r="C5316">
            <v>0</v>
          </cell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>
            <v>0</v>
          </cell>
          <cell r="C5317">
            <v>0</v>
          </cell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>
            <v>0</v>
          </cell>
          <cell r="C5318">
            <v>0</v>
          </cell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>
            <v>0</v>
          </cell>
          <cell r="C5319">
            <v>0</v>
          </cell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>
            <v>0</v>
          </cell>
          <cell r="C5320">
            <v>0</v>
          </cell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>
            <v>0</v>
          </cell>
          <cell r="C5321">
            <v>0</v>
          </cell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>
            <v>0</v>
          </cell>
          <cell r="C5322">
            <v>0</v>
          </cell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>
            <v>0</v>
          </cell>
          <cell r="C5323">
            <v>0</v>
          </cell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>
            <v>0</v>
          </cell>
          <cell r="C5324">
            <v>0</v>
          </cell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>
            <v>0</v>
          </cell>
          <cell r="C5325">
            <v>0</v>
          </cell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>
            <v>0</v>
          </cell>
          <cell r="C5326">
            <v>0</v>
          </cell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>
            <v>0</v>
          </cell>
          <cell r="C5327">
            <v>0</v>
          </cell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>
            <v>0</v>
          </cell>
          <cell r="C5328">
            <v>0</v>
          </cell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>
            <v>0</v>
          </cell>
          <cell r="C5329">
            <v>0</v>
          </cell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>
            <v>0</v>
          </cell>
          <cell r="C5330">
            <v>0</v>
          </cell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>
            <v>0</v>
          </cell>
          <cell r="C5331">
            <v>0</v>
          </cell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>
            <v>0</v>
          </cell>
          <cell r="C5334">
            <v>0</v>
          </cell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>
            <v>0</v>
          </cell>
          <cell r="C5335">
            <v>0</v>
          </cell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>
            <v>0</v>
          </cell>
          <cell r="C5336">
            <v>0</v>
          </cell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>
            <v>0</v>
          </cell>
          <cell r="C5338">
            <v>0</v>
          </cell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>
            <v>0</v>
          </cell>
          <cell r="C5342">
            <v>0</v>
          </cell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>
            <v>0</v>
          </cell>
          <cell r="C5343">
            <v>0</v>
          </cell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>
            <v>0</v>
          </cell>
          <cell r="C5345">
            <v>0</v>
          </cell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>
            <v>0</v>
          </cell>
          <cell r="C5346">
            <v>0</v>
          </cell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>
            <v>0</v>
          </cell>
          <cell r="C5348">
            <v>0</v>
          </cell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>
            <v>0</v>
          </cell>
          <cell r="C5351">
            <v>0</v>
          </cell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>
            <v>0</v>
          </cell>
          <cell r="C5352">
            <v>0</v>
          </cell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>
            <v>0</v>
          </cell>
          <cell r="C5353">
            <v>0</v>
          </cell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>
            <v>0</v>
          </cell>
          <cell r="C5355">
            <v>0</v>
          </cell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>
            <v>0</v>
          </cell>
          <cell r="C5356">
            <v>0</v>
          </cell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>
            <v>0</v>
          </cell>
          <cell r="C5361">
            <v>0</v>
          </cell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>
            <v>0</v>
          </cell>
          <cell r="C5362">
            <v>0</v>
          </cell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>
            <v>0</v>
          </cell>
          <cell r="C5363">
            <v>0</v>
          </cell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>
            <v>0</v>
          </cell>
          <cell r="C5364">
            <v>0</v>
          </cell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>
            <v>0</v>
          </cell>
          <cell r="C5365">
            <v>0</v>
          </cell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>
            <v>0</v>
          </cell>
          <cell r="C5366">
            <v>0</v>
          </cell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>
            <v>0</v>
          </cell>
          <cell r="C5367">
            <v>0</v>
          </cell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>
            <v>0</v>
          </cell>
          <cell r="C5368">
            <v>0</v>
          </cell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>
            <v>0</v>
          </cell>
          <cell r="C5369">
            <v>0</v>
          </cell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>
            <v>0</v>
          </cell>
          <cell r="C5370">
            <v>0</v>
          </cell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>
            <v>0</v>
          </cell>
          <cell r="C5371">
            <v>0</v>
          </cell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>
            <v>0</v>
          </cell>
          <cell r="C5373">
            <v>0</v>
          </cell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>
            <v>0</v>
          </cell>
          <cell r="C5376">
            <v>0</v>
          </cell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>
            <v>0</v>
          </cell>
          <cell r="C5377">
            <v>0</v>
          </cell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>
            <v>0</v>
          </cell>
          <cell r="C5378">
            <v>0</v>
          </cell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>
            <v>0</v>
          </cell>
          <cell r="C5379">
            <v>0</v>
          </cell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>
            <v>0</v>
          </cell>
          <cell r="C5380">
            <v>0</v>
          </cell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>
            <v>0</v>
          </cell>
          <cell r="C5381">
            <v>0</v>
          </cell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>
            <v>0</v>
          </cell>
          <cell r="C5382">
            <v>0</v>
          </cell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>
            <v>0</v>
          </cell>
          <cell r="C5386">
            <v>0</v>
          </cell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>
            <v>0</v>
          </cell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>
            <v>0</v>
          </cell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>
            <v>0</v>
          </cell>
          <cell r="C5390">
            <v>0</v>
          </cell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>
            <v>0</v>
          </cell>
          <cell r="C5391">
            <v>0</v>
          </cell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>
            <v>0</v>
          </cell>
          <cell r="C5392">
            <v>0</v>
          </cell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>
            <v>0</v>
          </cell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>
            <v>0</v>
          </cell>
          <cell r="C5399">
            <v>0</v>
          </cell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>
            <v>0</v>
          </cell>
          <cell r="C5400">
            <v>0</v>
          </cell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>
            <v>0</v>
          </cell>
          <cell r="C5403">
            <v>0</v>
          </cell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>
            <v>0</v>
          </cell>
          <cell r="C5404">
            <v>0</v>
          </cell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>
            <v>0</v>
          </cell>
          <cell r="C5405">
            <v>0</v>
          </cell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>
            <v>0</v>
          </cell>
          <cell r="C5406">
            <v>0</v>
          </cell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>
            <v>0</v>
          </cell>
          <cell r="C5407">
            <v>0</v>
          </cell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>
            <v>0</v>
          </cell>
          <cell r="C5408">
            <v>0</v>
          </cell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>
            <v>0</v>
          </cell>
          <cell r="C5409">
            <v>0</v>
          </cell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>
            <v>0</v>
          </cell>
          <cell r="C5410">
            <v>0</v>
          </cell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>
            <v>0</v>
          </cell>
          <cell r="C5411">
            <v>0</v>
          </cell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>
            <v>0</v>
          </cell>
          <cell r="C5412">
            <v>0</v>
          </cell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>
            <v>0</v>
          </cell>
          <cell r="C5413">
            <v>0</v>
          </cell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>
            <v>0</v>
          </cell>
          <cell r="C5414">
            <v>0</v>
          </cell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>
            <v>0</v>
          </cell>
          <cell r="C5415">
            <v>0</v>
          </cell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>
            <v>0</v>
          </cell>
          <cell r="C5416">
            <v>0</v>
          </cell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>
            <v>0</v>
          </cell>
          <cell r="C5417">
            <v>0</v>
          </cell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>
            <v>0</v>
          </cell>
          <cell r="C5418">
            <v>0</v>
          </cell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>
            <v>0</v>
          </cell>
          <cell r="C5419">
            <v>0</v>
          </cell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>
            <v>0</v>
          </cell>
          <cell r="C5420">
            <v>0</v>
          </cell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>
            <v>0</v>
          </cell>
          <cell r="C5421">
            <v>0</v>
          </cell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>
            <v>0</v>
          </cell>
          <cell r="C5422">
            <v>0</v>
          </cell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>
            <v>0</v>
          </cell>
          <cell r="C5423">
            <v>0</v>
          </cell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>
            <v>0</v>
          </cell>
          <cell r="C5424">
            <v>0</v>
          </cell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>
            <v>0</v>
          </cell>
          <cell r="C5425">
            <v>0</v>
          </cell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>
            <v>0</v>
          </cell>
          <cell r="C5426">
            <v>0</v>
          </cell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>
            <v>0</v>
          </cell>
          <cell r="C5427">
            <v>0</v>
          </cell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>
            <v>0</v>
          </cell>
          <cell r="C5428">
            <v>0</v>
          </cell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>
            <v>0</v>
          </cell>
          <cell r="C5429">
            <v>0</v>
          </cell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>
            <v>0</v>
          </cell>
          <cell r="C5430">
            <v>0</v>
          </cell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>
            <v>0</v>
          </cell>
          <cell r="C5431">
            <v>0</v>
          </cell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>
            <v>0</v>
          </cell>
          <cell r="C5432">
            <v>0</v>
          </cell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>
            <v>0</v>
          </cell>
          <cell r="C5433">
            <v>0</v>
          </cell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>
            <v>0</v>
          </cell>
          <cell r="C5434">
            <v>0</v>
          </cell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>
            <v>0</v>
          </cell>
          <cell r="C5435">
            <v>0</v>
          </cell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>
            <v>0</v>
          </cell>
          <cell r="C5436">
            <v>0</v>
          </cell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>
            <v>0</v>
          </cell>
          <cell r="C5437">
            <v>0</v>
          </cell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>
            <v>0</v>
          </cell>
          <cell r="C5438">
            <v>0</v>
          </cell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>
            <v>0</v>
          </cell>
          <cell r="C5439">
            <v>0</v>
          </cell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>
            <v>0</v>
          </cell>
          <cell r="C5440">
            <v>0</v>
          </cell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>
            <v>0</v>
          </cell>
          <cell r="C5441">
            <v>0</v>
          </cell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>
            <v>0</v>
          </cell>
          <cell r="C5443">
            <v>0</v>
          </cell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>
            <v>0</v>
          </cell>
          <cell r="C5444">
            <v>0</v>
          </cell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>
            <v>0</v>
          </cell>
          <cell r="C5445">
            <v>0</v>
          </cell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>
            <v>0</v>
          </cell>
          <cell r="C5446">
            <v>0</v>
          </cell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>
            <v>0</v>
          </cell>
          <cell r="C5447">
            <v>0</v>
          </cell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>
            <v>0</v>
          </cell>
          <cell r="C5448">
            <v>0</v>
          </cell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>
            <v>0</v>
          </cell>
          <cell r="C5449">
            <v>0</v>
          </cell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>
            <v>0</v>
          </cell>
          <cell r="C5450">
            <v>0</v>
          </cell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>
            <v>0</v>
          </cell>
          <cell r="C5451">
            <v>0</v>
          </cell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>
            <v>0</v>
          </cell>
          <cell r="C5452">
            <v>0</v>
          </cell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>
            <v>0</v>
          </cell>
          <cell r="C5453">
            <v>0</v>
          </cell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>
            <v>0</v>
          </cell>
          <cell r="C5454">
            <v>0</v>
          </cell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>
            <v>0</v>
          </cell>
          <cell r="C5455">
            <v>0</v>
          </cell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>
            <v>0</v>
          </cell>
          <cell r="C5456">
            <v>0</v>
          </cell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>
            <v>0</v>
          </cell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>
            <v>0</v>
          </cell>
          <cell r="C5462">
            <v>0</v>
          </cell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>
            <v>0</v>
          </cell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>
            <v>0</v>
          </cell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>
            <v>0</v>
          </cell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>
            <v>0</v>
          </cell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>
            <v>0</v>
          </cell>
          <cell r="C5493">
            <v>0</v>
          </cell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>
            <v>0</v>
          </cell>
          <cell r="C5494">
            <v>0</v>
          </cell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>
            <v>0</v>
          </cell>
          <cell r="C5495">
            <v>0</v>
          </cell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>
            <v>0</v>
          </cell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>
            <v>0</v>
          </cell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>
            <v>0</v>
          </cell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>
            <v>0</v>
          </cell>
          <cell r="C5510">
            <v>0</v>
          </cell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>
            <v>0</v>
          </cell>
          <cell r="C5511">
            <v>0</v>
          </cell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>
            <v>0</v>
          </cell>
          <cell r="C5512">
            <v>0</v>
          </cell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>
            <v>0</v>
          </cell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>
            <v>0</v>
          </cell>
          <cell r="C5518">
            <v>0</v>
          </cell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>
            <v>0</v>
          </cell>
          <cell r="C5519">
            <v>0</v>
          </cell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>
            <v>0</v>
          </cell>
          <cell r="C5520">
            <v>0</v>
          </cell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>
            <v>0</v>
          </cell>
          <cell r="C5521">
            <v>0</v>
          </cell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>
            <v>0</v>
          </cell>
          <cell r="C5522">
            <v>0</v>
          </cell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>
            <v>0</v>
          </cell>
          <cell r="C5523">
            <v>0</v>
          </cell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>
            <v>0</v>
          </cell>
          <cell r="C5524">
            <v>0</v>
          </cell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>
            <v>0</v>
          </cell>
          <cell r="C5525">
            <v>0</v>
          </cell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>
            <v>0</v>
          </cell>
          <cell r="C5526">
            <v>0</v>
          </cell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>
            <v>0</v>
          </cell>
          <cell r="C5527">
            <v>0</v>
          </cell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>
            <v>0</v>
          </cell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>
            <v>0</v>
          </cell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>
            <v>0</v>
          </cell>
          <cell r="C5554">
            <v>0</v>
          </cell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>
            <v>0</v>
          </cell>
          <cell r="C5555">
            <v>0</v>
          </cell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>
            <v>0</v>
          </cell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>
            <v>0</v>
          </cell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>
            <v>0</v>
          </cell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>
            <v>0</v>
          </cell>
          <cell r="C5559">
            <v>0</v>
          </cell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>
            <v>0</v>
          </cell>
          <cell r="C5560">
            <v>0</v>
          </cell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>
            <v>0</v>
          </cell>
          <cell r="C5561">
            <v>0</v>
          </cell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>
            <v>0</v>
          </cell>
          <cell r="C5562">
            <v>0</v>
          </cell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>
            <v>0</v>
          </cell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>
            <v>0</v>
          </cell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>
            <v>0</v>
          </cell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>
            <v>0</v>
          </cell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>
            <v>0</v>
          </cell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>
            <v>0</v>
          </cell>
          <cell r="C5593">
            <v>0</v>
          </cell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>
            <v>0</v>
          </cell>
          <cell r="C5595">
            <v>0</v>
          </cell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>
            <v>0</v>
          </cell>
          <cell r="C5596">
            <v>0</v>
          </cell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>
            <v>0</v>
          </cell>
          <cell r="C5597">
            <v>0</v>
          </cell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>
            <v>0</v>
          </cell>
          <cell r="C5598">
            <v>0</v>
          </cell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>
            <v>0</v>
          </cell>
          <cell r="C5599">
            <v>0</v>
          </cell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>
            <v>0</v>
          </cell>
          <cell r="C5600">
            <v>0</v>
          </cell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>
            <v>0</v>
          </cell>
          <cell r="C5601">
            <v>0</v>
          </cell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>
            <v>0</v>
          </cell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>
            <v>0</v>
          </cell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>
            <v>0</v>
          </cell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>
            <v>0</v>
          </cell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>
            <v>0</v>
          </cell>
          <cell r="C5619">
            <v>0</v>
          </cell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>
            <v>0</v>
          </cell>
          <cell r="C5622">
            <v>0</v>
          </cell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>
            <v>0</v>
          </cell>
          <cell r="C5623">
            <v>0</v>
          </cell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>
            <v>0</v>
          </cell>
          <cell r="C5624">
            <v>0</v>
          </cell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>
            <v>0</v>
          </cell>
          <cell r="C5625">
            <v>0</v>
          </cell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>
            <v>0</v>
          </cell>
          <cell r="C5626">
            <v>0</v>
          </cell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>
            <v>0</v>
          </cell>
          <cell r="C5627">
            <v>0</v>
          </cell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>
            <v>0</v>
          </cell>
          <cell r="C5628">
            <v>0</v>
          </cell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>
            <v>0</v>
          </cell>
          <cell r="C5629">
            <v>0</v>
          </cell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>
            <v>0</v>
          </cell>
          <cell r="C5630">
            <v>0</v>
          </cell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>
            <v>0</v>
          </cell>
          <cell r="C5631">
            <v>0</v>
          </cell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>
            <v>0</v>
          </cell>
          <cell r="C5632">
            <v>0</v>
          </cell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>
            <v>0</v>
          </cell>
          <cell r="C5633">
            <v>0</v>
          </cell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>
            <v>0</v>
          </cell>
          <cell r="C5634">
            <v>0</v>
          </cell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>
            <v>0</v>
          </cell>
          <cell r="C5635">
            <v>0</v>
          </cell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>
            <v>0</v>
          </cell>
          <cell r="C5636">
            <v>0</v>
          </cell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>
            <v>0</v>
          </cell>
          <cell r="C5637">
            <v>0</v>
          </cell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>
            <v>0</v>
          </cell>
          <cell r="C5638">
            <v>0</v>
          </cell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>
            <v>0</v>
          </cell>
          <cell r="C5639">
            <v>0</v>
          </cell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>
            <v>0</v>
          </cell>
          <cell r="C5640">
            <v>0</v>
          </cell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>
            <v>0</v>
          </cell>
          <cell r="C5641">
            <v>0</v>
          </cell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>
            <v>0</v>
          </cell>
          <cell r="C5642">
            <v>0</v>
          </cell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>
            <v>0</v>
          </cell>
          <cell r="C5643">
            <v>0</v>
          </cell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>
            <v>0</v>
          </cell>
          <cell r="C5644">
            <v>0</v>
          </cell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>
            <v>0</v>
          </cell>
          <cell r="C5645">
            <v>0</v>
          </cell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>
            <v>0</v>
          </cell>
          <cell r="C5646">
            <v>0</v>
          </cell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>
            <v>0</v>
          </cell>
          <cell r="C5647">
            <v>0</v>
          </cell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>
            <v>0</v>
          </cell>
          <cell r="C5648">
            <v>0</v>
          </cell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>
            <v>0</v>
          </cell>
          <cell r="C5649">
            <v>0</v>
          </cell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>
            <v>0</v>
          </cell>
          <cell r="C5650">
            <v>0</v>
          </cell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>
            <v>0</v>
          </cell>
          <cell r="C5651">
            <v>0</v>
          </cell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>
            <v>0</v>
          </cell>
          <cell r="C5652">
            <v>0</v>
          </cell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>
            <v>0</v>
          </cell>
          <cell r="C5653">
            <v>0</v>
          </cell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>
            <v>0</v>
          </cell>
          <cell r="C5654">
            <v>0</v>
          </cell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>
            <v>0</v>
          </cell>
          <cell r="C5655">
            <v>0</v>
          </cell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>
            <v>0</v>
          </cell>
          <cell r="C5660">
            <v>0</v>
          </cell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>
            <v>0</v>
          </cell>
          <cell r="C5661">
            <v>0</v>
          </cell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>
            <v>0</v>
          </cell>
          <cell r="C5664">
            <v>0</v>
          </cell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>
            <v>0</v>
          </cell>
          <cell r="C5665">
            <v>0</v>
          </cell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>
            <v>0</v>
          </cell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>
            <v>0</v>
          </cell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>
            <v>0</v>
          </cell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>
            <v>0</v>
          </cell>
          <cell r="C5672">
            <v>0</v>
          </cell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>
            <v>0</v>
          </cell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>
            <v>0</v>
          </cell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>
            <v>0</v>
          </cell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>
            <v>0</v>
          </cell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>
            <v>0</v>
          </cell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>
            <v>0</v>
          </cell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>
            <v>0</v>
          </cell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>
            <v>0</v>
          </cell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>
            <v>0</v>
          </cell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>
            <v>0</v>
          </cell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>
            <v>0</v>
          </cell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>
            <v>0</v>
          </cell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>
            <v>0</v>
          </cell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>
            <v>0</v>
          </cell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>
            <v>0</v>
          </cell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>
            <v>0</v>
          </cell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>
            <v>0</v>
          </cell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>
            <v>0</v>
          </cell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>
            <v>0</v>
          </cell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>
            <v>0</v>
          </cell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>
            <v>0</v>
          </cell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>
            <v>0</v>
          </cell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>
            <v>0</v>
          </cell>
          <cell r="C5716">
            <v>0</v>
          </cell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>
            <v>0</v>
          </cell>
          <cell r="C5718">
            <v>0</v>
          </cell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>
            <v>0</v>
          </cell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>
            <v>0</v>
          </cell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>
            <v>0</v>
          </cell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>
            <v>0</v>
          </cell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>
            <v>0</v>
          </cell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>
            <v>0</v>
          </cell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>
            <v>0</v>
          </cell>
          <cell r="C5741">
            <v>0</v>
          </cell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>
            <v>0</v>
          </cell>
          <cell r="C5742">
            <v>0</v>
          </cell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>
            <v>0</v>
          </cell>
          <cell r="C5752">
            <v>0</v>
          </cell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>
            <v>0</v>
          </cell>
          <cell r="C5753">
            <v>0</v>
          </cell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>
            <v>0</v>
          </cell>
          <cell r="C5757">
            <v>0</v>
          </cell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>
            <v>0</v>
          </cell>
          <cell r="C5758">
            <v>0</v>
          </cell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>
            <v>0</v>
          </cell>
          <cell r="C5759">
            <v>0</v>
          </cell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>
            <v>0</v>
          </cell>
          <cell r="C5760">
            <v>0</v>
          </cell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>
            <v>0</v>
          </cell>
          <cell r="C5761">
            <v>0</v>
          </cell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>
            <v>0</v>
          </cell>
          <cell r="C5762">
            <v>0</v>
          </cell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>
            <v>0</v>
          </cell>
          <cell r="C5763">
            <v>0</v>
          </cell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>
            <v>0</v>
          </cell>
          <cell r="C5778">
            <v>0</v>
          </cell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>
            <v>0</v>
          </cell>
          <cell r="C5779">
            <v>0</v>
          </cell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>
            <v>0</v>
          </cell>
          <cell r="C5780">
            <v>0</v>
          </cell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>
            <v>0</v>
          </cell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>
            <v>0</v>
          </cell>
          <cell r="C5786">
            <v>0</v>
          </cell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>
            <v>0</v>
          </cell>
          <cell r="C5787">
            <v>0</v>
          </cell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>
            <v>0</v>
          </cell>
          <cell r="C5789">
            <v>0</v>
          </cell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>
            <v>0</v>
          </cell>
          <cell r="C5790">
            <v>0</v>
          </cell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>
            <v>0</v>
          </cell>
          <cell r="C5791">
            <v>0</v>
          </cell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>
            <v>0</v>
          </cell>
          <cell r="C5792">
            <v>0</v>
          </cell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>
            <v>0</v>
          </cell>
          <cell r="C5793">
            <v>0</v>
          </cell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>
            <v>0</v>
          </cell>
          <cell r="C5799">
            <v>0</v>
          </cell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>
            <v>0</v>
          </cell>
          <cell r="C5800">
            <v>0</v>
          </cell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>
            <v>0</v>
          </cell>
          <cell r="C5801">
            <v>0</v>
          </cell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>
            <v>0</v>
          </cell>
          <cell r="C5802">
            <v>0</v>
          </cell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>
            <v>0</v>
          </cell>
          <cell r="C5803">
            <v>0</v>
          </cell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>
            <v>0</v>
          </cell>
          <cell r="C5804">
            <v>0</v>
          </cell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>
            <v>0</v>
          </cell>
          <cell r="C5805">
            <v>0</v>
          </cell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>
            <v>0</v>
          </cell>
          <cell r="C5806">
            <v>0</v>
          </cell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>
            <v>0</v>
          </cell>
          <cell r="C5809">
            <v>0</v>
          </cell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>
            <v>0</v>
          </cell>
          <cell r="C5810">
            <v>0</v>
          </cell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>
            <v>0</v>
          </cell>
          <cell r="C5811">
            <v>0</v>
          </cell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>
            <v>0</v>
          </cell>
          <cell r="C5813">
            <v>0</v>
          </cell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>
            <v>0</v>
          </cell>
          <cell r="C5815">
            <v>0</v>
          </cell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>
            <v>0</v>
          </cell>
          <cell r="C5816">
            <v>0</v>
          </cell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>
            <v>0</v>
          </cell>
          <cell r="C5817">
            <v>0</v>
          </cell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>
            <v>0</v>
          </cell>
          <cell r="C5818">
            <v>0</v>
          </cell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>
            <v>0</v>
          </cell>
          <cell r="C5819">
            <v>0</v>
          </cell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>
            <v>0</v>
          </cell>
          <cell r="C5820">
            <v>0</v>
          </cell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>
            <v>0</v>
          </cell>
          <cell r="C5822">
            <v>0</v>
          </cell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>
            <v>0</v>
          </cell>
          <cell r="C5823">
            <v>0</v>
          </cell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>
            <v>0</v>
          </cell>
          <cell r="C5824">
            <v>0</v>
          </cell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>
            <v>0</v>
          </cell>
          <cell r="C5825">
            <v>0</v>
          </cell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>
            <v>0</v>
          </cell>
          <cell r="C5826">
            <v>0</v>
          </cell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>
            <v>0</v>
          </cell>
          <cell r="C5827">
            <v>0</v>
          </cell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>
            <v>0</v>
          </cell>
          <cell r="C5828">
            <v>0</v>
          </cell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>
            <v>0</v>
          </cell>
          <cell r="C5829">
            <v>0</v>
          </cell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>
            <v>0</v>
          </cell>
          <cell r="C5830">
            <v>0</v>
          </cell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>
            <v>0</v>
          </cell>
          <cell r="C5831">
            <v>0</v>
          </cell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>
            <v>0</v>
          </cell>
          <cell r="C5832">
            <v>0</v>
          </cell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>
            <v>0</v>
          </cell>
          <cell r="C5833">
            <v>0</v>
          </cell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>
            <v>0</v>
          </cell>
          <cell r="C5834">
            <v>0</v>
          </cell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>
            <v>0</v>
          </cell>
          <cell r="C5837">
            <v>0</v>
          </cell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>
            <v>0</v>
          </cell>
          <cell r="C5838">
            <v>0</v>
          </cell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>
            <v>0</v>
          </cell>
          <cell r="C5839">
            <v>0</v>
          </cell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>
            <v>0</v>
          </cell>
          <cell r="C5842">
            <v>0</v>
          </cell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>
            <v>0</v>
          </cell>
          <cell r="C5846">
            <v>0</v>
          </cell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>
            <v>0</v>
          </cell>
          <cell r="C5850">
            <v>0</v>
          </cell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>
            <v>0</v>
          </cell>
          <cell r="C5851">
            <v>0</v>
          </cell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>
            <v>0</v>
          </cell>
          <cell r="C5852">
            <v>0</v>
          </cell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>
            <v>0</v>
          </cell>
          <cell r="C5853">
            <v>0</v>
          </cell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>
            <v>0</v>
          </cell>
          <cell r="C5854">
            <v>0</v>
          </cell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>
            <v>0</v>
          </cell>
          <cell r="C5856">
            <v>0</v>
          </cell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>
            <v>0</v>
          </cell>
          <cell r="C5857">
            <v>0</v>
          </cell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>
            <v>0</v>
          </cell>
          <cell r="C5858">
            <v>0</v>
          </cell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>
            <v>0</v>
          </cell>
          <cell r="C5859">
            <v>0</v>
          </cell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>
            <v>0</v>
          </cell>
          <cell r="C5860">
            <v>0</v>
          </cell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>
            <v>0</v>
          </cell>
          <cell r="C5865">
            <v>0</v>
          </cell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>
            <v>0</v>
          </cell>
          <cell r="C5866">
            <v>0</v>
          </cell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>
            <v>0</v>
          </cell>
          <cell r="C5867">
            <v>0</v>
          </cell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>
            <v>0</v>
          </cell>
          <cell r="C5868">
            <v>0</v>
          </cell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>
            <v>0</v>
          </cell>
          <cell r="C5869">
            <v>0</v>
          </cell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>
            <v>0</v>
          </cell>
          <cell r="C5870">
            <v>0</v>
          </cell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>
            <v>0</v>
          </cell>
          <cell r="C5874">
            <v>0</v>
          </cell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>
            <v>0</v>
          </cell>
          <cell r="C5875">
            <v>0</v>
          </cell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>
            <v>0</v>
          </cell>
          <cell r="C5876">
            <v>0</v>
          </cell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>
            <v>0</v>
          </cell>
          <cell r="C5880">
            <v>0</v>
          </cell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>
            <v>0</v>
          </cell>
          <cell r="C5881">
            <v>0</v>
          </cell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>
            <v>0</v>
          </cell>
          <cell r="C5882">
            <v>0</v>
          </cell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>
            <v>0</v>
          </cell>
          <cell r="C5883">
            <v>0</v>
          </cell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>
            <v>0</v>
          </cell>
          <cell r="C5884">
            <v>0</v>
          </cell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>
            <v>0</v>
          </cell>
          <cell r="C5885">
            <v>0</v>
          </cell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>
            <v>0</v>
          </cell>
          <cell r="C5887">
            <v>0</v>
          </cell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>
            <v>0</v>
          </cell>
          <cell r="C5888">
            <v>0</v>
          </cell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>
            <v>0</v>
          </cell>
          <cell r="C5889">
            <v>0</v>
          </cell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>
            <v>0</v>
          </cell>
          <cell r="C5890">
            <v>0</v>
          </cell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>
            <v>0</v>
          </cell>
          <cell r="C5891">
            <v>0</v>
          </cell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>
            <v>0</v>
          </cell>
          <cell r="C5892">
            <v>0</v>
          </cell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>
            <v>0</v>
          </cell>
          <cell r="C5893">
            <v>0</v>
          </cell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>
            <v>0</v>
          </cell>
          <cell r="C5894">
            <v>0</v>
          </cell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>
            <v>0</v>
          </cell>
          <cell r="C5895">
            <v>0</v>
          </cell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>
            <v>0</v>
          </cell>
          <cell r="C5896">
            <v>0</v>
          </cell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>
            <v>0</v>
          </cell>
          <cell r="C5897">
            <v>0</v>
          </cell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>
            <v>0</v>
          </cell>
          <cell r="C5898">
            <v>0</v>
          </cell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>
            <v>0</v>
          </cell>
          <cell r="C5899">
            <v>0</v>
          </cell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>
            <v>0</v>
          </cell>
          <cell r="C5900">
            <v>0</v>
          </cell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>
            <v>0</v>
          </cell>
          <cell r="C5901">
            <v>0</v>
          </cell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>
            <v>0</v>
          </cell>
          <cell r="C5903">
            <v>0</v>
          </cell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>
            <v>0</v>
          </cell>
          <cell r="C5904">
            <v>0</v>
          </cell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>
            <v>0</v>
          </cell>
          <cell r="C5905">
            <v>0</v>
          </cell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>
            <v>0</v>
          </cell>
          <cell r="C5907">
            <v>0</v>
          </cell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>
            <v>0</v>
          </cell>
          <cell r="C5911">
            <v>0</v>
          </cell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>
            <v>0</v>
          </cell>
          <cell r="C5912">
            <v>0</v>
          </cell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>
            <v>0</v>
          </cell>
          <cell r="C5913">
            <v>0</v>
          </cell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>
            <v>0</v>
          </cell>
          <cell r="C5914">
            <v>0</v>
          </cell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>
            <v>0</v>
          </cell>
          <cell r="C5915">
            <v>0</v>
          </cell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>
            <v>0</v>
          </cell>
          <cell r="C5916">
            <v>0</v>
          </cell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>
            <v>0</v>
          </cell>
          <cell r="C5917">
            <v>0</v>
          </cell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>
            <v>0</v>
          </cell>
          <cell r="C5918">
            <v>0</v>
          </cell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>
            <v>0</v>
          </cell>
          <cell r="C5920">
            <v>0</v>
          </cell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>
            <v>0</v>
          </cell>
          <cell r="C5921">
            <v>0</v>
          </cell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>
            <v>0</v>
          </cell>
          <cell r="C5922">
            <v>0</v>
          </cell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>
            <v>0</v>
          </cell>
          <cell r="C5923">
            <v>0</v>
          </cell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>
            <v>0</v>
          </cell>
          <cell r="C5924">
            <v>0</v>
          </cell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>
            <v>0</v>
          </cell>
          <cell r="C5925">
            <v>0</v>
          </cell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>
            <v>0</v>
          </cell>
          <cell r="C5926">
            <v>0</v>
          </cell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>
            <v>0</v>
          </cell>
          <cell r="C5927">
            <v>0</v>
          </cell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>
            <v>0</v>
          </cell>
          <cell r="C5928">
            <v>0</v>
          </cell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>
            <v>0</v>
          </cell>
          <cell r="C5929">
            <v>0</v>
          </cell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>
            <v>0</v>
          </cell>
          <cell r="C5930">
            <v>0</v>
          </cell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>
            <v>0</v>
          </cell>
          <cell r="C5931">
            <v>0</v>
          </cell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>
            <v>0</v>
          </cell>
          <cell r="C5932">
            <v>0</v>
          </cell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>
            <v>0</v>
          </cell>
          <cell r="C5933">
            <v>0</v>
          </cell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>
            <v>0</v>
          </cell>
          <cell r="C5934">
            <v>0</v>
          </cell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>
            <v>0</v>
          </cell>
          <cell r="C5935">
            <v>0</v>
          </cell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>
            <v>0</v>
          </cell>
          <cell r="C5939">
            <v>0</v>
          </cell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>
            <v>0</v>
          </cell>
          <cell r="C5940">
            <v>0</v>
          </cell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>
            <v>0</v>
          </cell>
          <cell r="C5941">
            <v>0</v>
          </cell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>
            <v>0</v>
          </cell>
          <cell r="C5942">
            <v>0</v>
          </cell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>
            <v>0</v>
          </cell>
          <cell r="C5944">
            <v>0</v>
          </cell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>
            <v>0</v>
          </cell>
          <cell r="C5945">
            <v>0</v>
          </cell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>
            <v>0</v>
          </cell>
          <cell r="C5950">
            <v>0</v>
          </cell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>
            <v>0</v>
          </cell>
          <cell r="C5953">
            <v>0</v>
          </cell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>
            <v>0</v>
          </cell>
          <cell r="C5954">
            <v>0</v>
          </cell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>
            <v>0</v>
          </cell>
          <cell r="C5955">
            <v>0</v>
          </cell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>
            <v>0</v>
          </cell>
          <cell r="C5956">
            <v>0</v>
          </cell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>
            <v>0</v>
          </cell>
          <cell r="C5957">
            <v>0</v>
          </cell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>
            <v>0</v>
          </cell>
          <cell r="C5958">
            <v>0</v>
          </cell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>
            <v>0</v>
          </cell>
          <cell r="C5959">
            <v>0</v>
          </cell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>
            <v>0</v>
          </cell>
          <cell r="C5960">
            <v>0</v>
          </cell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>
            <v>0</v>
          </cell>
          <cell r="C5961">
            <v>0</v>
          </cell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>
            <v>0</v>
          </cell>
          <cell r="C5962">
            <v>0</v>
          </cell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>
            <v>0</v>
          </cell>
          <cell r="C5963">
            <v>0</v>
          </cell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>
            <v>0</v>
          </cell>
          <cell r="C5964">
            <v>0</v>
          </cell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>
            <v>0</v>
          </cell>
          <cell r="C5965">
            <v>0</v>
          </cell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>
            <v>0</v>
          </cell>
          <cell r="C5966">
            <v>0</v>
          </cell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>
            <v>0</v>
          </cell>
          <cell r="C5967">
            <v>0</v>
          </cell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>
            <v>0</v>
          </cell>
          <cell r="C5968">
            <v>0</v>
          </cell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>
            <v>0</v>
          </cell>
          <cell r="C5969">
            <v>0</v>
          </cell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>
            <v>0</v>
          </cell>
          <cell r="C5970">
            <v>0</v>
          </cell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>
            <v>0</v>
          </cell>
          <cell r="C5971">
            <v>0</v>
          </cell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>
            <v>0</v>
          </cell>
          <cell r="C5972">
            <v>0</v>
          </cell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>
            <v>0</v>
          </cell>
          <cell r="C5973">
            <v>0</v>
          </cell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>
            <v>0</v>
          </cell>
          <cell r="C5974">
            <v>0</v>
          </cell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>
            <v>0</v>
          </cell>
          <cell r="C5975">
            <v>0</v>
          </cell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>
            <v>0</v>
          </cell>
          <cell r="C5976">
            <v>0</v>
          </cell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>
            <v>0</v>
          </cell>
          <cell r="C5981">
            <v>0</v>
          </cell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>
            <v>0</v>
          </cell>
          <cell r="C5992">
            <v>0</v>
          </cell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>
            <v>0</v>
          </cell>
          <cell r="C5993">
            <v>0</v>
          </cell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>
            <v>0</v>
          </cell>
          <cell r="C5996">
            <v>0</v>
          </cell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>
            <v>0</v>
          </cell>
          <cell r="C6003">
            <v>0</v>
          </cell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>
            <v>0</v>
          </cell>
          <cell r="C6004">
            <v>0</v>
          </cell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>
            <v>0</v>
          </cell>
          <cell r="C6005">
            <v>0</v>
          </cell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>
            <v>0</v>
          </cell>
          <cell r="C6006">
            <v>0</v>
          </cell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>
            <v>0</v>
          </cell>
          <cell r="C6007">
            <v>0</v>
          </cell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>
            <v>0</v>
          </cell>
          <cell r="C6008">
            <v>0</v>
          </cell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>
            <v>0</v>
          </cell>
          <cell r="C6009">
            <v>0</v>
          </cell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>
            <v>0</v>
          </cell>
          <cell r="C6010">
            <v>0</v>
          </cell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>
            <v>0</v>
          </cell>
          <cell r="C6011">
            <v>0</v>
          </cell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>
            <v>0</v>
          </cell>
          <cell r="C6012">
            <v>0</v>
          </cell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>
            <v>0</v>
          </cell>
          <cell r="C6013">
            <v>0</v>
          </cell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>
            <v>0</v>
          </cell>
          <cell r="C6014">
            <v>0</v>
          </cell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>
            <v>0</v>
          </cell>
          <cell r="C6015">
            <v>0</v>
          </cell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>
            <v>0</v>
          </cell>
          <cell r="C6016">
            <v>0</v>
          </cell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>
            <v>0</v>
          </cell>
          <cell r="C6017">
            <v>0</v>
          </cell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>
            <v>0</v>
          </cell>
          <cell r="C6018">
            <v>0</v>
          </cell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>
            <v>0</v>
          </cell>
          <cell r="C6019">
            <v>0</v>
          </cell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>
            <v>0</v>
          </cell>
          <cell r="C6020">
            <v>0</v>
          </cell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>
            <v>0</v>
          </cell>
          <cell r="C6021">
            <v>0</v>
          </cell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>
            <v>0</v>
          </cell>
          <cell r="C6022">
            <v>0</v>
          </cell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>
            <v>0</v>
          </cell>
          <cell r="C6023">
            <v>0</v>
          </cell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>
            <v>0</v>
          </cell>
          <cell r="C6027">
            <v>0</v>
          </cell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>
            <v>0</v>
          </cell>
          <cell r="C6028">
            <v>0</v>
          </cell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>
            <v>0</v>
          </cell>
          <cell r="C6029">
            <v>0</v>
          </cell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>
            <v>0</v>
          </cell>
          <cell r="C6030">
            <v>0</v>
          </cell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>
            <v>0</v>
          </cell>
          <cell r="C6031">
            <v>0</v>
          </cell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>
            <v>0</v>
          </cell>
          <cell r="C6037">
            <v>0</v>
          </cell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>
            <v>0</v>
          </cell>
          <cell r="C6038">
            <v>0</v>
          </cell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>
            <v>0</v>
          </cell>
          <cell r="C6041">
            <v>0</v>
          </cell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>
            <v>0</v>
          </cell>
          <cell r="C6045">
            <v>0</v>
          </cell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>
            <v>0</v>
          </cell>
          <cell r="C6046">
            <v>0</v>
          </cell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>
            <v>0</v>
          </cell>
          <cell r="C6048">
            <v>0</v>
          </cell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>
            <v>0</v>
          </cell>
          <cell r="C6050">
            <v>0</v>
          </cell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>
            <v>0</v>
          </cell>
          <cell r="C6052">
            <v>0</v>
          </cell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>
            <v>0</v>
          </cell>
          <cell r="C6064">
            <v>0</v>
          </cell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>
            <v>0</v>
          </cell>
          <cell r="C6065">
            <v>0</v>
          </cell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>
            <v>0</v>
          </cell>
          <cell r="C6066">
            <v>0</v>
          </cell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>
            <v>0</v>
          </cell>
          <cell r="C6067">
            <v>0</v>
          </cell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>
            <v>0</v>
          </cell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>
            <v>0</v>
          </cell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>
            <v>0</v>
          </cell>
          <cell r="C6075">
            <v>0</v>
          </cell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>
            <v>0</v>
          </cell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>
            <v>0</v>
          </cell>
          <cell r="C6077">
            <v>0</v>
          </cell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>
            <v>0</v>
          </cell>
          <cell r="C6078">
            <v>0</v>
          </cell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>
            <v>0</v>
          </cell>
          <cell r="C6079">
            <v>0</v>
          </cell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>
            <v>0</v>
          </cell>
          <cell r="C6080">
            <v>0</v>
          </cell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>
            <v>0</v>
          </cell>
          <cell r="C6081">
            <v>0</v>
          </cell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>
            <v>0</v>
          </cell>
          <cell r="C6082">
            <v>0</v>
          </cell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>
            <v>0</v>
          </cell>
          <cell r="C6083">
            <v>0</v>
          </cell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>
            <v>0</v>
          </cell>
          <cell r="C6084">
            <v>0</v>
          </cell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>
            <v>0</v>
          </cell>
          <cell r="C6085">
            <v>0</v>
          </cell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>
            <v>0</v>
          </cell>
          <cell r="C6086">
            <v>0</v>
          </cell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>
            <v>0</v>
          </cell>
          <cell r="C6087">
            <v>0</v>
          </cell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>
            <v>0</v>
          </cell>
          <cell r="C6088">
            <v>0</v>
          </cell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>
            <v>0</v>
          </cell>
          <cell r="C6089">
            <v>0</v>
          </cell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>
            <v>0</v>
          </cell>
          <cell r="C6090">
            <v>0</v>
          </cell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>
            <v>0</v>
          </cell>
          <cell r="C6091">
            <v>0</v>
          </cell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>
            <v>0</v>
          </cell>
          <cell r="C6092">
            <v>0</v>
          </cell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>
            <v>0</v>
          </cell>
          <cell r="C6093">
            <v>0</v>
          </cell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>
            <v>0</v>
          </cell>
          <cell r="C6094">
            <v>0</v>
          </cell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>
            <v>0</v>
          </cell>
          <cell r="C6095">
            <v>0</v>
          </cell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>
            <v>0</v>
          </cell>
          <cell r="C6096">
            <v>0</v>
          </cell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>
            <v>0</v>
          </cell>
          <cell r="C6097">
            <v>0</v>
          </cell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>
            <v>0</v>
          </cell>
          <cell r="C6098">
            <v>0</v>
          </cell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>
            <v>0</v>
          </cell>
          <cell r="C6099">
            <v>0</v>
          </cell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>
            <v>0</v>
          </cell>
          <cell r="C6100">
            <v>0</v>
          </cell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>
            <v>0</v>
          </cell>
          <cell r="C6101">
            <v>0</v>
          </cell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>
            <v>0</v>
          </cell>
          <cell r="C6102">
            <v>0</v>
          </cell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>
            <v>0</v>
          </cell>
          <cell r="C6103">
            <v>0</v>
          </cell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>
            <v>0</v>
          </cell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>
            <v>0</v>
          </cell>
          <cell r="C6107">
            <v>0</v>
          </cell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>
            <v>0</v>
          </cell>
          <cell r="C6108">
            <v>0</v>
          </cell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>
            <v>0</v>
          </cell>
          <cell r="C6109">
            <v>0</v>
          </cell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>
            <v>0</v>
          </cell>
          <cell r="C6110">
            <v>0</v>
          </cell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>
            <v>0</v>
          </cell>
          <cell r="C6111">
            <v>0</v>
          </cell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>
            <v>0</v>
          </cell>
          <cell r="C6112">
            <v>0</v>
          </cell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>
            <v>0</v>
          </cell>
          <cell r="C6113">
            <v>0</v>
          </cell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>
            <v>0</v>
          </cell>
          <cell r="C6114">
            <v>0</v>
          </cell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>
            <v>0</v>
          </cell>
          <cell r="C6115">
            <v>0</v>
          </cell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>
            <v>0</v>
          </cell>
          <cell r="C6116">
            <v>0</v>
          </cell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>
            <v>0</v>
          </cell>
          <cell r="C6117">
            <v>0</v>
          </cell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>
            <v>0</v>
          </cell>
          <cell r="C6118">
            <v>0</v>
          </cell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>
            <v>0</v>
          </cell>
          <cell r="C6119">
            <v>0</v>
          </cell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>
            <v>0</v>
          </cell>
          <cell r="C6120">
            <v>0</v>
          </cell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>
            <v>0</v>
          </cell>
          <cell r="C6121">
            <v>0</v>
          </cell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>
            <v>0</v>
          </cell>
          <cell r="C6122">
            <v>0</v>
          </cell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>
            <v>0</v>
          </cell>
          <cell r="C6123">
            <v>0</v>
          </cell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>
            <v>0</v>
          </cell>
          <cell r="C6124">
            <v>0</v>
          </cell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>
            <v>0</v>
          </cell>
          <cell r="C6125">
            <v>0</v>
          </cell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>
            <v>0</v>
          </cell>
          <cell r="C6126">
            <v>0</v>
          </cell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>
            <v>0</v>
          </cell>
          <cell r="C6127">
            <v>0</v>
          </cell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>
            <v>0</v>
          </cell>
          <cell r="C6128">
            <v>0</v>
          </cell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>
            <v>0</v>
          </cell>
          <cell r="C6129">
            <v>0</v>
          </cell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>
            <v>0</v>
          </cell>
          <cell r="C6130">
            <v>0</v>
          </cell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>
            <v>0</v>
          </cell>
          <cell r="C6131">
            <v>0</v>
          </cell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>
            <v>0</v>
          </cell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>
            <v>0</v>
          </cell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>
            <v>0</v>
          </cell>
          <cell r="C6137">
            <v>0</v>
          </cell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>
            <v>0</v>
          </cell>
          <cell r="C6138">
            <v>0</v>
          </cell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>
            <v>0</v>
          </cell>
          <cell r="C6139">
            <v>0</v>
          </cell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>
            <v>0</v>
          </cell>
          <cell r="C6140">
            <v>0</v>
          </cell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>
            <v>0</v>
          </cell>
          <cell r="C6141">
            <v>0</v>
          </cell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>
            <v>0</v>
          </cell>
          <cell r="C6142">
            <v>0</v>
          </cell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>
            <v>0</v>
          </cell>
          <cell r="C6143">
            <v>0</v>
          </cell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>
            <v>0</v>
          </cell>
          <cell r="C6144">
            <v>0</v>
          </cell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>
            <v>0</v>
          </cell>
          <cell r="C6145">
            <v>0</v>
          </cell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>
            <v>0</v>
          </cell>
          <cell r="C6146">
            <v>0</v>
          </cell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>
            <v>0</v>
          </cell>
          <cell r="C6147">
            <v>0</v>
          </cell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>
            <v>0</v>
          </cell>
          <cell r="C6148">
            <v>0</v>
          </cell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>
            <v>0</v>
          </cell>
          <cell r="C6149">
            <v>0</v>
          </cell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>
            <v>0</v>
          </cell>
          <cell r="C6150">
            <v>0</v>
          </cell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>
            <v>0</v>
          </cell>
          <cell r="C6152">
            <v>0</v>
          </cell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>
            <v>0</v>
          </cell>
          <cell r="C6153">
            <v>0</v>
          </cell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>
            <v>0</v>
          </cell>
          <cell r="C6154">
            <v>0</v>
          </cell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>
            <v>0</v>
          </cell>
          <cell r="C6155">
            <v>0</v>
          </cell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>
            <v>0</v>
          </cell>
          <cell r="C6156">
            <v>0</v>
          </cell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>
            <v>0</v>
          </cell>
          <cell r="C6157">
            <v>0</v>
          </cell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>
            <v>0</v>
          </cell>
          <cell r="C6158">
            <v>0</v>
          </cell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>
            <v>0</v>
          </cell>
          <cell r="C6159">
            <v>0</v>
          </cell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>
            <v>0</v>
          </cell>
          <cell r="C6160">
            <v>0</v>
          </cell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>
            <v>0</v>
          </cell>
          <cell r="C6161">
            <v>0</v>
          </cell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>
            <v>0</v>
          </cell>
          <cell r="C6162">
            <v>0</v>
          </cell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>
            <v>0</v>
          </cell>
          <cell r="C6163">
            <v>0</v>
          </cell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>
            <v>0</v>
          </cell>
          <cell r="C6164">
            <v>0</v>
          </cell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>
            <v>0</v>
          </cell>
          <cell r="C6165">
            <v>0</v>
          </cell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>
            <v>0</v>
          </cell>
          <cell r="C6166">
            <v>0</v>
          </cell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>
            <v>0</v>
          </cell>
          <cell r="C6167">
            <v>0</v>
          </cell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>
            <v>0</v>
          </cell>
          <cell r="C6168">
            <v>0</v>
          </cell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>
            <v>0</v>
          </cell>
          <cell r="C6169">
            <v>0</v>
          </cell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>
            <v>0</v>
          </cell>
          <cell r="C6170">
            <v>0</v>
          </cell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>
            <v>0</v>
          </cell>
          <cell r="C6171">
            <v>0</v>
          </cell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>
            <v>0</v>
          </cell>
          <cell r="C6172">
            <v>0</v>
          </cell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>
            <v>0</v>
          </cell>
          <cell r="C6175">
            <v>0</v>
          </cell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>
            <v>0</v>
          </cell>
          <cell r="C6176">
            <v>0</v>
          </cell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>
            <v>0</v>
          </cell>
          <cell r="C6177">
            <v>0</v>
          </cell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>
            <v>0</v>
          </cell>
          <cell r="C6178">
            <v>0</v>
          </cell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>
            <v>0</v>
          </cell>
          <cell r="C6179">
            <v>0</v>
          </cell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>
            <v>0</v>
          </cell>
          <cell r="C6180">
            <v>0</v>
          </cell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>
            <v>0</v>
          </cell>
          <cell r="C6181">
            <v>0</v>
          </cell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>
            <v>0</v>
          </cell>
          <cell r="C6182">
            <v>0</v>
          </cell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>
            <v>0</v>
          </cell>
          <cell r="C6184">
            <v>0</v>
          </cell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>
            <v>0</v>
          </cell>
          <cell r="C6185">
            <v>0</v>
          </cell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>
            <v>0</v>
          </cell>
          <cell r="C6187">
            <v>0</v>
          </cell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>
            <v>0</v>
          </cell>
          <cell r="C6189">
            <v>0</v>
          </cell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>
            <v>0</v>
          </cell>
          <cell r="C6190">
            <v>0</v>
          </cell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>
            <v>0</v>
          </cell>
          <cell r="C6191">
            <v>0</v>
          </cell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>
            <v>0</v>
          </cell>
          <cell r="C6195">
            <v>0</v>
          </cell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>
            <v>0</v>
          </cell>
          <cell r="C6196">
            <v>0</v>
          </cell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>
            <v>0</v>
          </cell>
          <cell r="C6197">
            <v>0</v>
          </cell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>
            <v>0</v>
          </cell>
          <cell r="C6198">
            <v>0</v>
          </cell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>
            <v>0</v>
          </cell>
          <cell r="C6199">
            <v>0</v>
          </cell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>
            <v>0</v>
          </cell>
          <cell r="C6200">
            <v>0</v>
          </cell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>
            <v>0</v>
          </cell>
          <cell r="C6201">
            <v>0</v>
          </cell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>
            <v>0</v>
          </cell>
          <cell r="C6202">
            <v>0</v>
          </cell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>
            <v>0</v>
          </cell>
          <cell r="C6203">
            <v>0</v>
          </cell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>
            <v>0</v>
          </cell>
          <cell r="C6204">
            <v>0</v>
          </cell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>
            <v>0</v>
          </cell>
          <cell r="C6205">
            <v>0</v>
          </cell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>
            <v>0</v>
          </cell>
          <cell r="C6206">
            <v>0</v>
          </cell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>
            <v>0</v>
          </cell>
          <cell r="C6207">
            <v>0</v>
          </cell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>
            <v>0</v>
          </cell>
          <cell r="C6208">
            <v>0</v>
          </cell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>
            <v>0</v>
          </cell>
          <cell r="C6209">
            <v>0</v>
          </cell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>
            <v>0</v>
          </cell>
          <cell r="C6211">
            <v>0</v>
          </cell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>
            <v>0</v>
          </cell>
          <cell r="C6212">
            <v>0</v>
          </cell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>
            <v>0</v>
          </cell>
          <cell r="C6214">
            <v>0</v>
          </cell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>
            <v>0</v>
          </cell>
          <cell r="C6215">
            <v>0</v>
          </cell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>
            <v>0</v>
          </cell>
          <cell r="C6216">
            <v>0</v>
          </cell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>
            <v>0</v>
          </cell>
          <cell r="C6217">
            <v>0</v>
          </cell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>
            <v>0</v>
          </cell>
          <cell r="C6218">
            <v>0</v>
          </cell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>
            <v>0</v>
          </cell>
          <cell r="C6219">
            <v>0</v>
          </cell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>
            <v>0</v>
          </cell>
          <cell r="C6220">
            <v>0</v>
          </cell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>
            <v>0</v>
          </cell>
          <cell r="C6221">
            <v>0</v>
          </cell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>
            <v>0</v>
          </cell>
          <cell r="C6224">
            <v>0</v>
          </cell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>
            <v>0</v>
          </cell>
          <cell r="C6227">
            <v>0</v>
          </cell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>
            <v>0</v>
          </cell>
          <cell r="C6228">
            <v>0</v>
          </cell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>
            <v>0</v>
          </cell>
          <cell r="C6229">
            <v>0</v>
          </cell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>
            <v>0</v>
          </cell>
          <cell r="C6230">
            <v>0</v>
          </cell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>
            <v>0</v>
          </cell>
          <cell r="C6233">
            <v>0</v>
          </cell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>
            <v>0</v>
          </cell>
          <cell r="C6234">
            <v>0</v>
          </cell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>
            <v>0</v>
          </cell>
          <cell r="C6235">
            <v>0</v>
          </cell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>
            <v>0</v>
          </cell>
          <cell r="C6236">
            <v>0</v>
          </cell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>
            <v>0</v>
          </cell>
          <cell r="C6237">
            <v>0</v>
          </cell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>
            <v>0</v>
          </cell>
          <cell r="C6238">
            <v>0</v>
          </cell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>
            <v>0</v>
          </cell>
          <cell r="C6239">
            <v>0</v>
          </cell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>
            <v>0</v>
          </cell>
          <cell r="C6240">
            <v>0</v>
          </cell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>
            <v>0</v>
          </cell>
          <cell r="C6241">
            <v>0</v>
          </cell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>
            <v>0</v>
          </cell>
          <cell r="C6242">
            <v>0</v>
          </cell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>
            <v>0</v>
          </cell>
          <cell r="C6243">
            <v>0</v>
          </cell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>
            <v>0</v>
          </cell>
          <cell r="C6244">
            <v>0</v>
          </cell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>
            <v>0</v>
          </cell>
          <cell r="C6245">
            <v>0</v>
          </cell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>
            <v>0</v>
          </cell>
          <cell r="C6246">
            <v>0</v>
          </cell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>
            <v>0</v>
          </cell>
          <cell r="C6247">
            <v>0</v>
          </cell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>
            <v>0</v>
          </cell>
          <cell r="C6266">
            <v>0</v>
          </cell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>
            <v>0</v>
          </cell>
          <cell r="C6273">
            <v>0</v>
          </cell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>
            <v>0</v>
          </cell>
          <cell r="C6274">
            <v>0</v>
          </cell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>
            <v>0</v>
          </cell>
          <cell r="C6308">
            <v>0</v>
          </cell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>
            <v>0</v>
          </cell>
          <cell r="C6382">
            <v>0</v>
          </cell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>
            <v>0</v>
          </cell>
          <cell r="C6383">
            <v>0</v>
          </cell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>
            <v>0</v>
          </cell>
          <cell r="C6384">
            <v>0</v>
          </cell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>
            <v>0</v>
          </cell>
          <cell r="C6385">
            <v>0</v>
          </cell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>
            <v>0</v>
          </cell>
          <cell r="C6386">
            <v>0</v>
          </cell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>
            <v>0</v>
          </cell>
          <cell r="C6387">
            <v>0</v>
          </cell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>
            <v>0</v>
          </cell>
          <cell r="C6392">
            <v>0</v>
          </cell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>
            <v>0</v>
          </cell>
          <cell r="C6393">
            <v>0</v>
          </cell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>
            <v>0</v>
          </cell>
          <cell r="C6394">
            <v>0</v>
          </cell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>
            <v>0</v>
          </cell>
          <cell r="C6492">
            <v>0</v>
          </cell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>
            <v>0</v>
          </cell>
          <cell r="C6494">
            <v>0</v>
          </cell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>
            <v>0</v>
          </cell>
          <cell r="C6495">
            <v>0</v>
          </cell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>
            <v>0</v>
          </cell>
          <cell r="C6511">
            <v>0</v>
          </cell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>
            <v>0</v>
          </cell>
          <cell r="C6512">
            <v>0</v>
          </cell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>
            <v>0</v>
          </cell>
          <cell r="C6513">
            <v>0</v>
          </cell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>
            <v>0</v>
          </cell>
          <cell r="C6514">
            <v>0</v>
          </cell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>
            <v>0</v>
          </cell>
          <cell r="C6515">
            <v>0</v>
          </cell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>
            <v>0</v>
          </cell>
          <cell r="C6516">
            <v>0</v>
          </cell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>
            <v>0</v>
          </cell>
          <cell r="C6517">
            <v>0</v>
          </cell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>
            <v>0</v>
          </cell>
          <cell r="C6518">
            <v>0</v>
          </cell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>
            <v>0</v>
          </cell>
          <cell r="C6520">
            <v>0</v>
          </cell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>
            <v>0</v>
          </cell>
          <cell r="C6521">
            <v>0</v>
          </cell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>
            <v>0</v>
          </cell>
          <cell r="C6522">
            <v>0</v>
          </cell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>
            <v>0</v>
          </cell>
          <cell r="C6523">
            <v>0</v>
          </cell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>
            <v>0</v>
          </cell>
          <cell r="C6524">
            <v>0</v>
          </cell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>
            <v>0</v>
          </cell>
          <cell r="C6527">
            <v>0</v>
          </cell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>
            <v>0</v>
          </cell>
          <cell r="C6528">
            <v>0</v>
          </cell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>
            <v>0</v>
          </cell>
          <cell r="C6529">
            <v>0</v>
          </cell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>
            <v>0</v>
          </cell>
          <cell r="C6531">
            <v>0</v>
          </cell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>
            <v>0</v>
          </cell>
          <cell r="C6537">
            <v>0</v>
          </cell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>
            <v>0</v>
          </cell>
          <cell r="C6538">
            <v>0</v>
          </cell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>
            <v>0</v>
          </cell>
          <cell r="C6540">
            <v>0</v>
          </cell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>
            <v>0</v>
          </cell>
          <cell r="C6547">
            <v>0</v>
          </cell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>
            <v>0</v>
          </cell>
          <cell r="C6549">
            <v>0</v>
          </cell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>
            <v>0</v>
          </cell>
          <cell r="C6552">
            <v>0</v>
          </cell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>
            <v>0</v>
          </cell>
          <cell r="C6554">
            <v>0</v>
          </cell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>
            <v>0</v>
          </cell>
          <cell r="C6558">
            <v>0</v>
          </cell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>
            <v>0</v>
          </cell>
          <cell r="C6559">
            <v>0</v>
          </cell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>
            <v>0</v>
          </cell>
          <cell r="C6563">
            <v>0</v>
          </cell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>
            <v>0</v>
          </cell>
          <cell r="C6564">
            <v>0</v>
          </cell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>
            <v>0</v>
          </cell>
          <cell r="C6565">
            <v>0</v>
          </cell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>
            <v>0</v>
          </cell>
          <cell r="C6566">
            <v>0</v>
          </cell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>
            <v>0</v>
          </cell>
          <cell r="C6567">
            <v>0</v>
          </cell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>
            <v>0</v>
          </cell>
          <cell r="C6571">
            <v>0</v>
          </cell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>
            <v>0</v>
          </cell>
          <cell r="C6572">
            <v>0</v>
          </cell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>
            <v>0</v>
          </cell>
          <cell r="C6573">
            <v>0</v>
          </cell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>
            <v>0</v>
          </cell>
          <cell r="C6574">
            <v>0</v>
          </cell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>
            <v>0</v>
          </cell>
          <cell r="C6575">
            <v>0</v>
          </cell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>
            <v>0</v>
          </cell>
          <cell r="C6577">
            <v>0</v>
          </cell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>
            <v>0</v>
          </cell>
          <cell r="C6578">
            <v>0</v>
          </cell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>
            <v>0</v>
          </cell>
          <cell r="C6582">
            <v>0</v>
          </cell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>
            <v>0</v>
          </cell>
          <cell r="C6594">
            <v>0</v>
          </cell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>
            <v>0</v>
          </cell>
          <cell r="C6595">
            <v>0</v>
          </cell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>
            <v>0</v>
          </cell>
          <cell r="C6596">
            <v>0</v>
          </cell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>
            <v>0</v>
          </cell>
          <cell r="C6597">
            <v>0</v>
          </cell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>
            <v>0</v>
          </cell>
          <cell r="C6598">
            <v>0</v>
          </cell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>
            <v>0</v>
          </cell>
          <cell r="C6599">
            <v>0</v>
          </cell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>
            <v>0</v>
          </cell>
          <cell r="C6600">
            <v>0</v>
          </cell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>
            <v>0</v>
          </cell>
          <cell r="C6601">
            <v>0</v>
          </cell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>
            <v>0</v>
          </cell>
          <cell r="C6602">
            <v>0</v>
          </cell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>
            <v>0</v>
          </cell>
          <cell r="C6603">
            <v>0</v>
          </cell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>
            <v>0</v>
          </cell>
          <cell r="C6604">
            <v>0</v>
          </cell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>
            <v>0</v>
          </cell>
          <cell r="C6605">
            <v>0</v>
          </cell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>
            <v>0</v>
          </cell>
          <cell r="C6606">
            <v>0</v>
          </cell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>
            <v>0</v>
          </cell>
          <cell r="C6607">
            <v>0</v>
          </cell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>
            <v>0</v>
          </cell>
          <cell r="C6608">
            <v>0</v>
          </cell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>
            <v>0</v>
          </cell>
          <cell r="C6609">
            <v>0</v>
          </cell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>
            <v>0</v>
          </cell>
          <cell r="C6610">
            <v>0</v>
          </cell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>
            <v>0</v>
          </cell>
          <cell r="C6611">
            <v>0</v>
          </cell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>
            <v>0</v>
          </cell>
          <cell r="C6612">
            <v>0</v>
          </cell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>
            <v>0</v>
          </cell>
          <cell r="C6613">
            <v>0</v>
          </cell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>
            <v>0</v>
          </cell>
          <cell r="C6614">
            <v>0</v>
          </cell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>
            <v>0</v>
          </cell>
          <cell r="C6615">
            <v>0</v>
          </cell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>
            <v>0</v>
          </cell>
          <cell r="C6616">
            <v>0</v>
          </cell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>
            <v>0</v>
          </cell>
          <cell r="C6617">
            <v>0</v>
          </cell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>
            <v>0</v>
          </cell>
          <cell r="C6618">
            <v>0</v>
          </cell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>
            <v>0</v>
          </cell>
          <cell r="C6619">
            <v>0</v>
          </cell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>
            <v>0</v>
          </cell>
          <cell r="C6620">
            <v>0</v>
          </cell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>
            <v>0</v>
          </cell>
          <cell r="C6621">
            <v>0</v>
          </cell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>
            <v>0</v>
          </cell>
          <cell r="C6622">
            <v>0</v>
          </cell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>
            <v>0</v>
          </cell>
          <cell r="C6623">
            <v>0</v>
          </cell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>
            <v>0</v>
          </cell>
          <cell r="C6624">
            <v>0</v>
          </cell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>
            <v>0</v>
          </cell>
          <cell r="C6625">
            <v>0</v>
          </cell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>
            <v>0</v>
          </cell>
          <cell r="C6626">
            <v>0</v>
          </cell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>
            <v>0</v>
          </cell>
          <cell r="C6627">
            <v>0</v>
          </cell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>
            <v>0</v>
          </cell>
          <cell r="C6628">
            <v>0</v>
          </cell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>
            <v>0</v>
          </cell>
          <cell r="C6629">
            <v>0</v>
          </cell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>
            <v>0</v>
          </cell>
          <cell r="C6630">
            <v>0</v>
          </cell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>
            <v>0</v>
          </cell>
          <cell r="C6631">
            <v>0</v>
          </cell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>
            <v>0</v>
          </cell>
          <cell r="C6632">
            <v>0</v>
          </cell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>
            <v>0</v>
          </cell>
          <cell r="C6633">
            <v>0</v>
          </cell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>
            <v>0</v>
          </cell>
          <cell r="C6634">
            <v>0</v>
          </cell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>
            <v>0</v>
          </cell>
          <cell r="C6635">
            <v>0</v>
          </cell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>
            <v>0</v>
          </cell>
          <cell r="C6637">
            <v>0</v>
          </cell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>
            <v>0</v>
          </cell>
          <cell r="C6638">
            <v>0</v>
          </cell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>
            <v>0</v>
          </cell>
          <cell r="C6639">
            <v>0</v>
          </cell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>
            <v>0</v>
          </cell>
          <cell r="C6640">
            <v>0</v>
          </cell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>
            <v>0</v>
          </cell>
          <cell r="C6641">
            <v>0</v>
          </cell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>
            <v>0</v>
          </cell>
          <cell r="C6642">
            <v>0</v>
          </cell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>
            <v>0</v>
          </cell>
          <cell r="C6643">
            <v>0</v>
          </cell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>
            <v>0</v>
          </cell>
          <cell r="C6645">
            <v>0</v>
          </cell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>
            <v>0</v>
          </cell>
          <cell r="C6646">
            <v>0</v>
          </cell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>
            <v>0</v>
          </cell>
          <cell r="C6647">
            <v>0</v>
          </cell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>
            <v>0</v>
          </cell>
          <cell r="C6653">
            <v>0</v>
          </cell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>
            <v>0</v>
          </cell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>
            <v>0</v>
          </cell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>
            <v>0</v>
          </cell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>
            <v>0</v>
          </cell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>
            <v>0</v>
          </cell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>
            <v>0</v>
          </cell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>
            <v>0</v>
          </cell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>
            <v>0</v>
          </cell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>
            <v>0</v>
          </cell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>
            <v>0</v>
          </cell>
          <cell r="C6689">
            <v>0</v>
          </cell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>
            <v>0</v>
          </cell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>
            <v>0</v>
          </cell>
          <cell r="C6694">
            <v>0</v>
          </cell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>
            <v>0</v>
          </cell>
          <cell r="C6696">
            <v>0</v>
          </cell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>
            <v>0</v>
          </cell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>
            <v>0</v>
          </cell>
          <cell r="C6703">
            <v>0</v>
          </cell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>
            <v>0</v>
          </cell>
          <cell r="C6704">
            <v>0</v>
          </cell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>
            <v>0</v>
          </cell>
          <cell r="C6705">
            <v>0</v>
          </cell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>
            <v>0</v>
          </cell>
          <cell r="C6706">
            <v>0</v>
          </cell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>
            <v>0</v>
          </cell>
          <cell r="C6707">
            <v>0</v>
          </cell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>
            <v>0</v>
          </cell>
          <cell r="C6708">
            <v>0</v>
          </cell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>
            <v>0</v>
          </cell>
          <cell r="C6710">
            <v>0</v>
          </cell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>
            <v>0</v>
          </cell>
          <cell r="C6711">
            <v>0</v>
          </cell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>
            <v>0</v>
          </cell>
          <cell r="C6712">
            <v>0</v>
          </cell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>
            <v>0</v>
          </cell>
          <cell r="C6713">
            <v>0</v>
          </cell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>
            <v>0</v>
          </cell>
          <cell r="C6714">
            <v>0</v>
          </cell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>
            <v>0</v>
          </cell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>
            <v>0</v>
          </cell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>
            <v>0</v>
          </cell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>
            <v>0</v>
          </cell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>
            <v>0</v>
          </cell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>
            <v>0</v>
          </cell>
          <cell r="C6743">
            <v>0</v>
          </cell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>
            <v>0</v>
          </cell>
          <cell r="C6744">
            <v>0</v>
          </cell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>
            <v>0</v>
          </cell>
          <cell r="C6745">
            <v>0</v>
          </cell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>
            <v>0</v>
          </cell>
          <cell r="C6746">
            <v>0</v>
          </cell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>
            <v>0</v>
          </cell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>
            <v>0</v>
          </cell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>
            <v>0</v>
          </cell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>
            <v>0</v>
          </cell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>
            <v>0</v>
          </cell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>
            <v>0</v>
          </cell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>
            <v>0</v>
          </cell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>
            <v>0</v>
          </cell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>
            <v>0</v>
          </cell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>
            <v>0</v>
          </cell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>
            <v>0</v>
          </cell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>
            <v>0</v>
          </cell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>
            <v>0</v>
          </cell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>
            <v>0</v>
          </cell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>
            <v>0</v>
          </cell>
          <cell r="C6781">
            <v>0</v>
          </cell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>
            <v>0</v>
          </cell>
          <cell r="C6784">
            <v>0</v>
          </cell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>
            <v>0</v>
          </cell>
          <cell r="C6787">
            <v>0</v>
          </cell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>
            <v>0</v>
          </cell>
          <cell r="C6788">
            <v>0</v>
          </cell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>
            <v>0</v>
          </cell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>
            <v>0</v>
          </cell>
          <cell r="C6794">
            <v>0</v>
          </cell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>
            <v>0</v>
          </cell>
          <cell r="C6795">
            <v>0</v>
          </cell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>
            <v>0</v>
          </cell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>
            <v>0</v>
          </cell>
          <cell r="C6801">
            <v>0</v>
          </cell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>
            <v>0</v>
          </cell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>
            <v>0</v>
          </cell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>
            <v>0</v>
          </cell>
          <cell r="C6809">
            <v>0</v>
          </cell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>
            <v>0</v>
          </cell>
          <cell r="C6810">
            <v>0</v>
          </cell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>
            <v>0</v>
          </cell>
          <cell r="C6811">
            <v>0</v>
          </cell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>
            <v>0</v>
          </cell>
          <cell r="C6812">
            <v>0</v>
          </cell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>
            <v>0</v>
          </cell>
          <cell r="C6813">
            <v>0</v>
          </cell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>
            <v>0</v>
          </cell>
          <cell r="C6814">
            <v>0</v>
          </cell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>
            <v>0</v>
          </cell>
          <cell r="C6815">
            <v>0</v>
          </cell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>
            <v>0</v>
          </cell>
          <cell r="C6816">
            <v>0</v>
          </cell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>
            <v>0</v>
          </cell>
          <cell r="C6817">
            <v>0</v>
          </cell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>
            <v>0</v>
          </cell>
          <cell r="C6818">
            <v>0</v>
          </cell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>
            <v>0</v>
          </cell>
          <cell r="C6819">
            <v>0</v>
          </cell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>
            <v>0</v>
          </cell>
          <cell r="C6820">
            <v>0</v>
          </cell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>
            <v>0</v>
          </cell>
          <cell r="C6821">
            <v>0</v>
          </cell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>
            <v>0</v>
          </cell>
          <cell r="C6822">
            <v>0</v>
          </cell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>
            <v>0</v>
          </cell>
          <cell r="C6823">
            <v>0</v>
          </cell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>
            <v>0</v>
          </cell>
          <cell r="C6824">
            <v>0</v>
          </cell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>
            <v>0</v>
          </cell>
          <cell r="C6825">
            <v>0</v>
          </cell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>
            <v>0</v>
          </cell>
          <cell r="C6826">
            <v>0</v>
          </cell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>
            <v>0</v>
          </cell>
          <cell r="C6827">
            <v>0</v>
          </cell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>
            <v>0</v>
          </cell>
          <cell r="C6828">
            <v>0</v>
          </cell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>
            <v>0</v>
          </cell>
          <cell r="C6829">
            <v>0</v>
          </cell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>
            <v>0</v>
          </cell>
          <cell r="C6830">
            <v>0</v>
          </cell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>
            <v>0</v>
          </cell>
          <cell r="C6831">
            <v>0</v>
          </cell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>
            <v>0</v>
          </cell>
          <cell r="C6832">
            <v>0</v>
          </cell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>
            <v>0</v>
          </cell>
          <cell r="C6833">
            <v>0</v>
          </cell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>
            <v>0</v>
          </cell>
          <cell r="C6834">
            <v>0</v>
          </cell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>
            <v>0</v>
          </cell>
          <cell r="C6835">
            <v>0</v>
          </cell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>
            <v>0</v>
          </cell>
          <cell r="C6836">
            <v>0</v>
          </cell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>
            <v>0</v>
          </cell>
          <cell r="C6837">
            <v>0</v>
          </cell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>
            <v>0</v>
          </cell>
          <cell r="C6838">
            <v>0</v>
          </cell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>
            <v>0</v>
          </cell>
          <cell r="C6839">
            <v>0</v>
          </cell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>
            <v>0</v>
          </cell>
          <cell r="C6840">
            <v>0</v>
          </cell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>
            <v>0</v>
          </cell>
          <cell r="C6841">
            <v>0</v>
          </cell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>
            <v>0</v>
          </cell>
          <cell r="C6842">
            <v>0</v>
          </cell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>
            <v>0</v>
          </cell>
          <cell r="C6845">
            <v>0</v>
          </cell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>
            <v>0</v>
          </cell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>
            <v>0</v>
          </cell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>
            <v>0</v>
          </cell>
          <cell r="C6848">
            <v>0</v>
          </cell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>
            <v>0</v>
          </cell>
          <cell r="C6849">
            <v>0</v>
          </cell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>
            <v>0</v>
          </cell>
          <cell r="C6850">
            <v>0</v>
          </cell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>
            <v>0</v>
          </cell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>
            <v>0</v>
          </cell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>
            <v>0</v>
          </cell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>
            <v>0</v>
          </cell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>
            <v>0</v>
          </cell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>
            <v>0</v>
          </cell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>
            <v>0</v>
          </cell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>
            <v>0</v>
          </cell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>
            <v>0</v>
          </cell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>
            <v>0</v>
          </cell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>
            <v>0</v>
          </cell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>
            <v>0</v>
          </cell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>
            <v>0</v>
          </cell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>
            <v>0</v>
          </cell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>
            <v>0</v>
          </cell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>
            <v>0</v>
          </cell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>
            <v>0</v>
          </cell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>
            <v>0</v>
          </cell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>
            <v>0</v>
          </cell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>
            <v>0</v>
          </cell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>
            <v>0</v>
          </cell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>
            <v>0</v>
          </cell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>
            <v>0</v>
          </cell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>
            <v>0</v>
          </cell>
          <cell r="C6887">
            <v>0</v>
          </cell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>
            <v>0</v>
          </cell>
          <cell r="C6888">
            <v>0</v>
          </cell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>
            <v>0</v>
          </cell>
          <cell r="C6889">
            <v>0</v>
          </cell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>
            <v>0</v>
          </cell>
          <cell r="C6890">
            <v>0</v>
          </cell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>
            <v>0</v>
          </cell>
          <cell r="C6891">
            <v>0</v>
          </cell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>
            <v>0</v>
          </cell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>
            <v>0</v>
          </cell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>
            <v>0</v>
          </cell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>
            <v>0</v>
          </cell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>
            <v>0</v>
          </cell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>
            <v>0</v>
          </cell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>
            <v>0</v>
          </cell>
          <cell r="C6909">
            <v>0</v>
          </cell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>
            <v>0</v>
          </cell>
          <cell r="C6911">
            <v>0</v>
          </cell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>
            <v>0</v>
          </cell>
          <cell r="C6912">
            <v>0</v>
          </cell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>
            <v>0</v>
          </cell>
          <cell r="C6913">
            <v>0</v>
          </cell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>
            <v>0</v>
          </cell>
          <cell r="C6916">
            <v>0</v>
          </cell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>
            <v>0</v>
          </cell>
          <cell r="C6917">
            <v>0</v>
          </cell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>
            <v>0</v>
          </cell>
          <cell r="C6918">
            <v>0</v>
          </cell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>
            <v>0</v>
          </cell>
          <cell r="C6920">
            <v>0</v>
          </cell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>
            <v>0</v>
          </cell>
          <cell r="C6921">
            <v>0</v>
          </cell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>
            <v>0</v>
          </cell>
          <cell r="C6923">
            <v>0</v>
          </cell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>
            <v>0</v>
          </cell>
          <cell r="C6926">
            <v>0</v>
          </cell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>
            <v>0</v>
          </cell>
          <cell r="C6928">
            <v>0</v>
          </cell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>
            <v>0</v>
          </cell>
          <cell r="C6929">
            <v>0</v>
          </cell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>
            <v>0</v>
          </cell>
          <cell r="C6930">
            <v>0</v>
          </cell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>
            <v>0</v>
          </cell>
          <cell r="C6931">
            <v>0</v>
          </cell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>
            <v>0</v>
          </cell>
          <cell r="C6932">
            <v>0</v>
          </cell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>
            <v>0</v>
          </cell>
          <cell r="C6933">
            <v>0</v>
          </cell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>
            <v>0</v>
          </cell>
          <cell r="C6934">
            <v>0</v>
          </cell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>
            <v>0</v>
          </cell>
          <cell r="C6935">
            <v>0</v>
          </cell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>
            <v>0</v>
          </cell>
          <cell r="C6936">
            <v>0</v>
          </cell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>
            <v>0</v>
          </cell>
          <cell r="C6952">
            <v>0</v>
          </cell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>
            <v>0</v>
          </cell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>
            <v>0</v>
          </cell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>
            <v>0</v>
          </cell>
          <cell r="C6959">
            <v>0</v>
          </cell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>
            <v>0</v>
          </cell>
          <cell r="C6962">
            <v>0</v>
          </cell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>
            <v>0</v>
          </cell>
          <cell r="C6963">
            <v>0</v>
          </cell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>
            <v>0</v>
          </cell>
          <cell r="C6971">
            <v>0</v>
          </cell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>
            <v>0</v>
          </cell>
          <cell r="C6972">
            <v>0</v>
          </cell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>
            <v>0</v>
          </cell>
          <cell r="C6973">
            <v>0</v>
          </cell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>
            <v>0</v>
          </cell>
          <cell r="C6974">
            <v>0</v>
          </cell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>
            <v>0</v>
          </cell>
          <cell r="C6975">
            <v>0</v>
          </cell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>
            <v>0</v>
          </cell>
          <cell r="C6976">
            <v>0</v>
          </cell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>
            <v>0</v>
          </cell>
          <cell r="C6977">
            <v>0</v>
          </cell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>
            <v>0</v>
          </cell>
          <cell r="C6978">
            <v>0</v>
          </cell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>
            <v>0</v>
          </cell>
          <cell r="C6980">
            <v>0</v>
          </cell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>
            <v>0</v>
          </cell>
          <cell r="C6982">
            <v>0</v>
          </cell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>
            <v>0</v>
          </cell>
          <cell r="C6983">
            <v>0</v>
          </cell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>
            <v>0</v>
          </cell>
          <cell r="C6984">
            <v>0</v>
          </cell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>
            <v>0</v>
          </cell>
          <cell r="C6985">
            <v>0</v>
          </cell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>
            <v>0</v>
          </cell>
          <cell r="C6986">
            <v>0</v>
          </cell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>
            <v>0</v>
          </cell>
          <cell r="C6987">
            <v>0</v>
          </cell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>
            <v>0</v>
          </cell>
          <cell r="C6988">
            <v>0</v>
          </cell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>
            <v>0</v>
          </cell>
          <cell r="C6989">
            <v>0</v>
          </cell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>
            <v>0</v>
          </cell>
          <cell r="C6990">
            <v>0</v>
          </cell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>
            <v>0</v>
          </cell>
          <cell r="C6991">
            <v>0</v>
          </cell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>
            <v>0</v>
          </cell>
          <cell r="C6992">
            <v>0</v>
          </cell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>
            <v>0</v>
          </cell>
          <cell r="C6993">
            <v>0</v>
          </cell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>
            <v>0</v>
          </cell>
          <cell r="C6994">
            <v>0</v>
          </cell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>
            <v>0</v>
          </cell>
          <cell r="C6995">
            <v>0</v>
          </cell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>
            <v>0</v>
          </cell>
          <cell r="C6996">
            <v>0</v>
          </cell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>
            <v>0</v>
          </cell>
          <cell r="C6997">
            <v>0</v>
          </cell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>
            <v>0</v>
          </cell>
          <cell r="C7002">
            <v>0</v>
          </cell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>
            <v>0</v>
          </cell>
          <cell r="C7007">
            <v>0</v>
          </cell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>
            <v>0</v>
          </cell>
          <cell r="C7008">
            <v>0</v>
          </cell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>
            <v>0</v>
          </cell>
          <cell r="C7015">
            <v>0</v>
          </cell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>
            <v>0</v>
          </cell>
          <cell r="C7016">
            <v>0</v>
          </cell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>
            <v>0</v>
          </cell>
          <cell r="C7017">
            <v>0</v>
          </cell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>
            <v>0</v>
          </cell>
          <cell r="C7018">
            <v>0</v>
          </cell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>
            <v>0</v>
          </cell>
          <cell r="C7020">
            <v>0</v>
          </cell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>
            <v>0</v>
          </cell>
          <cell r="C7021">
            <v>0</v>
          </cell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>
            <v>0</v>
          </cell>
          <cell r="C7023">
            <v>0</v>
          </cell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>
            <v>0</v>
          </cell>
          <cell r="C7024">
            <v>0</v>
          </cell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>
            <v>0</v>
          </cell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>
            <v>0</v>
          </cell>
          <cell r="C7031">
            <v>0</v>
          </cell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>
            <v>0</v>
          </cell>
          <cell r="C7032">
            <v>0</v>
          </cell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>
            <v>0</v>
          </cell>
          <cell r="C7033">
            <v>0</v>
          </cell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>
            <v>0</v>
          </cell>
          <cell r="C7035">
            <v>0</v>
          </cell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>
            <v>0</v>
          </cell>
          <cell r="C7036">
            <v>0</v>
          </cell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>
            <v>0</v>
          </cell>
          <cell r="C7040">
            <v>0</v>
          </cell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>
            <v>0</v>
          </cell>
          <cell r="C7041">
            <v>0</v>
          </cell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>
            <v>0</v>
          </cell>
          <cell r="C7042">
            <v>0</v>
          </cell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>
            <v>0</v>
          </cell>
          <cell r="C7044">
            <v>0</v>
          </cell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>
            <v>0</v>
          </cell>
          <cell r="C7045">
            <v>0</v>
          </cell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>
            <v>0</v>
          </cell>
          <cell r="C7046">
            <v>0</v>
          </cell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>
            <v>0</v>
          </cell>
          <cell r="C7047">
            <v>0</v>
          </cell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>
            <v>0</v>
          </cell>
          <cell r="C7048">
            <v>0</v>
          </cell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>
            <v>0</v>
          </cell>
          <cell r="C7049">
            <v>0</v>
          </cell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>
            <v>0</v>
          </cell>
          <cell r="C7051">
            <v>0</v>
          </cell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>
            <v>0</v>
          </cell>
          <cell r="C7052">
            <v>0</v>
          </cell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>
            <v>0</v>
          </cell>
          <cell r="C7055">
            <v>0</v>
          </cell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>
            <v>0</v>
          </cell>
          <cell r="C7056">
            <v>0</v>
          </cell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>
            <v>0</v>
          </cell>
          <cell r="C7057">
            <v>0</v>
          </cell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>
            <v>0</v>
          </cell>
          <cell r="C7058">
            <v>0</v>
          </cell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>
            <v>0</v>
          </cell>
          <cell r="C7059">
            <v>0</v>
          </cell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>
            <v>0</v>
          </cell>
          <cell r="C7060">
            <v>0</v>
          </cell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>
            <v>0</v>
          </cell>
          <cell r="C7061">
            <v>0</v>
          </cell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>
            <v>0</v>
          </cell>
          <cell r="C7062">
            <v>0</v>
          </cell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>
            <v>0</v>
          </cell>
          <cell r="C7063">
            <v>0</v>
          </cell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>
            <v>0</v>
          </cell>
          <cell r="C7064">
            <v>0</v>
          </cell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>
            <v>0</v>
          </cell>
          <cell r="C7065">
            <v>0</v>
          </cell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>
            <v>0</v>
          </cell>
          <cell r="C7066">
            <v>0</v>
          </cell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>
            <v>0</v>
          </cell>
          <cell r="C7067">
            <v>0</v>
          </cell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>
            <v>0</v>
          </cell>
          <cell r="C7068">
            <v>0</v>
          </cell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>
            <v>0</v>
          </cell>
          <cell r="C7070">
            <v>0</v>
          </cell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>
            <v>0</v>
          </cell>
          <cell r="C7071">
            <v>0</v>
          </cell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>
            <v>0</v>
          </cell>
          <cell r="C7072">
            <v>0</v>
          </cell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>
            <v>0</v>
          </cell>
          <cell r="C7075">
            <v>0</v>
          </cell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>
            <v>0</v>
          </cell>
          <cell r="C7076">
            <v>0</v>
          </cell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>
            <v>0</v>
          </cell>
          <cell r="C7077">
            <v>0</v>
          </cell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>
            <v>0</v>
          </cell>
          <cell r="C7078">
            <v>0</v>
          </cell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>
            <v>0</v>
          </cell>
          <cell r="C7080">
            <v>0</v>
          </cell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>
            <v>0</v>
          </cell>
          <cell r="C7083">
            <v>0</v>
          </cell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>
            <v>0</v>
          </cell>
          <cell r="C7087">
            <v>0</v>
          </cell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>
            <v>0</v>
          </cell>
          <cell r="C7088">
            <v>0</v>
          </cell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>
            <v>0</v>
          </cell>
          <cell r="C7092">
            <v>0</v>
          </cell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>
            <v>0</v>
          </cell>
          <cell r="C7093">
            <v>0</v>
          </cell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>
            <v>0</v>
          </cell>
          <cell r="C7094">
            <v>0</v>
          </cell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>
            <v>0</v>
          </cell>
          <cell r="C7095">
            <v>0</v>
          </cell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>
            <v>0</v>
          </cell>
          <cell r="C7096">
            <v>0</v>
          </cell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>
            <v>0</v>
          </cell>
          <cell r="C7097">
            <v>0</v>
          </cell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>
            <v>0</v>
          </cell>
          <cell r="C7098">
            <v>0</v>
          </cell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>
            <v>0</v>
          </cell>
          <cell r="C7099">
            <v>0</v>
          </cell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>
            <v>0</v>
          </cell>
          <cell r="C7100">
            <v>0</v>
          </cell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>
            <v>0</v>
          </cell>
          <cell r="C7101">
            <v>0</v>
          </cell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>
            <v>0</v>
          </cell>
          <cell r="C7102">
            <v>0</v>
          </cell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>
            <v>0</v>
          </cell>
          <cell r="C7103">
            <v>0</v>
          </cell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>
            <v>0</v>
          </cell>
          <cell r="C7104">
            <v>0</v>
          </cell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>
            <v>0</v>
          </cell>
          <cell r="C7105">
            <v>0</v>
          </cell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>
            <v>0</v>
          </cell>
          <cell r="C7106">
            <v>0</v>
          </cell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>
            <v>0</v>
          </cell>
          <cell r="C7107">
            <v>0</v>
          </cell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>
            <v>0</v>
          </cell>
          <cell r="C7108">
            <v>0</v>
          </cell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>
            <v>0</v>
          </cell>
          <cell r="C7109">
            <v>0</v>
          </cell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>
            <v>0</v>
          </cell>
          <cell r="C7110">
            <v>0</v>
          </cell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>
            <v>0</v>
          </cell>
          <cell r="C7111">
            <v>0</v>
          </cell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>
            <v>0</v>
          </cell>
          <cell r="C7112">
            <v>0</v>
          </cell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>
            <v>0</v>
          </cell>
          <cell r="C7115">
            <v>0</v>
          </cell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>
            <v>0</v>
          </cell>
          <cell r="C7116">
            <v>0</v>
          </cell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>
            <v>0</v>
          </cell>
          <cell r="C7123">
            <v>0</v>
          </cell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>
            <v>0</v>
          </cell>
          <cell r="C7124">
            <v>0</v>
          </cell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>
            <v>0</v>
          </cell>
          <cell r="C7125">
            <v>0</v>
          </cell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>
            <v>0</v>
          </cell>
          <cell r="C7126">
            <v>0</v>
          </cell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>
            <v>0</v>
          </cell>
          <cell r="C7127">
            <v>0</v>
          </cell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>
            <v>0</v>
          </cell>
          <cell r="C7128">
            <v>0</v>
          </cell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>
            <v>0</v>
          </cell>
          <cell r="C7129">
            <v>0</v>
          </cell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>
            <v>0</v>
          </cell>
          <cell r="C7130">
            <v>0</v>
          </cell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>
            <v>0</v>
          </cell>
          <cell r="C7131">
            <v>0</v>
          </cell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>
            <v>0</v>
          </cell>
          <cell r="C7132">
            <v>0</v>
          </cell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>
            <v>0</v>
          </cell>
          <cell r="C7133">
            <v>0</v>
          </cell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>
            <v>0</v>
          </cell>
          <cell r="C7134">
            <v>0</v>
          </cell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>
            <v>0</v>
          </cell>
          <cell r="C7135">
            <v>0</v>
          </cell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>
            <v>0</v>
          </cell>
          <cell r="C7136">
            <v>0</v>
          </cell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>
            <v>0</v>
          </cell>
          <cell r="C7137">
            <v>0</v>
          </cell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>
            <v>0</v>
          </cell>
          <cell r="C7138">
            <v>0</v>
          </cell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>
            <v>0</v>
          </cell>
          <cell r="C7139">
            <v>0</v>
          </cell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>
            <v>0</v>
          </cell>
          <cell r="C7140">
            <v>0</v>
          </cell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>
            <v>0</v>
          </cell>
          <cell r="C7141">
            <v>0</v>
          </cell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>
            <v>0</v>
          </cell>
          <cell r="C7142">
            <v>0</v>
          </cell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>
            <v>0</v>
          </cell>
          <cell r="C7143">
            <v>0</v>
          </cell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>
            <v>0</v>
          </cell>
          <cell r="C7144">
            <v>0</v>
          </cell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>
            <v>0</v>
          </cell>
          <cell r="C7145">
            <v>0</v>
          </cell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>
            <v>0</v>
          </cell>
          <cell r="C7146">
            <v>0</v>
          </cell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>
            <v>0</v>
          </cell>
          <cell r="C7147">
            <v>0</v>
          </cell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>
            <v>0</v>
          </cell>
          <cell r="C7148">
            <v>0</v>
          </cell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>
            <v>0</v>
          </cell>
          <cell r="C7149">
            <v>0</v>
          </cell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>
            <v>0</v>
          </cell>
          <cell r="C7150">
            <v>0</v>
          </cell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>
            <v>0</v>
          </cell>
          <cell r="C7151">
            <v>0</v>
          </cell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>
            <v>0</v>
          </cell>
          <cell r="C7152">
            <v>0</v>
          </cell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>
            <v>0</v>
          </cell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>
            <v>0</v>
          </cell>
          <cell r="C7154">
            <v>0</v>
          </cell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>
            <v>0</v>
          </cell>
          <cell r="C7157">
            <v>0</v>
          </cell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>
            <v>0</v>
          </cell>
          <cell r="C7158">
            <v>0</v>
          </cell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>
            <v>0</v>
          </cell>
          <cell r="C7159">
            <v>0</v>
          </cell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>
            <v>0</v>
          </cell>
          <cell r="C7165">
            <v>0</v>
          </cell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>
            <v>0</v>
          </cell>
          <cell r="C7168">
            <v>0</v>
          </cell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>
            <v>0</v>
          </cell>
          <cell r="C7169">
            <v>0</v>
          </cell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>
            <v>0</v>
          </cell>
          <cell r="C7170">
            <v>0</v>
          </cell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>
            <v>0</v>
          </cell>
          <cell r="C7171">
            <v>0</v>
          </cell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>
            <v>0</v>
          </cell>
          <cell r="C7172">
            <v>0</v>
          </cell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>
            <v>0</v>
          </cell>
          <cell r="C7173">
            <v>0</v>
          </cell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>
            <v>0</v>
          </cell>
          <cell r="C7174">
            <v>0</v>
          </cell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>
            <v>0</v>
          </cell>
          <cell r="C7175">
            <v>0</v>
          </cell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>
            <v>0</v>
          </cell>
          <cell r="C7176">
            <v>0</v>
          </cell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>
            <v>0</v>
          </cell>
          <cell r="C7177">
            <v>0</v>
          </cell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>
            <v>0</v>
          </cell>
          <cell r="C7178">
            <v>0</v>
          </cell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>
            <v>0</v>
          </cell>
          <cell r="C7179">
            <v>0</v>
          </cell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>
            <v>0</v>
          </cell>
          <cell r="C7180">
            <v>0</v>
          </cell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>
            <v>0</v>
          </cell>
          <cell r="C7181">
            <v>0</v>
          </cell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>
            <v>0</v>
          </cell>
          <cell r="C7182">
            <v>0</v>
          </cell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>
            <v>0</v>
          </cell>
          <cell r="C7183">
            <v>0</v>
          </cell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>
            <v>0</v>
          </cell>
          <cell r="C7184">
            <v>0</v>
          </cell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>
            <v>0</v>
          </cell>
          <cell r="C7189">
            <v>0</v>
          </cell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>
            <v>0</v>
          </cell>
          <cell r="C7190">
            <v>0</v>
          </cell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>
            <v>0</v>
          </cell>
          <cell r="C7192">
            <v>0</v>
          </cell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>
            <v>0</v>
          </cell>
          <cell r="C7193">
            <v>0</v>
          </cell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>
            <v>0</v>
          </cell>
          <cell r="C7200">
            <v>0</v>
          </cell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>
            <v>0</v>
          </cell>
          <cell r="C7201">
            <v>0</v>
          </cell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>
            <v>0</v>
          </cell>
          <cell r="C7202">
            <v>0</v>
          </cell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>
            <v>0</v>
          </cell>
          <cell r="C7204">
            <v>0</v>
          </cell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>
            <v>0</v>
          </cell>
          <cell r="C7207">
            <v>0</v>
          </cell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>
            <v>0</v>
          </cell>
          <cell r="C7208">
            <v>0</v>
          </cell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>
            <v>0</v>
          </cell>
          <cell r="C7216">
            <v>0</v>
          </cell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>
            <v>0</v>
          </cell>
          <cell r="C7217">
            <v>0</v>
          </cell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>
            <v>0</v>
          </cell>
          <cell r="C7218">
            <v>0</v>
          </cell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>
            <v>0</v>
          </cell>
          <cell r="C7219">
            <v>0</v>
          </cell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>
            <v>0</v>
          </cell>
          <cell r="C7220">
            <v>0</v>
          </cell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>
            <v>0</v>
          </cell>
          <cell r="C7221">
            <v>0</v>
          </cell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>
            <v>0</v>
          </cell>
          <cell r="C7222">
            <v>0</v>
          </cell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>
            <v>0</v>
          </cell>
          <cell r="C7223">
            <v>0</v>
          </cell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>
            <v>0</v>
          </cell>
          <cell r="C7232">
            <v>0</v>
          </cell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>
            <v>0</v>
          </cell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>
            <v>0</v>
          </cell>
          <cell r="C7237">
            <v>0</v>
          </cell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>
            <v>0</v>
          </cell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>
            <v>0</v>
          </cell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>
            <v>0</v>
          </cell>
          <cell r="C7240">
            <v>0</v>
          </cell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>
            <v>0</v>
          </cell>
          <cell r="C7242">
            <v>0</v>
          </cell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>
            <v>0</v>
          </cell>
          <cell r="C7243">
            <v>0</v>
          </cell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>
            <v>0</v>
          </cell>
          <cell r="C7244">
            <v>0</v>
          </cell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>
            <v>0</v>
          </cell>
          <cell r="C7245">
            <v>0</v>
          </cell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>
            <v>0</v>
          </cell>
          <cell r="C7246">
            <v>0</v>
          </cell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>
            <v>0</v>
          </cell>
          <cell r="C7247">
            <v>0</v>
          </cell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>
            <v>0</v>
          </cell>
          <cell r="C7248">
            <v>0</v>
          </cell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>
            <v>0</v>
          </cell>
          <cell r="C7249">
            <v>0</v>
          </cell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>
            <v>0</v>
          </cell>
          <cell r="C7250">
            <v>0</v>
          </cell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>
            <v>0</v>
          </cell>
          <cell r="C7251">
            <v>0</v>
          </cell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>
            <v>0</v>
          </cell>
          <cell r="C7252">
            <v>0</v>
          </cell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>
            <v>0</v>
          </cell>
          <cell r="C7253">
            <v>0</v>
          </cell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>
            <v>0</v>
          </cell>
          <cell r="C7254">
            <v>0</v>
          </cell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>
            <v>0</v>
          </cell>
          <cell r="C7255">
            <v>0</v>
          </cell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>
            <v>0</v>
          </cell>
          <cell r="C7256">
            <v>0</v>
          </cell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>
            <v>0</v>
          </cell>
          <cell r="C7257">
            <v>0</v>
          </cell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>
            <v>0</v>
          </cell>
          <cell r="C7258">
            <v>0</v>
          </cell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>
            <v>0</v>
          </cell>
          <cell r="C7259">
            <v>0</v>
          </cell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>
            <v>0</v>
          </cell>
          <cell r="C7260">
            <v>0</v>
          </cell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>
            <v>0</v>
          </cell>
          <cell r="C7261">
            <v>0</v>
          </cell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>
            <v>0</v>
          </cell>
          <cell r="C7262">
            <v>0</v>
          </cell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>
            <v>0</v>
          </cell>
          <cell r="C7263">
            <v>0</v>
          </cell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>
            <v>0</v>
          </cell>
          <cell r="C7264">
            <v>0</v>
          </cell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>
            <v>0</v>
          </cell>
          <cell r="C7265">
            <v>0</v>
          </cell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>
            <v>0</v>
          </cell>
          <cell r="C7266">
            <v>0</v>
          </cell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>
            <v>0</v>
          </cell>
          <cell r="C7267">
            <v>0</v>
          </cell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>
            <v>0</v>
          </cell>
          <cell r="C7268">
            <v>0</v>
          </cell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>
            <v>0</v>
          </cell>
          <cell r="C7269">
            <v>0</v>
          </cell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>
            <v>0</v>
          </cell>
          <cell r="C7270">
            <v>0</v>
          </cell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>
            <v>0</v>
          </cell>
          <cell r="C7271">
            <v>0</v>
          </cell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>
            <v>0</v>
          </cell>
          <cell r="C7272">
            <v>0</v>
          </cell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>
            <v>0</v>
          </cell>
          <cell r="C7273">
            <v>0</v>
          </cell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>
            <v>0</v>
          </cell>
          <cell r="C7274">
            <v>0</v>
          </cell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>
            <v>0</v>
          </cell>
          <cell r="C7275">
            <v>0</v>
          </cell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>
            <v>0</v>
          </cell>
          <cell r="C7276">
            <v>0</v>
          </cell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>
            <v>0</v>
          </cell>
          <cell r="C7278">
            <v>0</v>
          </cell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>
            <v>0</v>
          </cell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>
            <v>0</v>
          </cell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>
            <v>0</v>
          </cell>
          <cell r="C7281">
            <v>0</v>
          </cell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>
            <v>0</v>
          </cell>
          <cell r="C7282">
            <v>0</v>
          </cell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>
            <v>0</v>
          </cell>
          <cell r="C7283">
            <v>0</v>
          </cell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>
            <v>0</v>
          </cell>
          <cell r="C7284">
            <v>0</v>
          </cell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>
            <v>0</v>
          </cell>
          <cell r="C7285">
            <v>0</v>
          </cell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>
            <v>0</v>
          </cell>
          <cell r="C7286">
            <v>0</v>
          </cell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>
            <v>0</v>
          </cell>
          <cell r="C7287">
            <v>0</v>
          </cell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>
            <v>0</v>
          </cell>
          <cell r="C7288">
            <v>0</v>
          </cell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>
            <v>0</v>
          </cell>
          <cell r="C7289">
            <v>0</v>
          </cell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>
            <v>0</v>
          </cell>
          <cell r="C7290">
            <v>0</v>
          </cell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>
            <v>0</v>
          </cell>
          <cell r="C7291">
            <v>0</v>
          </cell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>
            <v>0</v>
          </cell>
          <cell r="C7292">
            <v>0</v>
          </cell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>
            <v>0</v>
          </cell>
          <cell r="C7293">
            <v>0</v>
          </cell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>
            <v>0</v>
          </cell>
          <cell r="C7294">
            <v>0</v>
          </cell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>
            <v>0</v>
          </cell>
          <cell r="C7295">
            <v>0</v>
          </cell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>
            <v>0</v>
          </cell>
          <cell r="C7296">
            <v>0</v>
          </cell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>
            <v>0</v>
          </cell>
          <cell r="C7297">
            <v>0</v>
          </cell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>
            <v>0</v>
          </cell>
          <cell r="C7298">
            <v>0</v>
          </cell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>
            <v>0</v>
          </cell>
          <cell r="C7300">
            <v>0</v>
          </cell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>
            <v>0</v>
          </cell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>
            <v>0</v>
          </cell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>
            <v>0</v>
          </cell>
          <cell r="C7303">
            <v>0</v>
          </cell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>
            <v>0</v>
          </cell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>
            <v>0</v>
          </cell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>
            <v>0</v>
          </cell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>
            <v>0</v>
          </cell>
          <cell r="C7310">
            <v>0</v>
          </cell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>
            <v>0</v>
          </cell>
          <cell r="C7311">
            <v>0</v>
          </cell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>
            <v>0</v>
          </cell>
          <cell r="C7312">
            <v>0</v>
          </cell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>
            <v>0</v>
          </cell>
          <cell r="C7313">
            <v>0</v>
          </cell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>
            <v>0</v>
          </cell>
          <cell r="C7314">
            <v>0</v>
          </cell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>
            <v>0</v>
          </cell>
          <cell r="C7318">
            <v>0</v>
          </cell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>
            <v>0</v>
          </cell>
          <cell r="C7319">
            <v>0</v>
          </cell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>
            <v>0</v>
          </cell>
          <cell r="C7320">
            <v>0</v>
          </cell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>
            <v>0</v>
          </cell>
          <cell r="C7321">
            <v>0</v>
          </cell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>
            <v>0</v>
          </cell>
          <cell r="C7322">
            <v>0</v>
          </cell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>
            <v>0</v>
          </cell>
          <cell r="C7323">
            <v>0</v>
          </cell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>
            <v>0</v>
          </cell>
          <cell r="C7324">
            <v>0</v>
          </cell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>
            <v>0</v>
          </cell>
          <cell r="C7325">
            <v>0</v>
          </cell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>
            <v>0</v>
          </cell>
          <cell r="C7329">
            <v>0</v>
          </cell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>
            <v>0</v>
          </cell>
          <cell r="C7330">
            <v>0</v>
          </cell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>
            <v>0</v>
          </cell>
          <cell r="C7331">
            <v>0</v>
          </cell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>
            <v>0</v>
          </cell>
          <cell r="C7332">
            <v>0</v>
          </cell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>
            <v>0</v>
          </cell>
          <cell r="C7333">
            <v>0</v>
          </cell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>
            <v>0</v>
          </cell>
          <cell r="C7334">
            <v>0</v>
          </cell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>
            <v>0</v>
          </cell>
          <cell r="C7335">
            <v>0</v>
          </cell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>
            <v>0</v>
          </cell>
          <cell r="C7336">
            <v>0</v>
          </cell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>
            <v>0</v>
          </cell>
          <cell r="C7338">
            <v>0</v>
          </cell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>
            <v>0</v>
          </cell>
          <cell r="C7339">
            <v>0</v>
          </cell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>
            <v>0</v>
          </cell>
          <cell r="C7340">
            <v>0</v>
          </cell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>
            <v>0</v>
          </cell>
          <cell r="C7341">
            <v>0</v>
          </cell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>
            <v>0</v>
          </cell>
          <cell r="C7342">
            <v>0</v>
          </cell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>
            <v>0</v>
          </cell>
          <cell r="C7344">
            <v>0</v>
          </cell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>
            <v>0</v>
          </cell>
          <cell r="C7345">
            <v>0</v>
          </cell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>
            <v>0</v>
          </cell>
          <cell r="C7346">
            <v>0</v>
          </cell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>
            <v>0</v>
          </cell>
          <cell r="C7347">
            <v>0</v>
          </cell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>
            <v>0</v>
          </cell>
          <cell r="C7348">
            <v>0</v>
          </cell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>
            <v>0</v>
          </cell>
          <cell r="C7349">
            <v>0</v>
          </cell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>
            <v>0</v>
          </cell>
          <cell r="C7350">
            <v>0</v>
          </cell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>
            <v>0</v>
          </cell>
          <cell r="C7353">
            <v>0</v>
          </cell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>
            <v>0</v>
          </cell>
          <cell r="C7356">
            <v>0</v>
          </cell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>
            <v>0</v>
          </cell>
          <cell r="C7357">
            <v>0</v>
          </cell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>
            <v>0</v>
          </cell>
          <cell r="C7358">
            <v>0</v>
          </cell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>
            <v>0</v>
          </cell>
          <cell r="C7359">
            <v>0</v>
          </cell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>
            <v>0</v>
          </cell>
          <cell r="C7360">
            <v>0</v>
          </cell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>
            <v>0</v>
          </cell>
          <cell r="C7361">
            <v>0</v>
          </cell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>
            <v>0</v>
          </cell>
          <cell r="C7362">
            <v>0</v>
          </cell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>
            <v>0</v>
          </cell>
          <cell r="C7363">
            <v>0</v>
          </cell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>
            <v>0</v>
          </cell>
          <cell r="C7364">
            <v>0</v>
          </cell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>
            <v>0</v>
          </cell>
          <cell r="C7365">
            <v>0</v>
          </cell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>
            <v>0</v>
          </cell>
          <cell r="C7366">
            <v>0</v>
          </cell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>
            <v>0</v>
          </cell>
          <cell r="C7367">
            <v>0</v>
          </cell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>
            <v>0</v>
          </cell>
          <cell r="C7368">
            <v>0</v>
          </cell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>
            <v>0</v>
          </cell>
          <cell r="C7369">
            <v>0</v>
          </cell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>
            <v>0</v>
          </cell>
          <cell r="C7370">
            <v>0</v>
          </cell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>
            <v>0</v>
          </cell>
          <cell r="C7371">
            <v>0</v>
          </cell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>
            <v>0</v>
          </cell>
          <cell r="C7372">
            <v>0</v>
          </cell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>
            <v>0</v>
          </cell>
          <cell r="C7373">
            <v>0</v>
          </cell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>
            <v>0</v>
          </cell>
          <cell r="C7374">
            <v>0</v>
          </cell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>
            <v>0</v>
          </cell>
          <cell r="C7375">
            <v>0</v>
          </cell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>
            <v>0</v>
          </cell>
          <cell r="C7376">
            <v>0</v>
          </cell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>
            <v>0</v>
          </cell>
          <cell r="C7377">
            <v>0</v>
          </cell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>
            <v>0</v>
          </cell>
          <cell r="C7378">
            <v>0</v>
          </cell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>
            <v>0</v>
          </cell>
          <cell r="C7379">
            <v>0</v>
          </cell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>
            <v>0</v>
          </cell>
          <cell r="C7380">
            <v>0</v>
          </cell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>
            <v>0</v>
          </cell>
          <cell r="C7381">
            <v>0</v>
          </cell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>
            <v>0</v>
          </cell>
          <cell r="C7382">
            <v>0</v>
          </cell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>
            <v>0</v>
          </cell>
          <cell r="C7383">
            <v>0</v>
          </cell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>
            <v>0</v>
          </cell>
          <cell r="C7384">
            <v>0</v>
          </cell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>
            <v>0</v>
          </cell>
          <cell r="C7385">
            <v>0</v>
          </cell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>
            <v>0</v>
          </cell>
          <cell r="C7386">
            <v>0</v>
          </cell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>
            <v>0</v>
          </cell>
          <cell r="C7387">
            <v>0</v>
          </cell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>
            <v>0</v>
          </cell>
          <cell r="C7388">
            <v>0</v>
          </cell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>
            <v>0</v>
          </cell>
          <cell r="C7390">
            <v>0</v>
          </cell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>
            <v>0</v>
          </cell>
          <cell r="C7391">
            <v>0</v>
          </cell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>
            <v>0</v>
          </cell>
          <cell r="C7392">
            <v>0</v>
          </cell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>
            <v>0</v>
          </cell>
          <cell r="C7395">
            <v>0</v>
          </cell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>
            <v>0</v>
          </cell>
          <cell r="C7396">
            <v>0</v>
          </cell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>
            <v>0</v>
          </cell>
          <cell r="C7397">
            <v>0</v>
          </cell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>
            <v>0</v>
          </cell>
          <cell r="C7398">
            <v>0</v>
          </cell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>
            <v>0</v>
          </cell>
          <cell r="C7399">
            <v>0</v>
          </cell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>
            <v>0</v>
          </cell>
          <cell r="C7400">
            <v>0</v>
          </cell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>
            <v>0</v>
          </cell>
          <cell r="C7401">
            <v>0</v>
          </cell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>
            <v>0</v>
          </cell>
          <cell r="C7409">
            <v>0</v>
          </cell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>
            <v>0</v>
          </cell>
          <cell r="C7410">
            <v>0</v>
          </cell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>
            <v>0</v>
          </cell>
          <cell r="C7411">
            <v>0</v>
          </cell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>
            <v>0</v>
          </cell>
          <cell r="C7553">
            <v>0</v>
          </cell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>
            <v>0</v>
          </cell>
          <cell r="C7554">
            <v>0</v>
          </cell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>
            <v>0</v>
          </cell>
          <cell r="C7555">
            <v>0</v>
          </cell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>
            <v>0</v>
          </cell>
          <cell r="C7556">
            <v>0</v>
          </cell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>
            <v>0</v>
          </cell>
          <cell r="C7557">
            <v>0</v>
          </cell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>
            <v>0</v>
          </cell>
          <cell r="C7558">
            <v>0</v>
          </cell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>
            <v>0</v>
          </cell>
          <cell r="C7560">
            <v>0</v>
          </cell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>
            <v>0</v>
          </cell>
          <cell r="C7561">
            <v>0</v>
          </cell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>
            <v>0</v>
          </cell>
          <cell r="C7562">
            <v>0</v>
          </cell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>
            <v>0</v>
          </cell>
          <cell r="C7563">
            <v>0</v>
          </cell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>
            <v>0</v>
          </cell>
          <cell r="C7564">
            <v>0</v>
          </cell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>
            <v>0</v>
          </cell>
          <cell r="C7629">
            <v>0</v>
          </cell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>
            <v>0</v>
          </cell>
          <cell r="C7664">
            <v>0</v>
          </cell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>
            <v>0</v>
          </cell>
          <cell r="C7679">
            <v>0</v>
          </cell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>
            <v>0</v>
          </cell>
          <cell r="C7680">
            <v>0</v>
          </cell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>
            <v>0</v>
          </cell>
          <cell r="C7681">
            <v>0</v>
          </cell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>
            <v>0</v>
          </cell>
          <cell r="C7682">
            <v>0</v>
          </cell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>
            <v>0</v>
          </cell>
          <cell r="C7683">
            <v>0</v>
          </cell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>
            <v>0</v>
          </cell>
          <cell r="C7684">
            <v>0</v>
          </cell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>
            <v>0</v>
          </cell>
          <cell r="C7685">
            <v>0</v>
          </cell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>
            <v>0</v>
          </cell>
          <cell r="C7686">
            <v>0</v>
          </cell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>
            <v>0</v>
          </cell>
          <cell r="C7687">
            <v>0</v>
          </cell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>
            <v>0</v>
          </cell>
          <cell r="C7688">
            <v>0</v>
          </cell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>
            <v>0</v>
          </cell>
          <cell r="C7689">
            <v>0</v>
          </cell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>
            <v>0</v>
          </cell>
          <cell r="C7690">
            <v>0</v>
          </cell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>
            <v>0</v>
          </cell>
          <cell r="C7692">
            <v>0</v>
          </cell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>
            <v>0</v>
          </cell>
          <cell r="C7693">
            <v>0</v>
          </cell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>
            <v>0</v>
          </cell>
          <cell r="C7694">
            <v>0</v>
          </cell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>
            <v>0</v>
          </cell>
          <cell r="C7695">
            <v>0</v>
          </cell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>
            <v>0</v>
          </cell>
          <cell r="C7697">
            <v>0</v>
          </cell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>
            <v>0</v>
          </cell>
          <cell r="C7701">
            <v>0</v>
          </cell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>
            <v>0</v>
          </cell>
          <cell r="C7702">
            <v>0</v>
          </cell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>
            <v>0</v>
          </cell>
          <cell r="C7705">
            <v>0</v>
          </cell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>
            <v>0</v>
          </cell>
          <cell r="C7707">
            <v>0</v>
          </cell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>
            <v>0</v>
          </cell>
          <cell r="C7708">
            <v>0</v>
          </cell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>
            <v>0</v>
          </cell>
          <cell r="C7709">
            <v>0</v>
          </cell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>
            <v>0</v>
          </cell>
          <cell r="C7712">
            <v>0</v>
          </cell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>
            <v>0</v>
          </cell>
          <cell r="C7713">
            <v>0</v>
          </cell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>
            <v>0</v>
          </cell>
          <cell r="C7714">
            <v>0</v>
          </cell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>
            <v>0</v>
          </cell>
          <cell r="C7715">
            <v>0</v>
          </cell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>
            <v>0</v>
          </cell>
          <cell r="C7716">
            <v>0</v>
          </cell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>
            <v>0</v>
          </cell>
          <cell r="C7717">
            <v>0</v>
          </cell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>
            <v>0</v>
          </cell>
          <cell r="C7718">
            <v>0</v>
          </cell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>
            <v>0</v>
          </cell>
          <cell r="C7719">
            <v>0</v>
          </cell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>
            <v>0</v>
          </cell>
          <cell r="C7720">
            <v>0</v>
          </cell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>
            <v>0</v>
          </cell>
          <cell r="C7722">
            <v>0</v>
          </cell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>
            <v>0</v>
          </cell>
          <cell r="C7723">
            <v>0</v>
          </cell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>
            <v>0</v>
          </cell>
          <cell r="C7724">
            <v>0</v>
          </cell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>
            <v>0</v>
          </cell>
          <cell r="C7725">
            <v>0</v>
          </cell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>
            <v>0</v>
          </cell>
          <cell r="C7729">
            <v>0</v>
          </cell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>
            <v>0</v>
          </cell>
          <cell r="C7730">
            <v>0</v>
          </cell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>
            <v>0</v>
          </cell>
          <cell r="C7733">
            <v>0</v>
          </cell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>
            <v>0</v>
          </cell>
          <cell r="C7734">
            <v>0</v>
          </cell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>
            <v>0</v>
          </cell>
          <cell r="C7737">
            <v>0</v>
          </cell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>
            <v>0</v>
          </cell>
          <cell r="C7738">
            <v>0</v>
          </cell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>
            <v>0</v>
          </cell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>
            <v>0</v>
          </cell>
          <cell r="C7742">
            <v>0</v>
          </cell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>
            <v>0</v>
          </cell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>
            <v>0</v>
          </cell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>
            <v>0</v>
          </cell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>
            <v>0</v>
          </cell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>
            <v>0</v>
          </cell>
          <cell r="C7752">
            <v>0</v>
          </cell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>
            <v>0</v>
          </cell>
          <cell r="C7753">
            <v>0</v>
          </cell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>
            <v>0</v>
          </cell>
          <cell r="C7754">
            <v>0</v>
          </cell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>
            <v>0</v>
          </cell>
          <cell r="C7755">
            <v>0</v>
          </cell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>
            <v>0</v>
          </cell>
          <cell r="C7756">
            <v>0</v>
          </cell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>
            <v>0</v>
          </cell>
          <cell r="C7757">
            <v>0</v>
          </cell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>
            <v>0</v>
          </cell>
          <cell r="C7758">
            <v>0</v>
          </cell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>
            <v>0</v>
          </cell>
          <cell r="C7759">
            <v>0</v>
          </cell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>
            <v>0</v>
          </cell>
          <cell r="C7760">
            <v>0</v>
          </cell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>
            <v>0</v>
          </cell>
          <cell r="C7761">
            <v>0</v>
          </cell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>
            <v>0</v>
          </cell>
          <cell r="C7762">
            <v>0</v>
          </cell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>
            <v>0</v>
          </cell>
          <cell r="C7763">
            <v>0</v>
          </cell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>
            <v>0</v>
          </cell>
          <cell r="C7764">
            <v>0</v>
          </cell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>
            <v>0</v>
          </cell>
          <cell r="C7765">
            <v>0</v>
          </cell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>
            <v>0</v>
          </cell>
          <cell r="C7766">
            <v>0</v>
          </cell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>
            <v>0</v>
          </cell>
          <cell r="C7767">
            <v>0</v>
          </cell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>
            <v>0</v>
          </cell>
          <cell r="C7768">
            <v>0</v>
          </cell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>
            <v>0</v>
          </cell>
          <cell r="C7769">
            <v>0</v>
          </cell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>
            <v>0</v>
          </cell>
          <cell r="C7770">
            <v>0</v>
          </cell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>
            <v>0</v>
          </cell>
          <cell r="C7771">
            <v>0</v>
          </cell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>
            <v>0</v>
          </cell>
          <cell r="C7772">
            <v>0</v>
          </cell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>
            <v>0</v>
          </cell>
          <cell r="C7773">
            <v>0</v>
          </cell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>
            <v>0</v>
          </cell>
          <cell r="C7774">
            <v>0</v>
          </cell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>
            <v>0</v>
          </cell>
          <cell r="C7775">
            <v>0</v>
          </cell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>
            <v>0</v>
          </cell>
          <cell r="C7776">
            <v>0</v>
          </cell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>
            <v>0</v>
          </cell>
          <cell r="C7777">
            <v>0</v>
          </cell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>
            <v>0</v>
          </cell>
          <cell r="C7778">
            <v>0</v>
          </cell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>
            <v>0</v>
          </cell>
          <cell r="C7779">
            <v>0</v>
          </cell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>
            <v>0</v>
          </cell>
          <cell r="C7780">
            <v>0</v>
          </cell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>
            <v>0</v>
          </cell>
          <cell r="C7781">
            <v>0</v>
          </cell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>
            <v>0</v>
          </cell>
          <cell r="C7782">
            <v>0</v>
          </cell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>
            <v>0</v>
          </cell>
          <cell r="C7783">
            <v>0</v>
          </cell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>
            <v>0</v>
          </cell>
          <cell r="C7784">
            <v>0</v>
          </cell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>
            <v>0</v>
          </cell>
          <cell r="C7785">
            <v>0</v>
          </cell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>
            <v>0</v>
          </cell>
          <cell r="C7786">
            <v>0</v>
          </cell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>
            <v>0</v>
          </cell>
          <cell r="C7787">
            <v>0</v>
          </cell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>
            <v>0</v>
          </cell>
          <cell r="C7788">
            <v>0</v>
          </cell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>
            <v>0</v>
          </cell>
          <cell r="C7789">
            <v>0</v>
          </cell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>
            <v>0</v>
          </cell>
          <cell r="C7790">
            <v>0</v>
          </cell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>
            <v>0</v>
          </cell>
          <cell r="C7791">
            <v>0</v>
          </cell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>
            <v>0</v>
          </cell>
          <cell r="C7792">
            <v>0</v>
          </cell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>
            <v>0</v>
          </cell>
          <cell r="C7793">
            <v>0</v>
          </cell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>
            <v>0</v>
          </cell>
          <cell r="C7794">
            <v>0</v>
          </cell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>
            <v>0</v>
          </cell>
          <cell r="C7795">
            <v>0</v>
          </cell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>
            <v>0</v>
          </cell>
          <cell r="C7796">
            <v>0</v>
          </cell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>
            <v>0</v>
          </cell>
          <cell r="C7797">
            <v>0</v>
          </cell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>
            <v>0</v>
          </cell>
          <cell r="C7798">
            <v>0</v>
          </cell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>
            <v>0</v>
          </cell>
          <cell r="C7799">
            <v>0</v>
          </cell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>
            <v>0</v>
          </cell>
          <cell r="C7800">
            <v>0</v>
          </cell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>
            <v>0</v>
          </cell>
          <cell r="C7801">
            <v>0</v>
          </cell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>
            <v>0</v>
          </cell>
          <cell r="C7802">
            <v>0</v>
          </cell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>
            <v>0</v>
          </cell>
          <cell r="C7803">
            <v>0</v>
          </cell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>
            <v>0</v>
          </cell>
          <cell r="C7804">
            <v>0</v>
          </cell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>
            <v>0</v>
          </cell>
          <cell r="C7805">
            <v>0</v>
          </cell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>
            <v>0</v>
          </cell>
          <cell r="C7806">
            <v>0</v>
          </cell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>
            <v>0</v>
          </cell>
          <cell r="C7807">
            <v>0</v>
          </cell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>
            <v>0</v>
          </cell>
          <cell r="C7808">
            <v>0</v>
          </cell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>
            <v>0</v>
          </cell>
          <cell r="C7809">
            <v>0</v>
          </cell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>
            <v>0</v>
          </cell>
          <cell r="C7810">
            <v>0</v>
          </cell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>
            <v>0</v>
          </cell>
          <cell r="C7811">
            <v>0</v>
          </cell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>
            <v>0</v>
          </cell>
          <cell r="C7812">
            <v>0</v>
          </cell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>
            <v>0</v>
          </cell>
          <cell r="C7813">
            <v>0</v>
          </cell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>
            <v>0</v>
          </cell>
          <cell r="C7814">
            <v>0</v>
          </cell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>
            <v>0</v>
          </cell>
          <cell r="C7815">
            <v>0</v>
          </cell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>
            <v>0</v>
          </cell>
          <cell r="C7816">
            <v>0</v>
          </cell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>
            <v>0</v>
          </cell>
          <cell r="C7817">
            <v>0</v>
          </cell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>
            <v>0</v>
          </cell>
          <cell r="C7818">
            <v>0</v>
          </cell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>
            <v>0</v>
          </cell>
          <cell r="C7819">
            <v>0</v>
          </cell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>
            <v>0</v>
          </cell>
          <cell r="C7820">
            <v>0</v>
          </cell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>
            <v>0</v>
          </cell>
          <cell r="C7821">
            <v>0</v>
          </cell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>
            <v>0</v>
          </cell>
          <cell r="C7822">
            <v>0</v>
          </cell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>
            <v>0</v>
          </cell>
          <cell r="C7823">
            <v>0</v>
          </cell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>
            <v>0</v>
          </cell>
          <cell r="C7824">
            <v>0</v>
          </cell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>
            <v>0</v>
          </cell>
          <cell r="C7825">
            <v>0</v>
          </cell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>
            <v>0</v>
          </cell>
          <cell r="C7827">
            <v>0</v>
          </cell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>
            <v>0</v>
          </cell>
          <cell r="C7832">
            <v>0</v>
          </cell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>
            <v>0</v>
          </cell>
          <cell r="C7833">
            <v>0</v>
          </cell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>
            <v>0</v>
          </cell>
          <cell r="C7838">
            <v>0</v>
          </cell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>
            <v>0</v>
          </cell>
          <cell r="C7840">
            <v>0</v>
          </cell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>
            <v>0</v>
          </cell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>
            <v>0</v>
          </cell>
          <cell r="C7873">
            <v>0</v>
          </cell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>
            <v>0</v>
          </cell>
          <cell r="C7875">
            <v>0</v>
          </cell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>
            <v>0</v>
          </cell>
          <cell r="C7877">
            <v>0</v>
          </cell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>
            <v>0</v>
          </cell>
          <cell r="C7879">
            <v>0</v>
          </cell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>
            <v>0</v>
          </cell>
          <cell r="C7888">
            <v>0</v>
          </cell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>
            <v>0</v>
          </cell>
          <cell r="C7889">
            <v>0</v>
          </cell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>
            <v>0</v>
          </cell>
          <cell r="C7890">
            <v>0</v>
          </cell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>
            <v>0</v>
          </cell>
          <cell r="C7891">
            <v>0</v>
          </cell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>
            <v>0</v>
          </cell>
          <cell r="C7892">
            <v>0</v>
          </cell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>
            <v>0</v>
          </cell>
          <cell r="C7893">
            <v>0</v>
          </cell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>
            <v>0</v>
          </cell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>
            <v>0</v>
          </cell>
          <cell r="C7897">
            <v>0</v>
          </cell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>
            <v>0</v>
          </cell>
          <cell r="C7898">
            <v>0</v>
          </cell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>
            <v>0</v>
          </cell>
          <cell r="C7899">
            <v>0</v>
          </cell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>
            <v>0</v>
          </cell>
          <cell r="C7900">
            <v>0</v>
          </cell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>
            <v>0</v>
          </cell>
          <cell r="C7901">
            <v>0</v>
          </cell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>
            <v>0</v>
          </cell>
          <cell r="C7902">
            <v>0</v>
          </cell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>
            <v>0</v>
          </cell>
          <cell r="C7903">
            <v>0</v>
          </cell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>
            <v>0</v>
          </cell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>
            <v>0</v>
          </cell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>
            <v>0</v>
          </cell>
          <cell r="C7925">
            <v>0</v>
          </cell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>
            <v>0</v>
          </cell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>
            <v>0</v>
          </cell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>
            <v>0</v>
          </cell>
          <cell r="C7929">
            <v>0</v>
          </cell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>
            <v>0</v>
          </cell>
          <cell r="C7930">
            <v>0</v>
          </cell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>
            <v>0</v>
          </cell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>
            <v>0</v>
          </cell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>
            <v>0</v>
          </cell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>
            <v>0</v>
          </cell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>
            <v>0</v>
          </cell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>
            <v>0</v>
          </cell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>
            <v>0</v>
          </cell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>
            <v>0</v>
          </cell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>
            <v>0</v>
          </cell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>
            <v>0</v>
          </cell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>
            <v>0</v>
          </cell>
          <cell r="C7957">
            <v>0</v>
          </cell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>
            <v>0</v>
          </cell>
          <cell r="C7960">
            <v>0</v>
          </cell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>
            <v>0</v>
          </cell>
          <cell r="C7961">
            <v>0</v>
          </cell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>
            <v>0</v>
          </cell>
          <cell r="C7962">
            <v>0</v>
          </cell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>
            <v>0</v>
          </cell>
          <cell r="C7965">
            <v>0</v>
          </cell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>
            <v>0</v>
          </cell>
          <cell r="C7966">
            <v>0</v>
          </cell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>
            <v>0</v>
          </cell>
          <cell r="C7972">
            <v>0</v>
          </cell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>
            <v>0</v>
          </cell>
          <cell r="C7973">
            <v>0</v>
          </cell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>
            <v>0</v>
          </cell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>
            <v>0</v>
          </cell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>
            <v>0</v>
          </cell>
          <cell r="C7992">
            <v>0</v>
          </cell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>
            <v>0</v>
          </cell>
          <cell r="C7993">
            <v>0</v>
          </cell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>
            <v>0</v>
          </cell>
          <cell r="C7994">
            <v>0</v>
          </cell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>
            <v>0</v>
          </cell>
          <cell r="C7995">
            <v>0</v>
          </cell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>
            <v>0</v>
          </cell>
          <cell r="C7996">
            <v>0</v>
          </cell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>
            <v>0</v>
          </cell>
          <cell r="C7997">
            <v>0</v>
          </cell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>
            <v>0</v>
          </cell>
          <cell r="C7998">
            <v>0</v>
          </cell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>
            <v>0</v>
          </cell>
          <cell r="C7999">
            <v>0</v>
          </cell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>
            <v>0</v>
          </cell>
          <cell r="C8000">
            <v>0</v>
          </cell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>
            <v>0</v>
          </cell>
          <cell r="C8002">
            <v>0</v>
          </cell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>
            <v>0</v>
          </cell>
          <cell r="C8003">
            <v>0</v>
          </cell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>
            <v>0</v>
          </cell>
          <cell r="C8004">
            <v>0</v>
          </cell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>
            <v>0</v>
          </cell>
          <cell r="C8005">
            <v>0</v>
          </cell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>
            <v>0</v>
          </cell>
          <cell r="C8006">
            <v>0</v>
          </cell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>
            <v>0</v>
          </cell>
          <cell r="C8007">
            <v>0</v>
          </cell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>
            <v>0</v>
          </cell>
          <cell r="C8008">
            <v>0</v>
          </cell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>
            <v>0</v>
          </cell>
          <cell r="C8009">
            <v>0</v>
          </cell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>
            <v>0</v>
          </cell>
          <cell r="C8010">
            <v>0</v>
          </cell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>
            <v>0</v>
          </cell>
          <cell r="C8011">
            <v>0</v>
          </cell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>
            <v>0</v>
          </cell>
          <cell r="C8012">
            <v>0</v>
          </cell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>
            <v>0</v>
          </cell>
          <cell r="C8013">
            <v>0</v>
          </cell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>
            <v>0</v>
          </cell>
          <cell r="C8014">
            <v>0</v>
          </cell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>
            <v>0</v>
          </cell>
          <cell r="C8015">
            <v>0</v>
          </cell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>
            <v>0</v>
          </cell>
          <cell r="C8016">
            <v>0</v>
          </cell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>
            <v>0</v>
          </cell>
          <cell r="C8017">
            <v>0</v>
          </cell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>
            <v>0</v>
          </cell>
          <cell r="C8018">
            <v>0</v>
          </cell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>
            <v>0</v>
          </cell>
          <cell r="C8019">
            <v>0</v>
          </cell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>
            <v>0</v>
          </cell>
          <cell r="C8020">
            <v>0</v>
          </cell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>
            <v>0</v>
          </cell>
          <cell r="C8021">
            <v>0</v>
          </cell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>
            <v>0</v>
          </cell>
          <cell r="C8022">
            <v>0</v>
          </cell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>
            <v>0</v>
          </cell>
          <cell r="C8023">
            <v>0</v>
          </cell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>
            <v>0</v>
          </cell>
          <cell r="C8024">
            <v>0</v>
          </cell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>
            <v>0</v>
          </cell>
          <cell r="C8025">
            <v>0</v>
          </cell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>
            <v>0</v>
          </cell>
          <cell r="C8026">
            <v>0</v>
          </cell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>
            <v>0</v>
          </cell>
          <cell r="C8027">
            <v>0</v>
          </cell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>
            <v>0</v>
          </cell>
          <cell r="C8028">
            <v>0</v>
          </cell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>
            <v>0</v>
          </cell>
          <cell r="C8029">
            <v>0</v>
          </cell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>
            <v>0</v>
          </cell>
          <cell r="C8030">
            <v>0</v>
          </cell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>
            <v>0</v>
          </cell>
          <cell r="C8031">
            <v>0</v>
          </cell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>
            <v>0</v>
          </cell>
          <cell r="C8032">
            <v>0</v>
          </cell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>
            <v>0</v>
          </cell>
          <cell r="C8033">
            <v>0</v>
          </cell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>
            <v>0</v>
          </cell>
          <cell r="C8034">
            <v>0</v>
          </cell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>
            <v>0</v>
          </cell>
          <cell r="C8035">
            <v>0</v>
          </cell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>
            <v>0</v>
          </cell>
          <cell r="C8036">
            <v>0</v>
          </cell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>
            <v>0</v>
          </cell>
          <cell r="C8037">
            <v>0</v>
          </cell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>
            <v>0</v>
          </cell>
          <cell r="C8038">
            <v>0</v>
          </cell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>
            <v>0</v>
          </cell>
          <cell r="C8039">
            <v>0</v>
          </cell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>
            <v>0</v>
          </cell>
          <cell r="C8041">
            <v>0</v>
          </cell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>
            <v>0</v>
          </cell>
          <cell r="C8042">
            <v>0</v>
          </cell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>
            <v>0</v>
          </cell>
          <cell r="C8043">
            <v>0</v>
          </cell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>
            <v>0</v>
          </cell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>
            <v>0</v>
          </cell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>
            <v>0</v>
          </cell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>
            <v>0</v>
          </cell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>
            <v>0</v>
          </cell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>
            <v>0</v>
          </cell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>
            <v>0</v>
          </cell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>
            <v>0</v>
          </cell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>
            <v>0</v>
          </cell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>
            <v>0</v>
          </cell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>
            <v>0</v>
          </cell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>
            <v>0</v>
          </cell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>
            <v>0</v>
          </cell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>
            <v>0</v>
          </cell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>
            <v>0</v>
          </cell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>
            <v>0</v>
          </cell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>
            <v>0</v>
          </cell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>
            <v>0</v>
          </cell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>
            <v>0</v>
          </cell>
          <cell r="C8074">
            <v>0</v>
          </cell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>
            <v>0</v>
          </cell>
          <cell r="C8076">
            <v>0</v>
          </cell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>
            <v>0</v>
          </cell>
          <cell r="C8078">
            <v>0</v>
          </cell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>
            <v>0</v>
          </cell>
          <cell r="C8079">
            <v>0</v>
          </cell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>
            <v>0</v>
          </cell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>
            <v>0</v>
          </cell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>
            <v>0</v>
          </cell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>
            <v>0</v>
          </cell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>
            <v>0</v>
          </cell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>
            <v>0</v>
          </cell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>
            <v>0</v>
          </cell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>
            <v>0</v>
          </cell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>
            <v>0</v>
          </cell>
          <cell r="C8113">
            <v>0</v>
          </cell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>
            <v>0</v>
          </cell>
          <cell r="C8114">
            <v>0</v>
          </cell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>
            <v>0</v>
          </cell>
          <cell r="C8115">
            <v>0</v>
          </cell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>
            <v>0</v>
          </cell>
          <cell r="C8116">
            <v>0</v>
          </cell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>
            <v>0</v>
          </cell>
          <cell r="C8117">
            <v>0</v>
          </cell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>
            <v>0</v>
          </cell>
          <cell r="C8118">
            <v>0</v>
          </cell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>
            <v>0</v>
          </cell>
          <cell r="C8119">
            <v>0</v>
          </cell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>
            <v>0</v>
          </cell>
          <cell r="C8120">
            <v>0</v>
          </cell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>
            <v>0</v>
          </cell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>
            <v>0</v>
          </cell>
          <cell r="C8142">
            <v>0</v>
          </cell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>
            <v>0</v>
          </cell>
          <cell r="C8143">
            <v>0</v>
          </cell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>
            <v>0</v>
          </cell>
          <cell r="C8144">
            <v>0</v>
          </cell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>
            <v>0</v>
          </cell>
          <cell r="C8145">
            <v>0</v>
          </cell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>
            <v>0</v>
          </cell>
          <cell r="C8146">
            <v>0</v>
          </cell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>
            <v>0</v>
          </cell>
          <cell r="C8148">
            <v>0</v>
          </cell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>
            <v>0</v>
          </cell>
          <cell r="C8149">
            <v>0</v>
          </cell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>
            <v>0</v>
          </cell>
          <cell r="C8151">
            <v>0</v>
          </cell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>
            <v>0</v>
          </cell>
          <cell r="C8152">
            <v>0</v>
          </cell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>
            <v>0</v>
          </cell>
          <cell r="C8153">
            <v>0</v>
          </cell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>
            <v>0</v>
          </cell>
          <cell r="C8164">
            <v>0</v>
          </cell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>
            <v>0</v>
          </cell>
          <cell r="C8166">
            <v>0</v>
          </cell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>
            <v>0</v>
          </cell>
          <cell r="C8167">
            <v>0</v>
          </cell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>
            <v>0</v>
          </cell>
          <cell r="C8168">
            <v>0</v>
          </cell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>
            <v>0</v>
          </cell>
          <cell r="C8172">
            <v>0</v>
          </cell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>
            <v>0</v>
          </cell>
          <cell r="C8174">
            <v>0</v>
          </cell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>
            <v>0</v>
          </cell>
          <cell r="C8175">
            <v>0</v>
          </cell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>
            <v>0</v>
          </cell>
          <cell r="C8176">
            <v>0</v>
          </cell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>
            <v>0</v>
          </cell>
          <cell r="C8177">
            <v>0</v>
          </cell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>
            <v>0</v>
          </cell>
          <cell r="C8178">
            <v>0</v>
          </cell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>
            <v>0</v>
          </cell>
          <cell r="C8179">
            <v>0</v>
          </cell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>
            <v>0</v>
          </cell>
          <cell r="C8180">
            <v>0</v>
          </cell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>
            <v>0</v>
          </cell>
          <cell r="C8181">
            <v>0</v>
          </cell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>
            <v>0</v>
          </cell>
          <cell r="C8182">
            <v>0</v>
          </cell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>
            <v>0</v>
          </cell>
          <cell r="C8186">
            <v>0</v>
          </cell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>
            <v>0</v>
          </cell>
          <cell r="C8187">
            <v>0</v>
          </cell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>
            <v>0</v>
          </cell>
          <cell r="C8188">
            <v>0</v>
          </cell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>
            <v>0</v>
          </cell>
          <cell r="C8189">
            <v>0</v>
          </cell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>
            <v>0</v>
          </cell>
          <cell r="C8195">
            <v>0</v>
          </cell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>
            <v>0</v>
          </cell>
          <cell r="C8200">
            <v>0</v>
          </cell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>
            <v>0</v>
          </cell>
          <cell r="C8201">
            <v>0</v>
          </cell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>
            <v>0</v>
          </cell>
          <cell r="C8210">
            <v>0</v>
          </cell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>
            <v>0</v>
          </cell>
          <cell r="C8215">
            <v>0</v>
          </cell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>
            <v>0</v>
          </cell>
          <cell r="C8216">
            <v>0</v>
          </cell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>
            <v>0</v>
          </cell>
          <cell r="C8217">
            <v>0</v>
          </cell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>
            <v>0</v>
          </cell>
          <cell r="C8218">
            <v>0</v>
          </cell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>
            <v>0</v>
          </cell>
          <cell r="C8219">
            <v>0</v>
          </cell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>
            <v>0</v>
          </cell>
          <cell r="C8221">
            <v>0</v>
          </cell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>
            <v>0</v>
          </cell>
          <cell r="C8223">
            <v>0</v>
          </cell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>
            <v>0</v>
          </cell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>
            <v>0</v>
          </cell>
          <cell r="C8226">
            <v>0</v>
          </cell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>
            <v>0</v>
          </cell>
          <cell r="C8227">
            <v>0</v>
          </cell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>
            <v>0</v>
          </cell>
          <cell r="C8228">
            <v>0</v>
          </cell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>
            <v>0</v>
          </cell>
          <cell r="C8229">
            <v>0</v>
          </cell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>
            <v>0</v>
          </cell>
          <cell r="C8230">
            <v>0</v>
          </cell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>
            <v>0</v>
          </cell>
          <cell r="C8231">
            <v>0</v>
          </cell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>
            <v>0</v>
          </cell>
          <cell r="C8232">
            <v>0</v>
          </cell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>
            <v>0</v>
          </cell>
          <cell r="C8233">
            <v>0</v>
          </cell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>
            <v>0</v>
          </cell>
          <cell r="C8234">
            <v>0</v>
          </cell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>
            <v>0</v>
          </cell>
          <cell r="C8237">
            <v>0</v>
          </cell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>
            <v>0</v>
          </cell>
          <cell r="C8238">
            <v>0</v>
          </cell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>
            <v>0</v>
          </cell>
          <cell r="C8241">
            <v>0</v>
          </cell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>
            <v>0</v>
          </cell>
          <cell r="C8242">
            <v>0</v>
          </cell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>
            <v>0</v>
          </cell>
          <cell r="C8243">
            <v>0</v>
          </cell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>
            <v>0</v>
          </cell>
          <cell r="C8244">
            <v>0</v>
          </cell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>
            <v>0</v>
          </cell>
          <cell r="C8249">
            <v>0</v>
          </cell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>
            <v>0</v>
          </cell>
          <cell r="C8250">
            <v>0</v>
          </cell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>
            <v>0</v>
          </cell>
          <cell r="C8251">
            <v>0</v>
          </cell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>
            <v>0</v>
          </cell>
          <cell r="C8252">
            <v>0</v>
          </cell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>
            <v>0</v>
          </cell>
          <cell r="C8253">
            <v>0</v>
          </cell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>
            <v>0</v>
          </cell>
          <cell r="C8254">
            <v>0</v>
          </cell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>
            <v>0</v>
          </cell>
          <cell r="C8256">
            <v>0</v>
          </cell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>
            <v>0</v>
          </cell>
          <cell r="C8258">
            <v>0</v>
          </cell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>
            <v>0</v>
          </cell>
          <cell r="C8259">
            <v>0</v>
          </cell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>
            <v>0</v>
          </cell>
          <cell r="C8263">
            <v>0</v>
          </cell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>
            <v>0</v>
          </cell>
          <cell r="C8264">
            <v>0</v>
          </cell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>
            <v>0</v>
          </cell>
          <cell r="C8265">
            <v>0</v>
          </cell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>
            <v>0</v>
          </cell>
          <cell r="C8266">
            <v>0</v>
          </cell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>
            <v>0</v>
          </cell>
          <cell r="C8267">
            <v>0</v>
          </cell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>
            <v>0</v>
          </cell>
          <cell r="C8268">
            <v>0</v>
          </cell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>
            <v>0</v>
          </cell>
          <cell r="C8269">
            <v>0</v>
          </cell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>
            <v>0</v>
          </cell>
          <cell r="C8270">
            <v>0</v>
          </cell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>
            <v>0</v>
          </cell>
          <cell r="C8271">
            <v>0</v>
          </cell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>
            <v>0</v>
          </cell>
          <cell r="C8272">
            <v>0</v>
          </cell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>
            <v>0</v>
          </cell>
          <cell r="C8273">
            <v>0</v>
          </cell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>
            <v>0</v>
          </cell>
          <cell r="C8274">
            <v>0</v>
          </cell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>
            <v>0</v>
          </cell>
          <cell r="C8275">
            <v>0</v>
          </cell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>
            <v>0</v>
          </cell>
          <cell r="C8276">
            <v>0</v>
          </cell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>
            <v>0</v>
          </cell>
          <cell r="C8277">
            <v>0</v>
          </cell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>
            <v>0</v>
          </cell>
          <cell r="C8278">
            <v>0</v>
          </cell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>
            <v>0</v>
          </cell>
          <cell r="C8279">
            <v>0</v>
          </cell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>
            <v>0</v>
          </cell>
          <cell r="C8281">
            <v>0</v>
          </cell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>
            <v>0</v>
          </cell>
          <cell r="C8282">
            <v>0</v>
          </cell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>
            <v>0</v>
          </cell>
          <cell r="C8283">
            <v>0</v>
          </cell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>
            <v>0</v>
          </cell>
          <cell r="C8287">
            <v>0</v>
          </cell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>
            <v>0</v>
          </cell>
          <cell r="C8290">
            <v>0</v>
          </cell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>
            <v>0</v>
          </cell>
          <cell r="C8291">
            <v>0</v>
          </cell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>
            <v>0</v>
          </cell>
          <cell r="C8292">
            <v>0</v>
          </cell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>
            <v>0</v>
          </cell>
          <cell r="C8294">
            <v>0</v>
          </cell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>
            <v>0</v>
          </cell>
          <cell r="C8296">
            <v>0</v>
          </cell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>
            <v>0</v>
          </cell>
          <cell r="C8297">
            <v>0</v>
          </cell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>
            <v>0</v>
          </cell>
          <cell r="C8298">
            <v>0</v>
          </cell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>
            <v>0</v>
          </cell>
          <cell r="C8299">
            <v>0</v>
          </cell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>
            <v>0</v>
          </cell>
          <cell r="C8300">
            <v>0</v>
          </cell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>
            <v>0</v>
          </cell>
          <cell r="C8301">
            <v>0</v>
          </cell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>
            <v>0</v>
          </cell>
          <cell r="C8302">
            <v>0</v>
          </cell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>
            <v>0</v>
          </cell>
          <cell r="C8303">
            <v>0</v>
          </cell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>
            <v>0</v>
          </cell>
          <cell r="C8305">
            <v>0</v>
          </cell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>
            <v>0</v>
          </cell>
          <cell r="C8306">
            <v>0</v>
          </cell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>
            <v>0</v>
          </cell>
          <cell r="C8307">
            <v>0</v>
          </cell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>
            <v>0</v>
          </cell>
          <cell r="C8308">
            <v>0</v>
          </cell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>
            <v>0</v>
          </cell>
          <cell r="C8309">
            <v>0</v>
          </cell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>
            <v>0</v>
          </cell>
          <cell r="C8310">
            <v>0</v>
          </cell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>
            <v>0</v>
          </cell>
          <cell r="C8311">
            <v>0</v>
          </cell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>
            <v>0</v>
          </cell>
          <cell r="C8312">
            <v>0</v>
          </cell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>
            <v>0</v>
          </cell>
          <cell r="C8313">
            <v>0</v>
          </cell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>
            <v>0</v>
          </cell>
          <cell r="C8314">
            <v>0</v>
          </cell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>
            <v>0</v>
          </cell>
          <cell r="C8316">
            <v>0</v>
          </cell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>
            <v>0</v>
          </cell>
          <cell r="C8317">
            <v>0</v>
          </cell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>
            <v>0</v>
          </cell>
          <cell r="C8318">
            <v>0</v>
          </cell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>
            <v>0</v>
          </cell>
          <cell r="C8320">
            <v>0</v>
          </cell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>
            <v>0</v>
          </cell>
          <cell r="C8321">
            <v>0</v>
          </cell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>
            <v>0</v>
          </cell>
          <cell r="C8322">
            <v>0</v>
          </cell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>
            <v>0</v>
          </cell>
          <cell r="C8323">
            <v>0</v>
          </cell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>
            <v>0</v>
          </cell>
          <cell r="C8324">
            <v>0</v>
          </cell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>
            <v>0</v>
          </cell>
          <cell r="C8325">
            <v>0</v>
          </cell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>
            <v>0</v>
          </cell>
          <cell r="C8326">
            <v>0</v>
          </cell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>
            <v>0</v>
          </cell>
          <cell r="C8327">
            <v>0</v>
          </cell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>
            <v>0</v>
          </cell>
          <cell r="C8328">
            <v>0</v>
          </cell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>
            <v>0</v>
          </cell>
          <cell r="C8329">
            <v>0</v>
          </cell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>
            <v>0</v>
          </cell>
          <cell r="C8330">
            <v>0</v>
          </cell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>
            <v>0</v>
          </cell>
          <cell r="C8331">
            <v>0</v>
          </cell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>
            <v>0</v>
          </cell>
          <cell r="C8332">
            <v>0</v>
          </cell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>
            <v>0</v>
          </cell>
          <cell r="C8334">
            <v>0</v>
          </cell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>
            <v>0</v>
          </cell>
          <cell r="C8335">
            <v>0</v>
          </cell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>
            <v>0</v>
          </cell>
          <cell r="C8336">
            <v>0</v>
          </cell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>
            <v>0</v>
          </cell>
          <cell r="C8337">
            <v>0</v>
          </cell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>
            <v>0</v>
          </cell>
          <cell r="C8338">
            <v>0</v>
          </cell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>
            <v>0</v>
          </cell>
          <cell r="C8339">
            <v>0</v>
          </cell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>
            <v>0</v>
          </cell>
          <cell r="C8340">
            <v>0</v>
          </cell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>
            <v>0</v>
          </cell>
          <cell r="C8341">
            <v>0</v>
          </cell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>
            <v>0</v>
          </cell>
          <cell r="C8342">
            <v>0</v>
          </cell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>
            <v>0</v>
          </cell>
          <cell r="C8343">
            <v>0</v>
          </cell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>
            <v>0</v>
          </cell>
          <cell r="C8344">
            <v>0</v>
          </cell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>
            <v>0</v>
          </cell>
          <cell r="C8345">
            <v>0</v>
          </cell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>
            <v>0</v>
          </cell>
          <cell r="C8346">
            <v>0</v>
          </cell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>
            <v>0</v>
          </cell>
          <cell r="C8347">
            <v>0</v>
          </cell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>
            <v>0</v>
          </cell>
          <cell r="C8348">
            <v>0</v>
          </cell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>
            <v>0</v>
          </cell>
          <cell r="C8349">
            <v>0</v>
          </cell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>
            <v>0</v>
          </cell>
          <cell r="C8350">
            <v>0</v>
          </cell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>
            <v>0</v>
          </cell>
          <cell r="C8352">
            <v>0</v>
          </cell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>
            <v>0</v>
          </cell>
          <cell r="C8361">
            <v>0</v>
          </cell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>
            <v>0</v>
          </cell>
          <cell r="C8369">
            <v>0</v>
          </cell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>
            <v>0</v>
          </cell>
          <cell r="C8370">
            <v>0</v>
          </cell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>
            <v>0</v>
          </cell>
          <cell r="C8371">
            <v>0</v>
          </cell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>
            <v>0</v>
          </cell>
          <cell r="C8373">
            <v>0</v>
          </cell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>
            <v>0</v>
          </cell>
          <cell r="C8374">
            <v>0</v>
          </cell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>
            <v>0</v>
          </cell>
          <cell r="C8375">
            <v>0</v>
          </cell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>
            <v>0</v>
          </cell>
          <cell r="C8376">
            <v>0</v>
          </cell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>
            <v>0</v>
          </cell>
          <cell r="C8377">
            <v>0</v>
          </cell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>
            <v>0</v>
          </cell>
          <cell r="C8378">
            <v>0</v>
          </cell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>
            <v>0</v>
          </cell>
          <cell r="C8379">
            <v>0</v>
          </cell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>
            <v>0</v>
          </cell>
          <cell r="C8380">
            <v>0</v>
          </cell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>
            <v>0</v>
          </cell>
          <cell r="C8381">
            <v>0</v>
          </cell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>
            <v>0</v>
          </cell>
          <cell r="C8382">
            <v>0</v>
          </cell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>
            <v>0</v>
          </cell>
          <cell r="C8383">
            <v>0</v>
          </cell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>
            <v>0</v>
          </cell>
          <cell r="C8384">
            <v>0</v>
          </cell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>
            <v>0</v>
          </cell>
          <cell r="C8385">
            <v>0</v>
          </cell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>
            <v>0</v>
          </cell>
          <cell r="C8386">
            <v>0</v>
          </cell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>
            <v>0</v>
          </cell>
          <cell r="C8387">
            <v>0</v>
          </cell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>
            <v>0</v>
          </cell>
          <cell r="C8388">
            <v>0</v>
          </cell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>
            <v>0</v>
          </cell>
          <cell r="C8389">
            <v>0</v>
          </cell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>
            <v>0</v>
          </cell>
          <cell r="C8390">
            <v>0</v>
          </cell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>
            <v>0</v>
          </cell>
          <cell r="C8391">
            <v>0</v>
          </cell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>
            <v>0</v>
          </cell>
          <cell r="C8393">
            <v>0</v>
          </cell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>
            <v>0</v>
          </cell>
          <cell r="C8394">
            <v>0</v>
          </cell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>
            <v>0</v>
          </cell>
          <cell r="C8395">
            <v>0</v>
          </cell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>
            <v>0</v>
          </cell>
          <cell r="C8400">
            <v>0</v>
          </cell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>
            <v>0</v>
          </cell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>
            <v>0</v>
          </cell>
          <cell r="C8404">
            <v>0</v>
          </cell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>
            <v>0</v>
          </cell>
          <cell r="C8405">
            <v>0</v>
          </cell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>
            <v>0</v>
          </cell>
          <cell r="C8407">
            <v>0</v>
          </cell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>
            <v>0</v>
          </cell>
          <cell r="C8408">
            <v>0</v>
          </cell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>
            <v>0</v>
          </cell>
          <cell r="C8409">
            <v>0</v>
          </cell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>
            <v>0</v>
          </cell>
          <cell r="C8414">
            <v>0</v>
          </cell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>
            <v>0</v>
          </cell>
          <cell r="C8415">
            <v>0</v>
          </cell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>
            <v>0</v>
          </cell>
          <cell r="C8416">
            <v>0</v>
          </cell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>
            <v>0</v>
          </cell>
          <cell r="C8417">
            <v>0</v>
          </cell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>
            <v>0</v>
          </cell>
          <cell r="C8418">
            <v>0</v>
          </cell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>
            <v>0</v>
          </cell>
          <cell r="C8419">
            <v>0</v>
          </cell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>
            <v>0</v>
          </cell>
          <cell r="C8420">
            <v>0</v>
          </cell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>
            <v>0</v>
          </cell>
          <cell r="C8422">
            <v>0</v>
          </cell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>
            <v>0</v>
          </cell>
          <cell r="C8423">
            <v>0</v>
          </cell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>
            <v>0</v>
          </cell>
          <cell r="C8425">
            <v>0</v>
          </cell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>
            <v>0</v>
          </cell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>
            <v>0</v>
          </cell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>
            <v>0</v>
          </cell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>
            <v>0</v>
          </cell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>
            <v>0</v>
          </cell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>
            <v>0</v>
          </cell>
          <cell r="C8439">
            <v>0</v>
          </cell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>
            <v>0</v>
          </cell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>
            <v>0</v>
          </cell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>
            <v>0</v>
          </cell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>
            <v>0</v>
          </cell>
          <cell r="C8443">
            <v>0</v>
          </cell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>
            <v>0</v>
          </cell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>
            <v>0</v>
          </cell>
          <cell r="C8445">
            <v>0</v>
          </cell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>
            <v>0</v>
          </cell>
          <cell r="C8446">
            <v>0</v>
          </cell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>
            <v>0</v>
          </cell>
          <cell r="C8447">
            <v>0</v>
          </cell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>
            <v>0</v>
          </cell>
          <cell r="C8448">
            <v>0</v>
          </cell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>
            <v>0</v>
          </cell>
          <cell r="C8449">
            <v>0</v>
          </cell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>
            <v>0</v>
          </cell>
          <cell r="C8450">
            <v>0</v>
          </cell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>
            <v>0</v>
          </cell>
          <cell r="C8451">
            <v>0</v>
          </cell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>
            <v>0</v>
          </cell>
          <cell r="C8452">
            <v>0</v>
          </cell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>
            <v>0</v>
          </cell>
          <cell r="C8453">
            <v>0</v>
          </cell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>
            <v>0</v>
          </cell>
          <cell r="C8454">
            <v>0</v>
          </cell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>
            <v>0</v>
          </cell>
          <cell r="C8456">
            <v>0</v>
          </cell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>
            <v>0</v>
          </cell>
          <cell r="C8457">
            <v>0</v>
          </cell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>
            <v>0</v>
          </cell>
          <cell r="C8458">
            <v>0</v>
          </cell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>
            <v>0</v>
          </cell>
          <cell r="C8459">
            <v>0</v>
          </cell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>
            <v>0</v>
          </cell>
          <cell r="C8460">
            <v>0</v>
          </cell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>
            <v>0</v>
          </cell>
          <cell r="C8461">
            <v>0</v>
          </cell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>
            <v>0</v>
          </cell>
          <cell r="C8462">
            <v>0</v>
          </cell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>
            <v>0</v>
          </cell>
          <cell r="C8463">
            <v>0</v>
          </cell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>
            <v>0</v>
          </cell>
          <cell r="C8464">
            <v>0</v>
          </cell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>
            <v>0</v>
          </cell>
          <cell r="C8465">
            <v>0</v>
          </cell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>
            <v>0</v>
          </cell>
          <cell r="C8466">
            <v>0</v>
          </cell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>
            <v>0</v>
          </cell>
          <cell r="C8467">
            <v>0</v>
          </cell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>
            <v>0</v>
          </cell>
          <cell r="C8468">
            <v>0</v>
          </cell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>
            <v>0</v>
          </cell>
          <cell r="C8469">
            <v>0</v>
          </cell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>
            <v>0</v>
          </cell>
          <cell r="C8470">
            <v>0</v>
          </cell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>
            <v>0</v>
          </cell>
          <cell r="C8471">
            <v>0</v>
          </cell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>
            <v>0</v>
          </cell>
          <cell r="C8472">
            <v>0</v>
          </cell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>
            <v>0</v>
          </cell>
          <cell r="C8473">
            <v>0</v>
          </cell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>
            <v>0</v>
          </cell>
          <cell r="C8474">
            <v>0</v>
          </cell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>
            <v>0</v>
          </cell>
          <cell r="C8475">
            <v>0</v>
          </cell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>
            <v>0</v>
          </cell>
          <cell r="C8476">
            <v>0</v>
          </cell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>
            <v>0</v>
          </cell>
          <cell r="C8477">
            <v>0</v>
          </cell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>
            <v>0</v>
          </cell>
          <cell r="C8478">
            <v>0</v>
          </cell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>
            <v>0</v>
          </cell>
          <cell r="C8479">
            <v>0</v>
          </cell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>
            <v>0</v>
          </cell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>
            <v>0</v>
          </cell>
          <cell r="C8481">
            <v>0</v>
          </cell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>
            <v>0</v>
          </cell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>
            <v>0</v>
          </cell>
          <cell r="C8483">
            <v>0</v>
          </cell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>
            <v>0</v>
          </cell>
          <cell r="C8484">
            <v>0</v>
          </cell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>
            <v>0</v>
          </cell>
          <cell r="C8485">
            <v>0</v>
          </cell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>
            <v>0</v>
          </cell>
          <cell r="C8486">
            <v>0</v>
          </cell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>
            <v>0</v>
          </cell>
          <cell r="C8487">
            <v>0</v>
          </cell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>
            <v>0</v>
          </cell>
          <cell r="C8488">
            <v>0</v>
          </cell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>
            <v>0</v>
          </cell>
          <cell r="C8489">
            <v>0</v>
          </cell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>
            <v>0</v>
          </cell>
          <cell r="C8490">
            <v>0</v>
          </cell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>
            <v>0</v>
          </cell>
          <cell r="C8491">
            <v>0</v>
          </cell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>
            <v>0</v>
          </cell>
          <cell r="C8492">
            <v>0</v>
          </cell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>
            <v>0</v>
          </cell>
          <cell r="C8493">
            <v>0</v>
          </cell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>
            <v>0</v>
          </cell>
          <cell r="C8494">
            <v>0</v>
          </cell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>
            <v>0</v>
          </cell>
          <cell r="C8495">
            <v>0</v>
          </cell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>
            <v>0</v>
          </cell>
          <cell r="C8496">
            <v>0</v>
          </cell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>
            <v>0</v>
          </cell>
          <cell r="C8497">
            <v>0</v>
          </cell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>
            <v>0</v>
          </cell>
          <cell r="C8498">
            <v>0</v>
          </cell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>
            <v>0</v>
          </cell>
          <cell r="C8499">
            <v>0</v>
          </cell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>
            <v>0</v>
          </cell>
          <cell r="C8500">
            <v>0</v>
          </cell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>
            <v>0</v>
          </cell>
          <cell r="C8501">
            <v>0</v>
          </cell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>
            <v>0</v>
          </cell>
          <cell r="C8502">
            <v>0</v>
          </cell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>
            <v>0</v>
          </cell>
          <cell r="C8503">
            <v>0</v>
          </cell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>
            <v>0</v>
          </cell>
          <cell r="C8504">
            <v>0</v>
          </cell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>
            <v>0</v>
          </cell>
          <cell r="C8505">
            <v>0</v>
          </cell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>
            <v>0</v>
          </cell>
          <cell r="C8506">
            <v>0</v>
          </cell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>
            <v>0</v>
          </cell>
          <cell r="C8507">
            <v>0</v>
          </cell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>
            <v>0</v>
          </cell>
          <cell r="C8508">
            <v>0</v>
          </cell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>
            <v>0</v>
          </cell>
          <cell r="C8509">
            <v>0</v>
          </cell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>
            <v>0</v>
          </cell>
          <cell r="C8510">
            <v>0</v>
          </cell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>
            <v>0</v>
          </cell>
          <cell r="C8511">
            <v>0</v>
          </cell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>
            <v>0</v>
          </cell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>
            <v>0</v>
          </cell>
          <cell r="C8514">
            <v>0</v>
          </cell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>
            <v>0</v>
          </cell>
          <cell r="C8515">
            <v>0</v>
          </cell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>
            <v>0</v>
          </cell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>
            <v>0</v>
          </cell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>
            <v>0</v>
          </cell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>
            <v>0</v>
          </cell>
          <cell r="C8520">
            <v>0</v>
          </cell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>
            <v>0</v>
          </cell>
          <cell r="C8521">
            <v>0</v>
          </cell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>
            <v>0</v>
          </cell>
          <cell r="C8522">
            <v>0</v>
          </cell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>
            <v>0</v>
          </cell>
          <cell r="C8523">
            <v>0</v>
          </cell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>
            <v>0</v>
          </cell>
          <cell r="C8524">
            <v>0</v>
          </cell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>
            <v>0</v>
          </cell>
          <cell r="C8525">
            <v>0</v>
          </cell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>
            <v>0</v>
          </cell>
          <cell r="C8526">
            <v>0</v>
          </cell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>
            <v>0</v>
          </cell>
          <cell r="C8527">
            <v>0</v>
          </cell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>
            <v>0</v>
          </cell>
          <cell r="C8528">
            <v>0</v>
          </cell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>
            <v>0</v>
          </cell>
          <cell r="C8529">
            <v>0</v>
          </cell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>
            <v>0</v>
          </cell>
          <cell r="C8532">
            <v>0</v>
          </cell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>
            <v>0</v>
          </cell>
          <cell r="C8533">
            <v>0</v>
          </cell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>
            <v>0</v>
          </cell>
          <cell r="C8534">
            <v>0</v>
          </cell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>
            <v>0</v>
          </cell>
          <cell r="C8535">
            <v>0</v>
          </cell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>
            <v>0</v>
          </cell>
          <cell r="C8536">
            <v>0</v>
          </cell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>
            <v>0</v>
          </cell>
          <cell r="C8537">
            <v>0</v>
          </cell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>
            <v>0</v>
          </cell>
          <cell r="C8538">
            <v>0</v>
          </cell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>
            <v>0</v>
          </cell>
          <cell r="C8539">
            <v>0</v>
          </cell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>
            <v>0</v>
          </cell>
          <cell r="C8540">
            <v>0</v>
          </cell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>
            <v>0</v>
          </cell>
          <cell r="C8541">
            <v>0</v>
          </cell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>
            <v>0</v>
          </cell>
          <cell r="C8542">
            <v>0</v>
          </cell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>
            <v>0</v>
          </cell>
          <cell r="C8543">
            <v>0</v>
          </cell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>
            <v>0</v>
          </cell>
          <cell r="C8544">
            <v>0</v>
          </cell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>
            <v>0</v>
          </cell>
          <cell r="C8545">
            <v>0</v>
          </cell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>
            <v>0</v>
          </cell>
          <cell r="C8546">
            <v>0</v>
          </cell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>
            <v>0</v>
          </cell>
          <cell r="C8547">
            <v>0</v>
          </cell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>
            <v>0</v>
          </cell>
          <cell r="C8548">
            <v>0</v>
          </cell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>
            <v>0</v>
          </cell>
          <cell r="C8549">
            <v>0</v>
          </cell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>
            <v>0</v>
          </cell>
          <cell r="C8550">
            <v>0</v>
          </cell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>
            <v>0</v>
          </cell>
          <cell r="C8551">
            <v>0</v>
          </cell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>
            <v>0</v>
          </cell>
          <cell r="C8552">
            <v>0</v>
          </cell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>
            <v>0</v>
          </cell>
          <cell r="C8553">
            <v>0</v>
          </cell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>
            <v>0</v>
          </cell>
          <cell r="C8557">
            <v>0</v>
          </cell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>
            <v>0</v>
          </cell>
          <cell r="C8558">
            <v>0</v>
          </cell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>
            <v>0</v>
          </cell>
          <cell r="C8559">
            <v>0</v>
          </cell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>
            <v>0</v>
          </cell>
          <cell r="C8561">
            <v>0</v>
          </cell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>
            <v>0</v>
          </cell>
          <cell r="C8562">
            <v>0</v>
          </cell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>
            <v>0</v>
          </cell>
          <cell r="C8565">
            <v>0</v>
          </cell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>
            <v>0</v>
          </cell>
          <cell r="C8566">
            <v>0</v>
          </cell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>
            <v>0</v>
          </cell>
          <cell r="C8567">
            <v>0</v>
          </cell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>
            <v>0</v>
          </cell>
          <cell r="C8568">
            <v>0</v>
          </cell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>
            <v>0</v>
          </cell>
          <cell r="C8569">
            <v>0</v>
          </cell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>
            <v>0</v>
          </cell>
          <cell r="C8570">
            <v>0</v>
          </cell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>
            <v>0</v>
          </cell>
          <cell r="C8571">
            <v>0</v>
          </cell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>
            <v>0</v>
          </cell>
          <cell r="C8572">
            <v>0</v>
          </cell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>
            <v>0</v>
          </cell>
          <cell r="C8573">
            <v>0</v>
          </cell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>
            <v>0</v>
          </cell>
          <cell r="C8574">
            <v>0</v>
          </cell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>
            <v>0</v>
          </cell>
          <cell r="C8575">
            <v>0</v>
          </cell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>
            <v>0</v>
          </cell>
          <cell r="C8576">
            <v>0</v>
          </cell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>
            <v>0</v>
          </cell>
          <cell r="C8577">
            <v>0</v>
          </cell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>
            <v>0</v>
          </cell>
          <cell r="C8578">
            <v>0</v>
          </cell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>
            <v>0</v>
          </cell>
          <cell r="C8579">
            <v>0</v>
          </cell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>
            <v>0</v>
          </cell>
          <cell r="C8580">
            <v>0</v>
          </cell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>
            <v>0</v>
          </cell>
          <cell r="C8581">
            <v>0</v>
          </cell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>
            <v>0</v>
          </cell>
          <cell r="C8582">
            <v>0</v>
          </cell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>
            <v>0</v>
          </cell>
          <cell r="C8583">
            <v>0</v>
          </cell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>
            <v>0</v>
          </cell>
          <cell r="C8584">
            <v>0</v>
          </cell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>
            <v>0</v>
          </cell>
          <cell r="C8585">
            <v>0</v>
          </cell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>
            <v>0</v>
          </cell>
          <cell r="C8586">
            <v>0</v>
          </cell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>
            <v>0</v>
          </cell>
          <cell r="C8588">
            <v>0</v>
          </cell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>
            <v>0</v>
          </cell>
          <cell r="C8589">
            <v>0</v>
          </cell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>
            <v>0</v>
          </cell>
          <cell r="C8590">
            <v>0</v>
          </cell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>
            <v>0</v>
          </cell>
          <cell r="C8591">
            <v>0</v>
          </cell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>
            <v>0</v>
          </cell>
          <cell r="C8592">
            <v>0</v>
          </cell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>
            <v>0</v>
          </cell>
          <cell r="C8594">
            <v>0</v>
          </cell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>
            <v>0</v>
          </cell>
          <cell r="C8595">
            <v>0</v>
          </cell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>
            <v>0</v>
          </cell>
          <cell r="C8596">
            <v>0</v>
          </cell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>
            <v>0</v>
          </cell>
          <cell r="C8597">
            <v>0</v>
          </cell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>
            <v>0</v>
          </cell>
          <cell r="C8599">
            <v>0</v>
          </cell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>
            <v>0</v>
          </cell>
          <cell r="C8600">
            <v>0</v>
          </cell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>
            <v>0</v>
          </cell>
          <cell r="C8601">
            <v>0</v>
          </cell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>
            <v>0</v>
          </cell>
          <cell r="C8602">
            <v>0</v>
          </cell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>
            <v>0</v>
          </cell>
          <cell r="C8603">
            <v>0</v>
          </cell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>
            <v>0</v>
          </cell>
          <cell r="C8606">
            <v>0</v>
          </cell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>
            <v>0</v>
          </cell>
          <cell r="C8607">
            <v>0</v>
          </cell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>
            <v>0</v>
          </cell>
          <cell r="C8608">
            <v>0</v>
          </cell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>
            <v>0</v>
          </cell>
          <cell r="C8609">
            <v>0</v>
          </cell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>
            <v>0</v>
          </cell>
          <cell r="C8613">
            <v>0</v>
          </cell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>
            <v>0</v>
          </cell>
          <cell r="C8614">
            <v>0</v>
          </cell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>
            <v>0</v>
          </cell>
          <cell r="C8615">
            <v>0</v>
          </cell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>
            <v>0</v>
          </cell>
          <cell r="C8633">
            <v>0</v>
          </cell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>
            <v>0</v>
          </cell>
          <cell r="C8634">
            <v>0</v>
          </cell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>
            <v>0</v>
          </cell>
          <cell r="C8700">
            <v>0</v>
          </cell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>
            <v>0</v>
          </cell>
          <cell r="C8746">
            <v>0</v>
          </cell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>
            <v>0</v>
          </cell>
          <cell r="C8747">
            <v>0</v>
          </cell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>
            <v>0</v>
          </cell>
          <cell r="C8750">
            <v>0</v>
          </cell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>
            <v>0</v>
          </cell>
          <cell r="C8754">
            <v>0</v>
          </cell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>
            <v>0</v>
          </cell>
          <cell r="C8755">
            <v>0</v>
          </cell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>
            <v>0</v>
          </cell>
          <cell r="C8756">
            <v>0</v>
          </cell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>
            <v>0</v>
          </cell>
          <cell r="C8757">
            <v>0</v>
          </cell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>
            <v>0</v>
          </cell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>
            <v>0</v>
          </cell>
          <cell r="C8828">
            <v>0</v>
          </cell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>
            <v>0</v>
          </cell>
          <cell r="C8861">
            <v>0</v>
          </cell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>
            <v>0</v>
          </cell>
          <cell r="C8883">
            <v>0</v>
          </cell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>
            <v>0</v>
          </cell>
          <cell r="C8884">
            <v>0</v>
          </cell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>
            <v>0</v>
          </cell>
          <cell r="C8885">
            <v>0</v>
          </cell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>
            <v>0</v>
          </cell>
          <cell r="C8886">
            <v>0</v>
          </cell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>
            <v>0</v>
          </cell>
          <cell r="C8887">
            <v>0</v>
          </cell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>
            <v>0</v>
          </cell>
          <cell r="C8888">
            <v>0</v>
          </cell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>
            <v>0</v>
          </cell>
          <cell r="C8889">
            <v>0</v>
          </cell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>
            <v>0</v>
          </cell>
          <cell r="C8890">
            <v>0</v>
          </cell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>
            <v>0</v>
          </cell>
          <cell r="C8891">
            <v>0</v>
          </cell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>
            <v>0</v>
          </cell>
          <cell r="C8892">
            <v>0</v>
          </cell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>
            <v>0</v>
          </cell>
          <cell r="C8893">
            <v>0</v>
          </cell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>
            <v>0</v>
          </cell>
          <cell r="C8894">
            <v>0</v>
          </cell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>
            <v>0</v>
          </cell>
          <cell r="C8895">
            <v>0</v>
          </cell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>
            <v>0</v>
          </cell>
          <cell r="C8896">
            <v>0</v>
          </cell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>
            <v>0</v>
          </cell>
          <cell r="C8897">
            <v>0</v>
          </cell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>
            <v>0</v>
          </cell>
          <cell r="C8898">
            <v>0</v>
          </cell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>
            <v>0</v>
          </cell>
          <cell r="C8899">
            <v>0</v>
          </cell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>
            <v>0</v>
          </cell>
          <cell r="C8900">
            <v>0</v>
          </cell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>
            <v>0</v>
          </cell>
          <cell r="C8901">
            <v>0</v>
          </cell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>
            <v>0</v>
          </cell>
          <cell r="C8902">
            <v>0</v>
          </cell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>
            <v>0</v>
          </cell>
          <cell r="C8903">
            <v>0</v>
          </cell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>
            <v>0</v>
          </cell>
          <cell r="C8904">
            <v>0</v>
          </cell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>
            <v>0</v>
          </cell>
          <cell r="C8905">
            <v>0</v>
          </cell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>
            <v>0</v>
          </cell>
          <cell r="C8906">
            <v>0</v>
          </cell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>
            <v>0</v>
          </cell>
          <cell r="C8907">
            <v>0</v>
          </cell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>
            <v>0</v>
          </cell>
          <cell r="C8908">
            <v>0</v>
          </cell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>
            <v>0</v>
          </cell>
          <cell r="C8910">
            <v>0</v>
          </cell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>
            <v>0</v>
          </cell>
          <cell r="C8911">
            <v>0</v>
          </cell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>
            <v>0</v>
          </cell>
          <cell r="C8912">
            <v>0</v>
          </cell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>
            <v>0</v>
          </cell>
          <cell r="C8914">
            <v>0</v>
          </cell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>
            <v>0</v>
          </cell>
          <cell r="C8916">
            <v>0</v>
          </cell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>
            <v>0</v>
          </cell>
          <cell r="C8917">
            <v>0</v>
          </cell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>
            <v>0</v>
          </cell>
          <cell r="C8919">
            <v>0</v>
          </cell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>
            <v>0</v>
          </cell>
          <cell r="C8921">
            <v>0</v>
          </cell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>
            <v>0</v>
          </cell>
          <cell r="C8922">
            <v>0</v>
          </cell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>
            <v>0</v>
          </cell>
          <cell r="C8925">
            <v>0</v>
          </cell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>
            <v>0</v>
          </cell>
          <cell r="C8929">
            <v>0</v>
          </cell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>
            <v>0</v>
          </cell>
          <cell r="C8930">
            <v>0</v>
          </cell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>
            <v>0</v>
          </cell>
          <cell r="C8934">
            <v>0</v>
          </cell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>
            <v>0</v>
          </cell>
          <cell r="C8939">
            <v>0</v>
          </cell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>
            <v>0</v>
          </cell>
          <cell r="C8940">
            <v>0</v>
          </cell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>
            <v>0</v>
          </cell>
          <cell r="C8941">
            <v>0</v>
          </cell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>
            <v>0</v>
          </cell>
          <cell r="C8942">
            <v>0</v>
          </cell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>
            <v>0</v>
          </cell>
          <cell r="C8943">
            <v>0</v>
          </cell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>
            <v>0</v>
          </cell>
          <cell r="C8944">
            <v>0</v>
          </cell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>
            <v>0</v>
          </cell>
          <cell r="C8945">
            <v>0</v>
          </cell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>
            <v>0</v>
          </cell>
          <cell r="C8946">
            <v>0</v>
          </cell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>
            <v>0</v>
          </cell>
          <cell r="C8947">
            <v>0</v>
          </cell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>
            <v>0</v>
          </cell>
          <cell r="C8948">
            <v>0</v>
          </cell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>
            <v>0</v>
          </cell>
          <cell r="C8949">
            <v>0</v>
          </cell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>
            <v>0</v>
          </cell>
          <cell r="C8952">
            <v>0</v>
          </cell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>
            <v>0</v>
          </cell>
          <cell r="C8953">
            <v>0</v>
          </cell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>
            <v>0</v>
          </cell>
          <cell r="C8954">
            <v>0</v>
          </cell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>
            <v>0</v>
          </cell>
          <cell r="C8955">
            <v>0</v>
          </cell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>
            <v>0</v>
          </cell>
          <cell r="C8956">
            <v>0</v>
          </cell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>
            <v>0</v>
          </cell>
          <cell r="C8957">
            <v>0</v>
          </cell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>
            <v>0</v>
          </cell>
          <cell r="C8962">
            <v>0</v>
          </cell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>
            <v>0</v>
          </cell>
          <cell r="C8963">
            <v>0</v>
          </cell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>
            <v>0</v>
          </cell>
          <cell r="C8964">
            <v>0</v>
          </cell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>
            <v>0</v>
          </cell>
          <cell r="C8966">
            <v>0</v>
          </cell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>
            <v>0</v>
          </cell>
          <cell r="C8968">
            <v>0</v>
          </cell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>
            <v>0</v>
          </cell>
          <cell r="C8978">
            <v>0</v>
          </cell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>
            <v>0</v>
          </cell>
          <cell r="C8979">
            <v>0</v>
          </cell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>
            <v>0</v>
          </cell>
          <cell r="C8980">
            <v>0</v>
          </cell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>
            <v>0</v>
          </cell>
          <cell r="C8981">
            <v>0</v>
          </cell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>
            <v>0</v>
          </cell>
          <cell r="C8982">
            <v>0</v>
          </cell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>
            <v>0</v>
          </cell>
          <cell r="C8983">
            <v>0</v>
          </cell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>
            <v>0</v>
          </cell>
          <cell r="C8984">
            <v>0</v>
          </cell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>
            <v>0</v>
          </cell>
          <cell r="C8985">
            <v>0</v>
          </cell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>
            <v>0</v>
          </cell>
          <cell r="C8986">
            <v>0</v>
          </cell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>
            <v>0</v>
          </cell>
          <cell r="C8987">
            <v>0</v>
          </cell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>
            <v>0</v>
          </cell>
          <cell r="C8988">
            <v>0</v>
          </cell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>
            <v>0</v>
          </cell>
          <cell r="C8989">
            <v>0</v>
          </cell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>
            <v>0</v>
          </cell>
          <cell r="C8990">
            <v>0</v>
          </cell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>
            <v>0</v>
          </cell>
          <cell r="C8991">
            <v>0</v>
          </cell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>
            <v>0</v>
          </cell>
          <cell r="C8992">
            <v>0</v>
          </cell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>
            <v>0</v>
          </cell>
          <cell r="C8993">
            <v>0</v>
          </cell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>
            <v>0</v>
          </cell>
          <cell r="C8994">
            <v>0</v>
          </cell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>
            <v>0</v>
          </cell>
          <cell r="C8995">
            <v>0</v>
          </cell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>
            <v>0</v>
          </cell>
          <cell r="C8996">
            <v>0</v>
          </cell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>
            <v>0</v>
          </cell>
          <cell r="C8997">
            <v>0</v>
          </cell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>
            <v>0</v>
          </cell>
          <cell r="C8998">
            <v>0</v>
          </cell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>
            <v>0</v>
          </cell>
          <cell r="C8999">
            <v>0</v>
          </cell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>
            <v>0</v>
          </cell>
          <cell r="C9000">
            <v>0</v>
          </cell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>
            <v>0</v>
          </cell>
          <cell r="C9001">
            <v>0</v>
          </cell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>
            <v>0</v>
          </cell>
          <cell r="C9002">
            <v>0</v>
          </cell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>
            <v>0</v>
          </cell>
          <cell r="C9003">
            <v>0</v>
          </cell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>
            <v>0</v>
          </cell>
          <cell r="C9004">
            <v>0</v>
          </cell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>
            <v>0</v>
          </cell>
          <cell r="C9005">
            <v>0</v>
          </cell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>
            <v>0</v>
          </cell>
          <cell r="C9006">
            <v>0</v>
          </cell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>
            <v>0</v>
          </cell>
          <cell r="C9007">
            <v>0</v>
          </cell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>
            <v>0</v>
          </cell>
          <cell r="C9008">
            <v>0</v>
          </cell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>
            <v>0</v>
          </cell>
          <cell r="C9009">
            <v>0</v>
          </cell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>
            <v>0</v>
          </cell>
          <cell r="C9010">
            <v>0</v>
          </cell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>
            <v>0</v>
          </cell>
          <cell r="C9011">
            <v>0</v>
          </cell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>
            <v>0</v>
          </cell>
          <cell r="C9012">
            <v>0</v>
          </cell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>
            <v>0</v>
          </cell>
          <cell r="C9013">
            <v>0</v>
          </cell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>
            <v>0</v>
          </cell>
          <cell r="C9014">
            <v>0</v>
          </cell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>
            <v>0</v>
          </cell>
          <cell r="C9015">
            <v>0</v>
          </cell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>
            <v>0</v>
          </cell>
          <cell r="C9016">
            <v>0</v>
          </cell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>
            <v>0</v>
          </cell>
          <cell r="C9017">
            <v>0</v>
          </cell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>
            <v>0</v>
          </cell>
          <cell r="C9018">
            <v>0</v>
          </cell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>
            <v>0</v>
          </cell>
          <cell r="C9019">
            <v>0</v>
          </cell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>
            <v>0</v>
          </cell>
          <cell r="C9020">
            <v>0</v>
          </cell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>
            <v>0</v>
          </cell>
          <cell r="C9021">
            <v>0</v>
          </cell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>
            <v>0</v>
          </cell>
          <cell r="C9022">
            <v>0</v>
          </cell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>
            <v>0</v>
          </cell>
          <cell r="C9023">
            <v>0</v>
          </cell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>
            <v>0</v>
          </cell>
          <cell r="C9024">
            <v>0</v>
          </cell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>
            <v>0</v>
          </cell>
          <cell r="C9025">
            <v>0</v>
          </cell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>
            <v>0</v>
          </cell>
          <cell r="C9026">
            <v>0</v>
          </cell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>
            <v>0</v>
          </cell>
          <cell r="C9027">
            <v>0</v>
          </cell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>
            <v>0</v>
          </cell>
          <cell r="C9028">
            <v>0</v>
          </cell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>
            <v>0</v>
          </cell>
          <cell r="C9029">
            <v>0</v>
          </cell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>
            <v>0</v>
          </cell>
          <cell r="C9030">
            <v>0</v>
          </cell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>
            <v>0</v>
          </cell>
          <cell r="C9031">
            <v>0</v>
          </cell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>
            <v>0</v>
          </cell>
          <cell r="C9032">
            <v>0</v>
          </cell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>
            <v>0</v>
          </cell>
          <cell r="C9033">
            <v>0</v>
          </cell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>
            <v>0</v>
          </cell>
          <cell r="C9035">
            <v>0</v>
          </cell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>
            <v>0</v>
          </cell>
          <cell r="C9036">
            <v>0</v>
          </cell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>
            <v>0</v>
          </cell>
          <cell r="C9038">
            <v>0</v>
          </cell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>
            <v>0</v>
          </cell>
          <cell r="C9039">
            <v>0</v>
          </cell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>
            <v>0</v>
          </cell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>
            <v>0</v>
          </cell>
          <cell r="C9050">
            <v>0</v>
          </cell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>
            <v>0</v>
          </cell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>
            <v>0</v>
          </cell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>
            <v>0</v>
          </cell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>
            <v>0</v>
          </cell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>
            <v>0</v>
          </cell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>
            <v>0</v>
          </cell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>
            <v>0</v>
          </cell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>
            <v>0</v>
          </cell>
          <cell r="C9080">
            <v>0</v>
          </cell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>
            <v>0</v>
          </cell>
          <cell r="C9085">
            <v>0</v>
          </cell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>
            <v>0</v>
          </cell>
          <cell r="C9089">
            <v>0</v>
          </cell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>
            <v>0</v>
          </cell>
          <cell r="C9090">
            <v>0</v>
          </cell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>
            <v>0</v>
          </cell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>
            <v>0</v>
          </cell>
          <cell r="C9098">
            <v>0</v>
          </cell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>
            <v>0</v>
          </cell>
          <cell r="C9099">
            <v>0</v>
          </cell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>
            <v>0</v>
          </cell>
          <cell r="C9100">
            <v>0</v>
          </cell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>
            <v>0</v>
          </cell>
          <cell r="C9101">
            <v>0</v>
          </cell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>
            <v>0</v>
          </cell>
          <cell r="C9102">
            <v>0</v>
          </cell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>
            <v>0</v>
          </cell>
          <cell r="C9103">
            <v>0</v>
          </cell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>
            <v>0</v>
          </cell>
          <cell r="C9104">
            <v>0</v>
          </cell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>
            <v>0</v>
          </cell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>
            <v>0</v>
          </cell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>
            <v>0</v>
          </cell>
          <cell r="C9116">
            <v>0</v>
          </cell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>
            <v>0</v>
          </cell>
          <cell r="C9117">
            <v>0</v>
          </cell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>
            <v>0</v>
          </cell>
          <cell r="C9118">
            <v>0</v>
          </cell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>
            <v>0</v>
          </cell>
          <cell r="C9119">
            <v>0</v>
          </cell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>
            <v>0</v>
          </cell>
          <cell r="C9120">
            <v>0</v>
          </cell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>
            <v>0</v>
          </cell>
          <cell r="C9121">
            <v>0</v>
          </cell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>
            <v>0</v>
          </cell>
          <cell r="C9122">
            <v>0</v>
          </cell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>
            <v>0</v>
          </cell>
          <cell r="C9123">
            <v>0</v>
          </cell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>
            <v>0</v>
          </cell>
          <cell r="C9124">
            <v>0</v>
          </cell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>
            <v>0</v>
          </cell>
          <cell r="C9125">
            <v>0</v>
          </cell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>
            <v>0</v>
          </cell>
          <cell r="C9126">
            <v>0</v>
          </cell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>
            <v>0</v>
          </cell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>
            <v>0</v>
          </cell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>
            <v>0</v>
          </cell>
          <cell r="C9145">
            <v>0</v>
          </cell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>
            <v>0</v>
          </cell>
          <cell r="C9146">
            <v>0</v>
          </cell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>
            <v>0</v>
          </cell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>
            <v>0</v>
          </cell>
          <cell r="C9148">
            <v>0</v>
          </cell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>
            <v>0</v>
          </cell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>
            <v>0</v>
          </cell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>
            <v>0</v>
          </cell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>
            <v>0</v>
          </cell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>
            <v>0</v>
          </cell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>
            <v>0</v>
          </cell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>
            <v>0</v>
          </cell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>
            <v>0</v>
          </cell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>
            <v>0</v>
          </cell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>
            <v>0</v>
          </cell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>
            <v>0</v>
          </cell>
          <cell r="C9181">
            <v>0</v>
          </cell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>
            <v>0</v>
          </cell>
          <cell r="C9182">
            <v>0</v>
          </cell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>
            <v>0</v>
          </cell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>
            <v>0</v>
          </cell>
          <cell r="C9188">
            <v>0</v>
          </cell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>
            <v>0</v>
          </cell>
          <cell r="C9191">
            <v>0</v>
          </cell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>
            <v>0</v>
          </cell>
          <cell r="C9192">
            <v>0</v>
          </cell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>
            <v>0</v>
          </cell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>
            <v>0</v>
          </cell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>
            <v>0</v>
          </cell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>
            <v>0</v>
          </cell>
          <cell r="C9215">
            <v>0</v>
          </cell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>
            <v>0</v>
          </cell>
          <cell r="C9216">
            <v>0</v>
          </cell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>
            <v>0</v>
          </cell>
          <cell r="C9217">
            <v>0</v>
          </cell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>
            <v>0</v>
          </cell>
          <cell r="C9218">
            <v>0</v>
          </cell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>
            <v>0</v>
          </cell>
          <cell r="C9219">
            <v>0</v>
          </cell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>
            <v>0</v>
          </cell>
          <cell r="C9221">
            <v>0</v>
          </cell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>
            <v>0</v>
          </cell>
          <cell r="C9222">
            <v>0</v>
          </cell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>
            <v>0</v>
          </cell>
          <cell r="C9223">
            <v>0</v>
          </cell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>
            <v>0</v>
          </cell>
          <cell r="C9224">
            <v>0</v>
          </cell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>
            <v>0</v>
          </cell>
          <cell r="C9225">
            <v>0</v>
          </cell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>
            <v>0</v>
          </cell>
          <cell r="C9226">
            <v>0</v>
          </cell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>
            <v>0</v>
          </cell>
          <cell r="C9227">
            <v>0</v>
          </cell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>
            <v>0</v>
          </cell>
          <cell r="C9228">
            <v>0</v>
          </cell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>
            <v>0</v>
          </cell>
          <cell r="C9229">
            <v>0</v>
          </cell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>
            <v>0</v>
          </cell>
          <cell r="C9230">
            <v>0</v>
          </cell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>
            <v>0</v>
          </cell>
          <cell r="C9231">
            <v>0</v>
          </cell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>
            <v>0</v>
          </cell>
          <cell r="C9232">
            <v>0</v>
          </cell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>
            <v>0</v>
          </cell>
          <cell r="C9233">
            <v>0</v>
          </cell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>
            <v>0</v>
          </cell>
          <cell r="C9234">
            <v>0</v>
          </cell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>
            <v>0</v>
          </cell>
          <cell r="C9235">
            <v>0</v>
          </cell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>
            <v>0</v>
          </cell>
          <cell r="C9236">
            <v>0</v>
          </cell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>
            <v>0</v>
          </cell>
          <cell r="C9237">
            <v>0</v>
          </cell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>
            <v>0</v>
          </cell>
          <cell r="C9238">
            <v>0</v>
          </cell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>
            <v>0</v>
          </cell>
          <cell r="C9239">
            <v>0</v>
          </cell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>
            <v>0</v>
          </cell>
          <cell r="C9240">
            <v>0</v>
          </cell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>
            <v>0</v>
          </cell>
          <cell r="C9241">
            <v>0</v>
          </cell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>
            <v>0</v>
          </cell>
          <cell r="C9242">
            <v>0</v>
          </cell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>
            <v>0</v>
          </cell>
          <cell r="C9243">
            <v>0</v>
          </cell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>
            <v>0</v>
          </cell>
          <cell r="C9244">
            <v>0</v>
          </cell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>
            <v>0</v>
          </cell>
          <cell r="C9245">
            <v>0</v>
          </cell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>
            <v>0</v>
          </cell>
          <cell r="C9246">
            <v>0</v>
          </cell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>
            <v>0</v>
          </cell>
          <cell r="C9247">
            <v>0</v>
          </cell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>
            <v>0</v>
          </cell>
          <cell r="C9248">
            <v>0</v>
          </cell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>
            <v>0</v>
          </cell>
          <cell r="C9251">
            <v>0</v>
          </cell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>
            <v>0</v>
          </cell>
          <cell r="C9252">
            <v>0</v>
          </cell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>
            <v>0</v>
          </cell>
          <cell r="C9253">
            <v>0</v>
          </cell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>
            <v>0</v>
          </cell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>
            <v>0</v>
          </cell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>
            <v>0</v>
          </cell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>
            <v>0</v>
          </cell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>
            <v>0</v>
          </cell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>
            <v>0</v>
          </cell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>
            <v>0</v>
          </cell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>
            <v>0</v>
          </cell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>
            <v>0</v>
          </cell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>
            <v>0</v>
          </cell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>
            <v>0</v>
          </cell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>
            <v>0</v>
          </cell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>
            <v>0</v>
          </cell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>
            <v>0</v>
          </cell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>
            <v>0</v>
          </cell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>
            <v>0</v>
          </cell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>
            <v>0</v>
          </cell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>
            <v>0</v>
          </cell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>
            <v>0</v>
          </cell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>
            <v>0</v>
          </cell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>
            <v>0</v>
          </cell>
          <cell r="C9293">
            <v>0</v>
          </cell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>
            <v>0</v>
          </cell>
          <cell r="C9294">
            <v>0</v>
          </cell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>
            <v>0</v>
          </cell>
          <cell r="C9295">
            <v>0</v>
          </cell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>
            <v>0</v>
          </cell>
          <cell r="C9296">
            <v>0</v>
          </cell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>
            <v>0</v>
          </cell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>
            <v>0</v>
          </cell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>
            <v>0</v>
          </cell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>
            <v>0</v>
          </cell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>
            <v>0</v>
          </cell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>
            <v>0</v>
          </cell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>
            <v>0</v>
          </cell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>
            <v>0</v>
          </cell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>
            <v>0</v>
          </cell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>
            <v>0</v>
          </cell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>
            <v>0</v>
          </cell>
          <cell r="C9314">
            <v>0</v>
          </cell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>
            <v>0</v>
          </cell>
          <cell r="C9315">
            <v>0</v>
          </cell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>
            <v>0</v>
          </cell>
          <cell r="C9316">
            <v>0</v>
          </cell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>
            <v>0</v>
          </cell>
          <cell r="C9322">
            <v>0</v>
          </cell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>
            <v>0</v>
          </cell>
          <cell r="C9323">
            <v>0</v>
          </cell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>
            <v>0</v>
          </cell>
          <cell r="C9324">
            <v>0</v>
          </cell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>
            <v>0</v>
          </cell>
          <cell r="C9325">
            <v>0</v>
          </cell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>
            <v>0</v>
          </cell>
          <cell r="C9326">
            <v>0</v>
          </cell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>
            <v>0</v>
          </cell>
          <cell r="C9331">
            <v>0</v>
          </cell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>
            <v>0</v>
          </cell>
          <cell r="C9332">
            <v>0</v>
          </cell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>
            <v>0</v>
          </cell>
          <cell r="C9333">
            <v>0</v>
          </cell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>
            <v>0</v>
          </cell>
          <cell r="C9335">
            <v>0</v>
          </cell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>
            <v>0</v>
          </cell>
          <cell r="C9337">
            <v>0</v>
          </cell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>
            <v>0</v>
          </cell>
          <cell r="C9339">
            <v>0</v>
          </cell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>
            <v>0</v>
          </cell>
          <cell r="C9340">
            <v>0</v>
          </cell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>
            <v>0</v>
          </cell>
          <cell r="C9341">
            <v>0</v>
          </cell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>
            <v>0</v>
          </cell>
          <cell r="C9342">
            <v>0</v>
          </cell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>
            <v>0</v>
          </cell>
          <cell r="C9343">
            <v>0</v>
          </cell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>
            <v>0</v>
          </cell>
          <cell r="C9358">
            <v>0</v>
          </cell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>
            <v>0</v>
          </cell>
          <cell r="C9360">
            <v>0</v>
          </cell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>
            <v>0</v>
          </cell>
          <cell r="C9361">
            <v>0</v>
          </cell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>
            <v>0</v>
          </cell>
          <cell r="C9366">
            <v>0</v>
          </cell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>
            <v>0</v>
          </cell>
          <cell r="C9367">
            <v>0</v>
          </cell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>
            <v>0</v>
          </cell>
          <cell r="C9368">
            <v>0</v>
          </cell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>
            <v>0</v>
          </cell>
          <cell r="C9372">
            <v>0</v>
          </cell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>
            <v>0</v>
          </cell>
          <cell r="C9373">
            <v>0</v>
          </cell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>
            <v>0</v>
          </cell>
          <cell r="C9379">
            <v>0</v>
          </cell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>
            <v>0</v>
          </cell>
          <cell r="C9380">
            <v>0</v>
          </cell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>
            <v>0</v>
          </cell>
          <cell r="C9381">
            <v>0</v>
          </cell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>
            <v>0</v>
          </cell>
          <cell r="C9382">
            <v>0</v>
          </cell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>
            <v>0</v>
          </cell>
          <cell r="C9384">
            <v>0</v>
          </cell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>
            <v>0</v>
          </cell>
          <cell r="C9388">
            <v>0</v>
          </cell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>
            <v>0</v>
          </cell>
          <cell r="C9389">
            <v>0</v>
          </cell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>
            <v>0</v>
          </cell>
          <cell r="C9390">
            <v>0</v>
          </cell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>
            <v>0</v>
          </cell>
          <cell r="C9391">
            <v>0</v>
          </cell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>
            <v>0</v>
          </cell>
          <cell r="C9392">
            <v>0</v>
          </cell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>
            <v>0</v>
          </cell>
          <cell r="C9393">
            <v>0</v>
          </cell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>
            <v>0</v>
          </cell>
          <cell r="C9394">
            <v>0</v>
          </cell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>
            <v>0</v>
          </cell>
          <cell r="C9395">
            <v>0</v>
          </cell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>
            <v>0</v>
          </cell>
          <cell r="C9396">
            <v>0</v>
          </cell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>
            <v>0</v>
          </cell>
          <cell r="C9397">
            <v>0</v>
          </cell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>
            <v>0</v>
          </cell>
          <cell r="C9398">
            <v>0</v>
          </cell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>
            <v>0</v>
          </cell>
          <cell r="C9401">
            <v>0</v>
          </cell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>
            <v>0</v>
          </cell>
          <cell r="C9402">
            <v>0</v>
          </cell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>
            <v>0</v>
          </cell>
          <cell r="C9404">
            <v>0</v>
          </cell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>
            <v>0</v>
          </cell>
          <cell r="C9406">
            <v>0</v>
          </cell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>
            <v>0</v>
          </cell>
          <cell r="C9407">
            <v>0</v>
          </cell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>
            <v>0</v>
          </cell>
          <cell r="C9408">
            <v>0</v>
          </cell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>
            <v>0</v>
          </cell>
          <cell r="C9409">
            <v>0</v>
          </cell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>
            <v>0</v>
          </cell>
          <cell r="C9418">
            <v>0</v>
          </cell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>
            <v>0</v>
          </cell>
          <cell r="C9420">
            <v>0</v>
          </cell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>
            <v>0</v>
          </cell>
          <cell r="C9421">
            <v>0</v>
          </cell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>
            <v>0</v>
          </cell>
          <cell r="C9422">
            <v>0</v>
          </cell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>
            <v>0</v>
          </cell>
          <cell r="C9423">
            <v>0</v>
          </cell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>
            <v>0</v>
          </cell>
          <cell r="C9425">
            <v>0</v>
          </cell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>
            <v>0</v>
          </cell>
          <cell r="C9427">
            <v>0</v>
          </cell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>
            <v>0</v>
          </cell>
          <cell r="C9430">
            <v>0</v>
          </cell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>
            <v>0</v>
          </cell>
          <cell r="C9433">
            <v>0</v>
          </cell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>
            <v>0</v>
          </cell>
          <cell r="C9434">
            <v>0</v>
          </cell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>
            <v>0</v>
          </cell>
          <cell r="C9435">
            <v>0</v>
          </cell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>
            <v>0</v>
          </cell>
          <cell r="C9436">
            <v>0</v>
          </cell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>
            <v>0</v>
          </cell>
          <cell r="C9437">
            <v>0</v>
          </cell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>
            <v>0</v>
          </cell>
          <cell r="C9439">
            <v>0</v>
          </cell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>
            <v>0</v>
          </cell>
          <cell r="C9440">
            <v>0</v>
          </cell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>
            <v>0</v>
          </cell>
          <cell r="C9441">
            <v>0</v>
          </cell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>
            <v>0</v>
          </cell>
          <cell r="C9443">
            <v>0</v>
          </cell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>
            <v>0</v>
          </cell>
          <cell r="C9444">
            <v>0</v>
          </cell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>
            <v>0</v>
          </cell>
          <cell r="C9445">
            <v>0</v>
          </cell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>
            <v>0</v>
          </cell>
          <cell r="C9448">
            <v>0</v>
          </cell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>
            <v>0</v>
          </cell>
          <cell r="C9449">
            <v>0</v>
          </cell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>
            <v>0</v>
          </cell>
          <cell r="C9453">
            <v>0</v>
          </cell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>
            <v>0</v>
          </cell>
          <cell r="C9457">
            <v>0</v>
          </cell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>
            <v>0</v>
          </cell>
          <cell r="C9458">
            <v>0</v>
          </cell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>
            <v>0</v>
          </cell>
          <cell r="C9459">
            <v>0</v>
          </cell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>
            <v>0</v>
          </cell>
          <cell r="C9460">
            <v>0</v>
          </cell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>
            <v>0</v>
          </cell>
          <cell r="C9461">
            <v>0</v>
          </cell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>
            <v>0</v>
          </cell>
          <cell r="C9465">
            <v>0</v>
          </cell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>
            <v>0</v>
          </cell>
          <cell r="C9467">
            <v>0</v>
          </cell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>
            <v>0</v>
          </cell>
          <cell r="C9468">
            <v>0</v>
          </cell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>
            <v>0</v>
          </cell>
          <cell r="C9470">
            <v>0</v>
          </cell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>
            <v>0</v>
          </cell>
          <cell r="C9471">
            <v>0</v>
          </cell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>
            <v>0</v>
          </cell>
          <cell r="C9472">
            <v>0</v>
          </cell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>
            <v>0</v>
          </cell>
          <cell r="C9473">
            <v>0</v>
          </cell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>
            <v>0</v>
          </cell>
          <cell r="C9474">
            <v>0</v>
          </cell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>
            <v>0</v>
          </cell>
          <cell r="C9475">
            <v>0</v>
          </cell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>
            <v>0</v>
          </cell>
          <cell r="C9476">
            <v>0</v>
          </cell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>
            <v>0</v>
          </cell>
          <cell r="C9477">
            <v>0</v>
          </cell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>
            <v>0</v>
          </cell>
          <cell r="C9478">
            <v>0</v>
          </cell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>
            <v>0</v>
          </cell>
          <cell r="C9479">
            <v>0</v>
          </cell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>
            <v>0</v>
          </cell>
          <cell r="C9482">
            <v>0</v>
          </cell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>
            <v>0</v>
          </cell>
          <cell r="C9483">
            <v>0</v>
          </cell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>
            <v>0</v>
          </cell>
          <cell r="C9484">
            <v>0</v>
          </cell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>
            <v>0</v>
          </cell>
          <cell r="C9485">
            <v>0</v>
          </cell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>
            <v>0</v>
          </cell>
          <cell r="C9486">
            <v>0</v>
          </cell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>
            <v>0</v>
          </cell>
          <cell r="C9487">
            <v>0</v>
          </cell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>
            <v>0</v>
          </cell>
          <cell r="C9488">
            <v>0</v>
          </cell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>
            <v>0</v>
          </cell>
          <cell r="C9490">
            <v>0</v>
          </cell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>
            <v>0</v>
          </cell>
          <cell r="C9492">
            <v>0</v>
          </cell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>
            <v>0</v>
          </cell>
          <cell r="C9493">
            <v>0</v>
          </cell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>
            <v>0</v>
          </cell>
          <cell r="C9494">
            <v>0</v>
          </cell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>
            <v>0</v>
          </cell>
          <cell r="C9497">
            <v>0</v>
          </cell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>
            <v>0</v>
          </cell>
          <cell r="C9499">
            <v>0</v>
          </cell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>
            <v>0</v>
          </cell>
          <cell r="C9500">
            <v>0</v>
          </cell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>
            <v>0</v>
          </cell>
          <cell r="C9501">
            <v>0</v>
          </cell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>
            <v>0</v>
          </cell>
          <cell r="C9502">
            <v>0</v>
          </cell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>
            <v>0</v>
          </cell>
          <cell r="C9503">
            <v>0</v>
          </cell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>
            <v>0</v>
          </cell>
          <cell r="C9504">
            <v>0</v>
          </cell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>
            <v>0</v>
          </cell>
          <cell r="C9505">
            <v>0</v>
          </cell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>
            <v>0</v>
          </cell>
          <cell r="C9506">
            <v>0</v>
          </cell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>
            <v>0</v>
          </cell>
          <cell r="C9507">
            <v>0</v>
          </cell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>
            <v>0</v>
          </cell>
          <cell r="C9508">
            <v>0</v>
          </cell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>
            <v>0</v>
          </cell>
          <cell r="C9509">
            <v>0</v>
          </cell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>
            <v>0</v>
          </cell>
          <cell r="C9510">
            <v>0</v>
          </cell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>
            <v>0</v>
          </cell>
          <cell r="C9511">
            <v>0</v>
          </cell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>
            <v>0</v>
          </cell>
          <cell r="C9512">
            <v>0</v>
          </cell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>
            <v>0</v>
          </cell>
          <cell r="C9513">
            <v>0</v>
          </cell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>
            <v>0</v>
          </cell>
          <cell r="C9514">
            <v>0</v>
          </cell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>
            <v>0</v>
          </cell>
          <cell r="C9515">
            <v>0</v>
          </cell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>
            <v>0</v>
          </cell>
          <cell r="C9518">
            <v>0</v>
          </cell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>
            <v>0</v>
          </cell>
          <cell r="C9519">
            <v>0</v>
          </cell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>
            <v>0</v>
          </cell>
          <cell r="C9521">
            <v>0</v>
          </cell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>
            <v>0</v>
          </cell>
          <cell r="C9522">
            <v>0</v>
          </cell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>
            <v>0</v>
          </cell>
          <cell r="C9524">
            <v>0</v>
          </cell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>
            <v>0</v>
          </cell>
          <cell r="C9528">
            <v>0</v>
          </cell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>
            <v>0</v>
          </cell>
          <cell r="C9529">
            <v>0</v>
          </cell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>
            <v>0</v>
          </cell>
          <cell r="C9530">
            <v>0</v>
          </cell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>
            <v>0</v>
          </cell>
          <cell r="C9531">
            <v>0</v>
          </cell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>
            <v>0</v>
          </cell>
          <cell r="C9532">
            <v>0</v>
          </cell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>
            <v>0</v>
          </cell>
          <cell r="C9533">
            <v>0</v>
          </cell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>
            <v>0</v>
          </cell>
          <cell r="C9534">
            <v>0</v>
          </cell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>
            <v>0</v>
          </cell>
          <cell r="C9535">
            <v>0</v>
          </cell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>
            <v>0</v>
          </cell>
          <cell r="C9536">
            <v>0</v>
          </cell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>
            <v>0</v>
          </cell>
          <cell r="C9537">
            <v>0</v>
          </cell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>
            <v>0</v>
          </cell>
          <cell r="C9538">
            <v>0</v>
          </cell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>
            <v>0</v>
          </cell>
          <cell r="C9539">
            <v>0</v>
          </cell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>
            <v>0</v>
          </cell>
          <cell r="C9540">
            <v>0</v>
          </cell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>
            <v>0</v>
          </cell>
          <cell r="C9541">
            <v>0</v>
          </cell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>
            <v>0</v>
          </cell>
          <cell r="C9542">
            <v>0</v>
          </cell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>
            <v>0</v>
          </cell>
          <cell r="C9543">
            <v>0</v>
          </cell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>
            <v>0</v>
          </cell>
          <cell r="C9544">
            <v>0</v>
          </cell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>
            <v>0</v>
          </cell>
          <cell r="C9545">
            <v>0</v>
          </cell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>
            <v>0</v>
          </cell>
          <cell r="C9546">
            <v>0</v>
          </cell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>
            <v>0</v>
          </cell>
          <cell r="C9547">
            <v>0</v>
          </cell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>
            <v>0</v>
          </cell>
          <cell r="C9548">
            <v>0</v>
          </cell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>
            <v>0</v>
          </cell>
          <cell r="C9549">
            <v>0</v>
          </cell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>
            <v>0</v>
          </cell>
          <cell r="C9550">
            <v>0</v>
          </cell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>
            <v>0</v>
          </cell>
          <cell r="C9551">
            <v>0</v>
          </cell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>
            <v>0</v>
          </cell>
          <cell r="C9552">
            <v>0</v>
          </cell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>
            <v>0</v>
          </cell>
          <cell r="C9553">
            <v>0</v>
          </cell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>
            <v>0</v>
          </cell>
          <cell r="C9554">
            <v>0</v>
          </cell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>
            <v>0</v>
          </cell>
          <cell r="C9555">
            <v>0</v>
          </cell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>
            <v>0</v>
          </cell>
          <cell r="C9557">
            <v>0</v>
          </cell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>
            <v>0</v>
          </cell>
          <cell r="C9558">
            <v>0</v>
          </cell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>
            <v>0</v>
          </cell>
          <cell r="C9561">
            <v>0</v>
          </cell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>
            <v>0</v>
          </cell>
          <cell r="C9564">
            <v>0</v>
          </cell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>
            <v>0</v>
          </cell>
          <cell r="C9565">
            <v>0</v>
          </cell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>
            <v>0</v>
          </cell>
          <cell r="C9568">
            <v>0</v>
          </cell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>
            <v>0</v>
          </cell>
          <cell r="C9569">
            <v>0</v>
          </cell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>
            <v>0</v>
          </cell>
          <cell r="C9570">
            <v>0</v>
          </cell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>
            <v>0</v>
          </cell>
          <cell r="C9576">
            <v>0</v>
          </cell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>
            <v>0</v>
          </cell>
          <cell r="C9577">
            <v>0</v>
          </cell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>
            <v>0</v>
          </cell>
          <cell r="C9579">
            <v>0</v>
          </cell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>
            <v>0</v>
          </cell>
          <cell r="C9580">
            <v>0</v>
          </cell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>
            <v>0</v>
          </cell>
          <cell r="C9581">
            <v>0</v>
          </cell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>
            <v>0</v>
          </cell>
          <cell r="C9582">
            <v>0</v>
          </cell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>
            <v>0</v>
          </cell>
          <cell r="C9583">
            <v>0</v>
          </cell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>
            <v>0</v>
          </cell>
          <cell r="C9584">
            <v>0</v>
          </cell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>
            <v>0</v>
          </cell>
          <cell r="C9585">
            <v>0</v>
          </cell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>
            <v>0</v>
          </cell>
          <cell r="C9586">
            <v>0</v>
          </cell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>
            <v>0</v>
          </cell>
          <cell r="C9587">
            <v>0</v>
          </cell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>
            <v>0</v>
          </cell>
          <cell r="C9588">
            <v>0</v>
          </cell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>
            <v>0</v>
          </cell>
          <cell r="C9589">
            <v>0</v>
          </cell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>
            <v>0</v>
          </cell>
          <cell r="C9590">
            <v>0</v>
          </cell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>
            <v>0</v>
          </cell>
          <cell r="C9591">
            <v>0</v>
          </cell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>
            <v>0</v>
          </cell>
          <cell r="C9592">
            <v>0</v>
          </cell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>
            <v>0</v>
          </cell>
          <cell r="C9593">
            <v>0</v>
          </cell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>
            <v>0</v>
          </cell>
          <cell r="C9594">
            <v>0</v>
          </cell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>
            <v>0</v>
          </cell>
          <cell r="C9595">
            <v>0</v>
          </cell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>
            <v>0</v>
          </cell>
          <cell r="C9596">
            <v>0</v>
          </cell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>
            <v>0</v>
          </cell>
          <cell r="C9597">
            <v>0</v>
          </cell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>
            <v>0</v>
          </cell>
          <cell r="C9598">
            <v>0</v>
          </cell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>
            <v>0</v>
          </cell>
          <cell r="C9599">
            <v>0</v>
          </cell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>
            <v>0</v>
          </cell>
          <cell r="C9600">
            <v>0</v>
          </cell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>
            <v>0</v>
          </cell>
          <cell r="C9601">
            <v>0</v>
          </cell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>
            <v>0</v>
          </cell>
          <cell r="C9602">
            <v>0</v>
          </cell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>
            <v>0</v>
          </cell>
          <cell r="C9611">
            <v>0</v>
          </cell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>
            <v>0</v>
          </cell>
          <cell r="C9612">
            <v>0</v>
          </cell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>
            <v>0</v>
          </cell>
          <cell r="C9615">
            <v>0</v>
          </cell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>
            <v>0</v>
          </cell>
          <cell r="C9616">
            <v>0</v>
          </cell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>
            <v>0</v>
          </cell>
          <cell r="C9621">
            <v>0</v>
          </cell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>
            <v>0</v>
          </cell>
          <cell r="C9623">
            <v>0</v>
          </cell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>
            <v>0</v>
          </cell>
          <cell r="C9624">
            <v>0</v>
          </cell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>
            <v>0</v>
          </cell>
          <cell r="C9625">
            <v>0</v>
          </cell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>
            <v>0</v>
          </cell>
          <cell r="C9628">
            <v>0</v>
          </cell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>
            <v>0</v>
          </cell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>
            <v>0</v>
          </cell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>
            <v>0</v>
          </cell>
          <cell r="C9642">
            <v>0</v>
          </cell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>
            <v>0</v>
          </cell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>
            <v>0</v>
          </cell>
          <cell r="C9645">
            <v>0</v>
          </cell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>
            <v>0</v>
          </cell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>
            <v>0</v>
          </cell>
          <cell r="C9648">
            <v>0</v>
          </cell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>
            <v>0</v>
          </cell>
          <cell r="C9649">
            <v>0</v>
          </cell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>
            <v>0</v>
          </cell>
          <cell r="C9650">
            <v>0</v>
          </cell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>
            <v>0</v>
          </cell>
          <cell r="C9651">
            <v>0</v>
          </cell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>
            <v>0</v>
          </cell>
          <cell r="C9652">
            <v>0</v>
          </cell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>
            <v>0</v>
          </cell>
          <cell r="C9653">
            <v>0</v>
          </cell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>
            <v>0</v>
          </cell>
          <cell r="C9654">
            <v>0</v>
          </cell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>
            <v>0</v>
          </cell>
          <cell r="C9655">
            <v>0</v>
          </cell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>
            <v>0</v>
          </cell>
          <cell r="C9656">
            <v>0</v>
          </cell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>
            <v>0</v>
          </cell>
          <cell r="C9657">
            <v>0</v>
          </cell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>
            <v>0</v>
          </cell>
          <cell r="C9658">
            <v>0</v>
          </cell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>
            <v>0</v>
          </cell>
          <cell r="C9659">
            <v>0</v>
          </cell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>
            <v>0</v>
          </cell>
          <cell r="C9660">
            <v>0</v>
          </cell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>
            <v>0</v>
          </cell>
          <cell r="C9661">
            <v>0</v>
          </cell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>
            <v>0</v>
          </cell>
          <cell r="C9662">
            <v>0</v>
          </cell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>
            <v>0</v>
          </cell>
          <cell r="C9663">
            <v>0</v>
          </cell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>
            <v>0</v>
          </cell>
          <cell r="C9664">
            <v>0</v>
          </cell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>
            <v>0</v>
          </cell>
          <cell r="C9665">
            <v>0</v>
          </cell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>
            <v>0</v>
          </cell>
          <cell r="C9666">
            <v>0</v>
          </cell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>
            <v>0</v>
          </cell>
          <cell r="C9667">
            <v>0</v>
          </cell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>
            <v>0</v>
          </cell>
          <cell r="C9668">
            <v>0</v>
          </cell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>
            <v>0</v>
          </cell>
          <cell r="C9669">
            <v>0</v>
          </cell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>
            <v>0</v>
          </cell>
          <cell r="C9670">
            <v>0</v>
          </cell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>
            <v>0</v>
          </cell>
          <cell r="C9671">
            <v>0</v>
          </cell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>
            <v>0</v>
          </cell>
          <cell r="C9672">
            <v>0</v>
          </cell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>
            <v>0</v>
          </cell>
          <cell r="C9673">
            <v>0</v>
          </cell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>
            <v>0</v>
          </cell>
          <cell r="C9674">
            <v>0</v>
          </cell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>
            <v>0</v>
          </cell>
          <cell r="C9675">
            <v>0</v>
          </cell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>
            <v>0</v>
          </cell>
          <cell r="C9676">
            <v>0</v>
          </cell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>
            <v>0</v>
          </cell>
          <cell r="C9677">
            <v>0</v>
          </cell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>
            <v>0</v>
          </cell>
          <cell r="C9678">
            <v>0</v>
          </cell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>
            <v>0</v>
          </cell>
          <cell r="C9680">
            <v>0</v>
          </cell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>
            <v>0</v>
          </cell>
          <cell r="C9682">
            <v>0</v>
          </cell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>
            <v>0</v>
          </cell>
          <cell r="C9683">
            <v>0</v>
          </cell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>
            <v>0</v>
          </cell>
          <cell r="C9684">
            <v>0</v>
          </cell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>
            <v>0</v>
          </cell>
          <cell r="C9685">
            <v>0</v>
          </cell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>
            <v>0</v>
          </cell>
          <cell r="C9686">
            <v>0</v>
          </cell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>
            <v>0</v>
          </cell>
          <cell r="C9687">
            <v>0</v>
          </cell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>
            <v>0</v>
          </cell>
          <cell r="C9688">
            <v>0</v>
          </cell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>
            <v>0</v>
          </cell>
          <cell r="C9689">
            <v>0</v>
          </cell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>
            <v>0</v>
          </cell>
          <cell r="C9690">
            <v>0</v>
          </cell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>
            <v>0</v>
          </cell>
          <cell r="C9691">
            <v>0</v>
          </cell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>
            <v>0</v>
          </cell>
          <cell r="C9692">
            <v>0</v>
          </cell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>
            <v>0</v>
          </cell>
          <cell r="C9693">
            <v>0</v>
          </cell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>
            <v>0</v>
          </cell>
          <cell r="C9694">
            <v>0</v>
          </cell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>
            <v>0</v>
          </cell>
          <cell r="C9695">
            <v>0</v>
          </cell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>
            <v>0</v>
          </cell>
          <cell r="C9696">
            <v>0</v>
          </cell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>
            <v>0</v>
          </cell>
          <cell r="C9697">
            <v>0</v>
          </cell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>
            <v>0</v>
          </cell>
          <cell r="C9698">
            <v>0</v>
          </cell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>
            <v>0</v>
          </cell>
          <cell r="C9699">
            <v>0</v>
          </cell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>
            <v>0</v>
          </cell>
          <cell r="C9700">
            <v>0</v>
          </cell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>
            <v>0</v>
          </cell>
          <cell r="C9701">
            <v>0</v>
          </cell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>
            <v>0</v>
          </cell>
          <cell r="C9702">
            <v>0</v>
          </cell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>
            <v>0</v>
          </cell>
          <cell r="C9703">
            <v>0</v>
          </cell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>
            <v>0</v>
          </cell>
          <cell r="C9704">
            <v>0</v>
          </cell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>
            <v>0</v>
          </cell>
          <cell r="C9705">
            <v>0</v>
          </cell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>
            <v>0</v>
          </cell>
          <cell r="C9706">
            <v>0</v>
          </cell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>
            <v>0</v>
          </cell>
          <cell r="C9707">
            <v>0</v>
          </cell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>
            <v>0</v>
          </cell>
          <cell r="C9708">
            <v>0</v>
          </cell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>
            <v>0</v>
          </cell>
          <cell r="C9709">
            <v>0</v>
          </cell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>
            <v>0</v>
          </cell>
          <cell r="C9710">
            <v>0</v>
          </cell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>
            <v>0</v>
          </cell>
          <cell r="C9711">
            <v>0</v>
          </cell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>
            <v>0</v>
          </cell>
          <cell r="C9712">
            <v>0</v>
          </cell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>
            <v>0</v>
          </cell>
          <cell r="C9713">
            <v>0</v>
          </cell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>
            <v>0</v>
          </cell>
          <cell r="C9714">
            <v>0</v>
          </cell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>
            <v>0</v>
          </cell>
          <cell r="C9715">
            <v>0</v>
          </cell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>
            <v>0</v>
          </cell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>
            <v>0</v>
          </cell>
          <cell r="C9717">
            <v>0</v>
          </cell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>
            <v>0</v>
          </cell>
          <cell r="C9718">
            <v>0</v>
          </cell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>
            <v>0</v>
          </cell>
          <cell r="C9719">
            <v>0</v>
          </cell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>
            <v>0</v>
          </cell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>
            <v>0</v>
          </cell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>
            <v>0</v>
          </cell>
          <cell r="C9724">
            <v>0</v>
          </cell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>
            <v>0</v>
          </cell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>
            <v>0</v>
          </cell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>
            <v>0</v>
          </cell>
          <cell r="C9727">
            <v>0</v>
          </cell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>
            <v>0</v>
          </cell>
          <cell r="C9728">
            <v>0</v>
          </cell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>
            <v>0</v>
          </cell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>
            <v>0</v>
          </cell>
          <cell r="C9730">
            <v>0</v>
          </cell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DSDA-DEMA-SEDE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s plurianuais"/>
    </sheetNames>
    <sheetDataSet>
      <sheetData sheetId="0">
        <row r="64">
          <cell r="AO64" t="str">
            <v>DR - I série</v>
          </cell>
          <cell r="AQ64" t="str">
            <v>Sociedades e quase soc não financeiras</v>
          </cell>
          <cell r="AS64" t="str">
            <v>1000 FUNCOES GERAIS DE SOBERANIA</v>
          </cell>
          <cell r="AW64" t="str">
            <v>Serviço Integrado - 1 - Esforço financeiro nacional (OE)</v>
          </cell>
        </row>
        <row r="65">
          <cell r="AO65" t="str">
            <v>DR- II série</v>
          </cell>
          <cell r="AQ65" t="str">
            <v>Sociedades financeiras</v>
          </cell>
          <cell r="AS65" t="str">
            <v>1010 SERVICOS GERAIS DA ADMINISTRACAO PUBLICA</v>
          </cell>
          <cell r="AW65" t="str">
            <v>Serviço Integrado - 2 - Financiamento da UE</v>
          </cell>
        </row>
        <row r="66">
          <cell r="AQ66" t="str">
            <v>Administração central</v>
          </cell>
          <cell r="AS66" t="str">
            <v>1011 ADMINISTRACAO GERAL</v>
          </cell>
          <cell r="AW66" t="str">
            <v>SFA - 3 - Esforço financeiro nacional (OE)</v>
          </cell>
        </row>
        <row r="67">
          <cell r="AQ67" t="str">
            <v>Administração regional</v>
          </cell>
          <cell r="AS67" t="str">
            <v>1012 NEGOCIOS ESTRANGEIROS</v>
          </cell>
          <cell r="AW67" t="str">
            <v>SFA - 4 - Financiamento da UE</v>
          </cell>
        </row>
        <row r="68">
          <cell r="AQ68" t="str">
            <v>Administração local</v>
          </cell>
          <cell r="AS68" t="str">
            <v>1013 COOPERACAO ECONOMICA EXTERNA</v>
          </cell>
          <cell r="AW68" t="str">
            <v>SFA - 5 - Receita propria</v>
          </cell>
        </row>
        <row r="69">
          <cell r="AQ69" t="str">
            <v>Segurança social</v>
          </cell>
          <cell r="AS69" t="str">
            <v>1014 INVESTIGACAO CIENTIFICA</v>
          </cell>
          <cell r="AW69" t="str">
            <v>SFA - 7 - Contracção de empréstimos</v>
          </cell>
        </row>
        <row r="70">
          <cell r="AQ70" t="str">
            <v>Instituições s/ fins lucrativos</v>
          </cell>
          <cell r="AS70" t="str">
            <v>1020 DEFESA NACIONAL</v>
          </cell>
        </row>
        <row r="71">
          <cell r="AQ71" t="str">
            <v>Famílias</v>
          </cell>
          <cell r="AS71" t="str">
            <v>1021 ADMINISTRACAO E REGULAMENTACAO</v>
          </cell>
        </row>
        <row r="72">
          <cell r="AQ72" t="str">
            <v>Resto do Mundo</v>
          </cell>
          <cell r="AS72" t="str">
            <v>1022 INVESTIGACAO</v>
          </cell>
        </row>
        <row r="73">
          <cell r="AS73" t="str">
            <v>1023 FORCAS ARMADAS</v>
          </cell>
        </row>
        <row r="74">
          <cell r="AS74" t="str">
            <v>1024 COOPERACAO MILITAR EXTERNA</v>
          </cell>
        </row>
        <row r="75">
          <cell r="AS75" t="str">
            <v>1030 SEGURANCA E ORDEM PUBLICAS</v>
          </cell>
        </row>
        <row r="76">
          <cell r="AS76" t="str">
            <v>1031 ADMINISTRACAO E REGULAMENTACAO</v>
          </cell>
        </row>
        <row r="77">
          <cell r="AS77" t="str">
            <v>1032 INVESTIGACAO</v>
          </cell>
        </row>
        <row r="78">
          <cell r="AS78" t="str">
            <v>1033 FORCAS DE SEGURNACA</v>
          </cell>
        </row>
        <row r="79">
          <cell r="AS79" t="str">
            <v>1034 SISTEMA JUDICIARIO</v>
          </cell>
        </row>
        <row r="80">
          <cell r="AS80" t="str">
            <v>1035 SISTEMA PRISIONAL</v>
          </cell>
        </row>
        <row r="81">
          <cell r="AS81" t="str">
            <v>1036 PROTECCAO CIVIL E LUTA CONTRA INCENDIOS</v>
          </cell>
        </row>
        <row r="82">
          <cell r="AS82" t="str">
            <v>2000 FUNCOES SOCIAIS</v>
          </cell>
        </row>
        <row r="83">
          <cell r="AS83" t="str">
            <v>2010 EDUCACAO</v>
          </cell>
        </row>
        <row r="84">
          <cell r="AS84" t="str">
            <v>2011 ADMINISTRACAO E REGULAMENTACAO</v>
          </cell>
        </row>
        <row r="85">
          <cell r="AS85" t="str">
            <v>2012 INVESTIGACAO</v>
          </cell>
        </row>
        <row r="86">
          <cell r="AS86" t="str">
            <v>2013 ESTABELECIMENTOS DE ENSINO NAO SUPERIOR</v>
          </cell>
        </row>
        <row r="87">
          <cell r="AS87" t="str">
            <v>2014 ESTABELECIMENTOS DE ENSINO SUPERIOR</v>
          </cell>
        </row>
        <row r="88">
          <cell r="AS88" t="str">
            <v>2015 SERVICOS AUXILIARES DE ENSINO</v>
          </cell>
        </row>
        <row r="89">
          <cell r="AS89" t="str">
            <v>2020 SAUDE</v>
          </cell>
        </row>
        <row r="90">
          <cell r="AS90" t="str">
            <v>2021 ADMINISTRACAO E REGULAMENTACAO</v>
          </cell>
        </row>
        <row r="91">
          <cell r="AS91" t="str">
            <v>2022 INVESTIGACAO</v>
          </cell>
        </row>
        <row r="92">
          <cell r="AS92" t="str">
            <v>2023 HOSPITAIS E CLINICAS</v>
          </cell>
        </row>
        <row r="93">
          <cell r="AS93" t="str">
            <v>2024 SERVICOS INDIVIDUAIS DE SAUDE</v>
          </cell>
        </row>
        <row r="94">
          <cell r="AS94" t="str">
            <v>2030 SEGURANCA E ACCAO SOCIAIS</v>
          </cell>
        </row>
        <row r="95">
          <cell r="AS95" t="str">
            <v>2031 ADMINISTRACAO E REGULAMENTACAO</v>
          </cell>
        </row>
        <row r="96">
          <cell r="AS96" t="str">
            <v>2032 INVESTIGACAO</v>
          </cell>
        </row>
        <row r="97">
          <cell r="AS97" t="str">
            <v>2033 SEGURANCA SOCIAL</v>
          </cell>
        </row>
        <row r="98">
          <cell r="AS98" t="str">
            <v>2034 ACCAO SOCIAL</v>
          </cell>
        </row>
        <row r="99">
          <cell r="AS99" t="str">
            <v>2040 HABITACAO E SERVICOS COLECTIVOS</v>
          </cell>
        </row>
        <row r="100">
          <cell r="AS100" t="str">
            <v>2041 ADMINISTRACAO E REGULAMENTACAO</v>
          </cell>
        </row>
        <row r="101">
          <cell r="AS101" t="str">
            <v>2042 INVESTIGACAO</v>
          </cell>
        </row>
        <row r="102">
          <cell r="AS102" t="str">
            <v>2043 HABITACAO</v>
          </cell>
        </row>
        <row r="103">
          <cell r="AS103" t="str">
            <v>2044 ORDENAMENTO DO TERRITORIO</v>
          </cell>
        </row>
        <row r="104">
          <cell r="AS104" t="str">
            <v>2045 SANEAMENTO E ABASTECIMENTO DE AGUA</v>
          </cell>
        </row>
        <row r="105">
          <cell r="AS105" t="str">
            <v>2046 PROTECCAO DO MEIO AMBIENTE E CONSERVACAO DA NATUREZA</v>
          </cell>
        </row>
        <row r="106">
          <cell r="AS106" t="str">
            <v>2050 SERVICOS CULTURAIS</v>
          </cell>
        </row>
        <row r="107">
          <cell r="AS107" t="str">
            <v>2051 ADMINISTRACAO E REGULAMENTACAO</v>
          </cell>
        </row>
        <row r="108">
          <cell r="AS108" t="str">
            <v>2052 INVESTIGACAO</v>
          </cell>
        </row>
        <row r="109">
          <cell r="AS109" t="str">
            <v>2053 CULTURA</v>
          </cell>
        </row>
        <row r="110">
          <cell r="AS110" t="str">
            <v>2054 DESPORTO</v>
          </cell>
        </row>
        <row r="111">
          <cell r="AS111" t="str">
            <v>2055 COMUNICACAO SOCIAL</v>
          </cell>
        </row>
        <row r="112">
          <cell r="AS112" t="str">
            <v>2056 OUTRAS ACTIVIDADES CIVICAS E RELIGIOSAS</v>
          </cell>
        </row>
        <row r="113">
          <cell r="AS113" t="str">
            <v>3000 FUNCOES ECONOMICAS</v>
          </cell>
        </row>
        <row r="114">
          <cell r="AS114" t="str">
            <v>3010 AGRICULTURA E PECUARIA</v>
          </cell>
        </row>
        <row r="115">
          <cell r="AS115" t="str">
            <v>3011 ADMINISTRACAO E REGULAMENTACAO</v>
          </cell>
        </row>
        <row r="116">
          <cell r="AS116" t="str">
            <v>3012 INVESTIGACAO</v>
          </cell>
        </row>
        <row r="117">
          <cell r="AS117" t="str">
            <v>3013 AGIRCULTURA E PECUARIA</v>
          </cell>
        </row>
        <row r="118">
          <cell r="AS118" t="str">
            <v>3014 SILVICULTURA</v>
          </cell>
        </row>
        <row r="119">
          <cell r="AS119" t="str">
            <v>3015 CACA</v>
          </cell>
        </row>
        <row r="120">
          <cell r="AS120" t="str">
            <v>3016 PESCA</v>
          </cell>
        </row>
        <row r="121">
          <cell r="AS121" t="str">
            <v>3020 INDUSTRIA E ENERGIA</v>
          </cell>
        </row>
        <row r="122">
          <cell r="AS122" t="str">
            <v>3021 ADMINISTRACAO E REGULAMENTACAO</v>
          </cell>
        </row>
        <row r="123">
          <cell r="AS123" t="str">
            <v>3022 INVESTIGACAO</v>
          </cell>
        </row>
        <row r="124">
          <cell r="AS124" t="str">
            <v>3023 INDUSTRIAS EXTRACTIVAS</v>
          </cell>
        </row>
        <row r="125">
          <cell r="AS125" t="str">
            <v>3024 INDUSTRIAS TRANSFORMADORAS</v>
          </cell>
        </row>
        <row r="126">
          <cell r="AS126" t="str">
            <v>3025 INDUSTRIAS DA CONSTRUCAO CIVIL</v>
          </cell>
        </row>
        <row r="127">
          <cell r="AS127" t="str">
            <v>3026 COMBUSTIVEIS</v>
          </cell>
        </row>
        <row r="128">
          <cell r="AS128" t="str">
            <v>3030 TRANSPORTES E COMUNICACOES</v>
          </cell>
        </row>
        <row r="129">
          <cell r="AS129" t="str">
            <v>3031 ADMINISTRACAO E REGULAENTACAO</v>
          </cell>
        </row>
        <row r="130">
          <cell r="AS130" t="str">
            <v>3032 INVESTIGACAO</v>
          </cell>
        </row>
        <row r="131">
          <cell r="AS131" t="str">
            <v>3033 TRANSPORTES RODOVIARIOS</v>
          </cell>
        </row>
        <row r="132">
          <cell r="AS132" t="str">
            <v>3034 TRANSPORTES FERROVIARIOS</v>
          </cell>
        </row>
        <row r="133">
          <cell r="AS133" t="str">
            <v>3035 TRANSPORTES AEREOS</v>
          </cell>
        </row>
        <row r="134">
          <cell r="AS134" t="str">
            <v>3036 TRANSPORTES MARITIMOS</v>
          </cell>
        </row>
        <row r="135">
          <cell r="AS135" t="str">
            <v>3037 SISTEMAS DE COMUNICACOES</v>
          </cell>
        </row>
        <row r="136">
          <cell r="AS136" t="str">
            <v>3040 COMERCIO E TURISMO</v>
          </cell>
        </row>
        <row r="137">
          <cell r="AS137" t="str">
            <v>3041 ADMINISTRACAO E REGULAMENTACAO</v>
          </cell>
        </row>
        <row r="138">
          <cell r="AS138" t="str">
            <v>3042 INVESTIGACAO</v>
          </cell>
        </row>
        <row r="139">
          <cell r="AS139" t="str">
            <v>3043 COMERCIO</v>
          </cell>
        </row>
        <row r="140">
          <cell r="AS140" t="str">
            <v>3044 TURISMO</v>
          </cell>
        </row>
        <row r="141">
          <cell r="AS141" t="str">
            <v>3050 OUTRAS FUNCOES ECONOMICAS</v>
          </cell>
        </row>
        <row r="142">
          <cell r="AS142" t="str">
            <v>3051 ADMINISTRACAO E REGULAMENTACAO</v>
          </cell>
        </row>
        <row r="143">
          <cell r="AS143" t="str">
            <v>3052 RELACOES GERAIS DO TRABALHO</v>
          </cell>
        </row>
        <row r="144">
          <cell r="AS144" t="str">
            <v>3053 DIVERSAS NAO ESPECIFICADAS</v>
          </cell>
        </row>
        <row r="145">
          <cell r="AS145" t="str">
            <v>4000 OUTRAS FUNCOES</v>
          </cell>
        </row>
        <row r="146">
          <cell r="AS146" t="str">
            <v>4010 OPERACOES DA DIVIDA PUBLICA</v>
          </cell>
        </row>
        <row r="147">
          <cell r="AS147" t="str">
            <v>4020 TRANSFERENCIAS ENTRE ADMINISTRACOES</v>
          </cell>
        </row>
        <row r="148">
          <cell r="AS148" t="str">
            <v>4030 DIVERSAS NAO ESPECIFICADAS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328224-76F9-4AC0-91A3-5643AC5DD31C}" name="Tabela14" displayName="Tabela14" ref="A5:M10" totalsRowShown="0" headerRowDxfId="22" dataDxfId="21" tableBorderDxfId="20">
  <autoFilter ref="A5:M10" xr:uid="{329D0C26-0B7B-429B-A59D-DDF6F98401A4}"/>
  <tableColumns count="13">
    <tableColumn id="1" xr3:uid="{11243C24-39DE-4375-99C2-D1A7EC0C8F21}" name="Designação do serviço" dataDxfId="19"/>
    <tableColumn id="2" xr3:uid="{708E1EBB-2C02-411E-8F73-6CF87FA3BC82}" name="Centro Financeiro_x000a_(formato M100###)" dataDxfId="18"/>
    <tableColumn id="3" xr3:uid="{DBEC6767-5D08-48EE-AAC6-03F492628904}" name="Classificação Orgânica" dataDxfId="17"/>
    <tableColumn id="6" xr3:uid="{CCA0A95C-45F5-4A96-B9BA-51FE7616148E}" name="Classificação Económica" dataDxfId="16"/>
    <tableColumn id="7" xr3:uid="{D31514E0-D5F8-415D-8B8F-5EA2E0D31ADD}" name="Alínea (2)" dataDxfId="15"/>
    <tableColumn id="4" xr3:uid="{149A204F-1464-4B58-82F7-1CCB7778E3D5}" name="Fonte de financiamento" dataDxfId="14"/>
    <tableColumn id="5" xr3:uid="{9C762DCD-C9CA-42AB-85F3-5FDC09EE14FB}" name="Medida" dataDxfId="13"/>
    <tableColumn id="8" xr3:uid="{09A83CC1-ACF1-470A-B6CD-D43270F51EE3}" name="Montante em euros" dataDxfId="12"/>
    <tableColumn id="9" xr3:uid="{C4E9123D-9A21-4EA3-89C0-3ABC43479040}" name="Mês" dataDxfId="11"/>
    <tableColumn id="10" xr3:uid="{92FCBE59-B5F1-4FDF-8C1C-AE639DFFFB05}" name="Tipo de Despesas(1)" dataDxfId="10"/>
    <tableColumn id="11" xr3:uid="{87A2E5C8-0917-4FFA-85E0-BBCF3C27F814}" name="Descrição da Despesa" dataDxfId="9"/>
    <tableColumn id="12" xr3:uid="{F9820D18-DD41-42E4-A207-ACC1CD735348}" name="Código SCEP_x000a_(Entidade/ano/número encargo)" dataDxfId="8"/>
    <tableColumn id="14" xr3:uid="{F22862B1-EC51-49C0-B3CA-A03CD7B924CE}" name="Observações" dataDxfId="7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eportes.financas@madeira.gov.pt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mailto:fundosdispon&#237;veis@madeira.gov.pt" TargetMode="External"/><Relationship Id="rId1" Type="http://schemas.openxmlformats.org/officeDocument/2006/relationships/hyperlink" Target="mailto:plurianuais@madeira.gov.pt" TargetMode="External"/><Relationship Id="rId6" Type="http://schemas.openxmlformats.org/officeDocument/2006/relationships/hyperlink" Target="mailto:reportes.financas@madeira.gov.pt" TargetMode="External"/><Relationship Id="rId5" Type="http://schemas.openxmlformats.org/officeDocument/2006/relationships/hyperlink" Target="mailto:fundosdispon&#237;veis@madeira.gov.pt" TargetMode="External"/><Relationship Id="rId4" Type="http://schemas.openxmlformats.org/officeDocument/2006/relationships/hyperlink" Target="mailto:plurianuais@madeira.gov.pt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N17"/>
  <sheetViews>
    <sheetView showGridLines="0" zoomScale="90" zoomScaleNormal="90" workbookViewId="0">
      <selection activeCell="M25" sqref="M25"/>
    </sheetView>
  </sheetViews>
  <sheetFormatPr defaultRowHeight="15.75" x14ac:dyDescent="0.25"/>
  <cols>
    <col min="1" max="2" width="10.125" customWidth="1"/>
  </cols>
  <sheetData>
    <row r="1" spans="1:14" x14ac:dyDescent="0.25">
      <c r="A1" s="8" t="s">
        <v>430</v>
      </c>
    </row>
    <row r="2" spans="1:14" x14ac:dyDescent="0.25">
      <c r="A2" s="387"/>
      <c r="B2" s="387"/>
      <c r="C2" s="387"/>
      <c r="D2" s="387"/>
      <c r="E2" s="387"/>
      <c r="F2" s="387"/>
      <c r="G2" s="387"/>
      <c r="H2" s="387"/>
      <c r="I2" s="200"/>
      <c r="J2" s="200"/>
      <c r="K2" s="200"/>
    </row>
    <row r="3" spans="1:14" x14ac:dyDescent="0.25">
      <c r="A3" s="379" t="s">
        <v>296</v>
      </c>
      <c r="B3" s="380" t="s">
        <v>293</v>
      </c>
      <c r="C3" s="380"/>
      <c r="D3" s="380"/>
      <c r="E3" s="380"/>
      <c r="F3" s="380"/>
      <c r="G3" s="380"/>
      <c r="H3" s="380"/>
      <c r="I3" s="200"/>
      <c r="J3" s="200"/>
      <c r="K3" s="200"/>
    </row>
    <row r="4" spans="1:14" ht="20.25" customHeight="1" x14ac:dyDescent="0.25">
      <c r="A4" s="382" t="s">
        <v>297</v>
      </c>
      <c r="B4" s="383" t="s">
        <v>294</v>
      </c>
      <c r="C4" s="383"/>
      <c r="D4" s="383"/>
      <c r="E4" s="383"/>
      <c r="F4" s="383"/>
      <c r="G4" s="383"/>
      <c r="H4" s="383"/>
      <c r="I4" s="200"/>
      <c r="J4" s="200"/>
      <c r="K4" s="200"/>
    </row>
    <row r="5" spans="1:14" ht="20.25" customHeight="1" x14ac:dyDescent="0.25">
      <c r="A5" s="379" t="s">
        <v>355</v>
      </c>
      <c r="B5" s="380" t="s">
        <v>327</v>
      </c>
      <c r="C5" s="380"/>
      <c r="D5" s="380"/>
      <c r="E5" s="380"/>
      <c r="F5" s="380"/>
      <c r="G5" s="380"/>
      <c r="H5" s="380"/>
      <c r="I5" s="200"/>
      <c r="J5" s="200"/>
      <c r="K5" s="200"/>
    </row>
    <row r="6" spans="1:14" ht="34.5" customHeight="1" x14ac:dyDescent="0.25">
      <c r="A6" s="311" t="s">
        <v>288</v>
      </c>
      <c r="B6" s="389" t="s">
        <v>421</v>
      </c>
      <c r="C6" s="389"/>
      <c r="D6" s="389"/>
      <c r="E6" s="389"/>
      <c r="F6" s="389"/>
      <c r="G6" s="389"/>
      <c r="H6" s="389"/>
      <c r="I6" s="201"/>
      <c r="J6" s="201"/>
      <c r="K6" s="201"/>
      <c r="L6" s="199"/>
      <c r="M6" s="199"/>
    </row>
    <row r="7" spans="1:14" ht="30.75" customHeight="1" x14ac:dyDescent="0.25">
      <c r="A7" s="379" t="s">
        <v>289</v>
      </c>
      <c r="B7" s="380" t="s">
        <v>274</v>
      </c>
      <c r="C7" s="380"/>
      <c r="D7" s="380"/>
      <c r="E7" s="380"/>
      <c r="F7" s="380"/>
      <c r="G7" s="380"/>
      <c r="H7" s="380"/>
      <c r="I7" s="202"/>
      <c r="J7" s="202"/>
      <c r="K7" s="202"/>
      <c r="L7" s="123"/>
      <c r="M7" s="123"/>
      <c r="N7" s="123"/>
    </row>
    <row r="8" spans="1:14" ht="27.75" customHeight="1" x14ac:dyDescent="0.25">
      <c r="A8" s="381" t="s">
        <v>290</v>
      </c>
      <c r="B8" s="389" t="s">
        <v>284</v>
      </c>
      <c r="C8" s="389"/>
      <c r="D8" s="389"/>
      <c r="E8" s="389"/>
      <c r="F8" s="389"/>
      <c r="G8" s="389"/>
      <c r="H8" s="389"/>
      <c r="I8" s="202"/>
      <c r="J8" s="202"/>
      <c r="K8" s="202"/>
      <c r="L8" s="123"/>
      <c r="M8" s="123"/>
      <c r="N8" s="123"/>
    </row>
    <row r="9" spans="1:14" ht="27.75" customHeight="1" x14ac:dyDescent="0.25">
      <c r="A9" s="381" t="s">
        <v>393</v>
      </c>
      <c r="B9" s="389" t="s">
        <v>376</v>
      </c>
      <c r="C9" s="389"/>
      <c r="D9" s="389"/>
      <c r="E9" s="389"/>
      <c r="F9" s="389"/>
      <c r="G9" s="389"/>
      <c r="H9" s="389"/>
      <c r="I9" s="202"/>
      <c r="J9" s="202"/>
      <c r="K9" s="202"/>
      <c r="L9" s="123"/>
      <c r="M9" s="123"/>
      <c r="N9" s="123"/>
    </row>
    <row r="10" spans="1:14" ht="27.75" customHeight="1" x14ac:dyDescent="0.25">
      <c r="A10" s="312" t="s">
        <v>295</v>
      </c>
      <c r="B10" s="241" t="s">
        <v>300</v>
      </c>
      <c r="C10" s="241"/>
      <c r="D10" s="241"/>
      <c r="E10" s="241"/>
      <c r="F10" s="241"/>
      <c r="G10" s="241"/>
      <c r="H10" s="241"/>
      <c r="I10" s="203"/>
      <c r="J10" s="202"/>
      <c r="K10" s="203"/>
    </row>
    <row r="11" spans="1:14" ht="24" customHeight="1" x14ac:dyDescent="0.25">
      <c r="A11" s="382" t="s">
        <v>291</v>
      </c>
      <c r="B11" s="383" t="s">
        <v>142</v>
      </c>
      <c r="C11" s="383"/>
      <c r="D11" s="383"/>
      <c r="E11" s="383"/>
      <c r="F11" s="383"/>
      <c r="G11" s="383"/>
      <c r="H11" s="383"/>
      <c r="I11" s="200"/>
      <c r="J11" s="200"/>
      <c r="K11" s="200"/>
    </row>
    <row r="12" spans="1:14" ht="24" customHeight="1" x14ac:dyDescent="0.25">
      <c r="A12" s="379" t="s">
        <v>292</v>
      </c>
      <c r="B12" s="384" t="s">
        <v>171</v>
      </c>
      <c r="C12" s="380"/>
      <c r="D12" s="380"/>
      <c r="E12" s="380"/>
      <c r="F12" s="380"/>
      <c r="G12" s="380"/>
      <c r="H12" s="380"/>
      <c r="I12" s="200"/>
      <c r="J12" s="200"/>
      <c r="K12" s="200"/>
    </row>
    <row r="13" spans="1:14" ht="24" customHeight="1" x14ac:dyDescent="0.25">
      <c r="A13" s="385" t="s">
        <v>320</v>
      </c>
      <c r="B13" s="305"/>
      <c r="C13" s="386"/>
      <c r="D13" s="386"/>
      <c r="E13" s="386"/>
      <c r="F13" s="386"/>
      <c r="G13" s="386"/>
      <c r="H13" s="386"/>
      <c r="I13" s="200"/>
      <c r="J13" s="200"/>
      <c r="K13" s="200"/>
    </row>
    <row r="14" spans="1:14" ht="24" customHeight="1" x14ac:dyDescent="0.25">
      <c r="A14" s="379" t="s">
        <v>129</v>
      </c>
      <c r="B14" s="384"/>
      <c r="C14" s="380"/>
      <c r="D14" s="380"/>
      <c r="E14" s="380"/>
      <c r="F14" s="380"/>
      <c r="G14" s="380"/>
      <c r="H14" s="380"/>
      <c r="I14" s="200"/>
      <c r="J14" s="200"/>
      <c r="K14" s="200"/>
    </row>
    <row r="15" spans="1:14" ht="24" customHeight="1" x14ac:dyDescent="0.25">
      <c r="A15" s="306" t="s">
        <v>298</v>
      </c>
      <c r="B15" s="306"/>
      <c r="C15" s="306"/>
      <c r="D15" s="306"/>
      <c r="E15" s="306"/>
      <c r="F15" s="306"/>
      <c r="G15" s="306"/>
      <c r="H15" s="306"/>
      <c r="I15" s="200"/>
      <c r="J15" s="200"/>
      <c r="K15" s="200"/>
    </row>
    <row r="17" spans="2:3" x14ac:dyDescent="0.25">
      <c r="B17" s="8"/>
      <c r="C17" s="8"/>
    </row>
  </sheetData>
  <mergeCells count="3">
    <mergeCell ref="B6:H6"/>
    <mergeCell ref="B8:H8"/>
    <mergeCell ref="B9:H9"/>
  </mergeCells>
  <hyperlinks>
    <hyperlink ref="A3" location="'MAPA I_FD'!Área_de_Impressão" display="MAPA I  -" xr:uid="{9EA6D9D1-E52E-437D-863D-67DE643076F5}"/>
    <hyperlink ref="A4" location="'MAPA II_FD'!Área_de_Impressão" display="Mapa II  -" xr:uid="{544996BF-A4F0-48AF-B1CA-99989A168038}"/>
    <hyperlink ref="A5" location="'MAPA II_1_PEDIDO ADICIONAL FD'!Área_de_Impressão" display="Mapa II.1 -" xr:uid="{81028664-5763-4C7D-9DD1-B4E4E3A3E2EB}"/>
    <hyperlink ref="A6" location="'III.1_300 MIL EUROS'!Área_de_Impressão" display="MAPA III.1 -" xr:uid="{A1B519D6-6B3F-4DDF-B9D9-D6EAB2189B91}"/>
    <hyperlink ref="A7" location="III.2_PLURIANUAL!Área_de_Impressão" display="MAPA III.2 -" xr:uid="{A25E7298-8891-40A8-AB45-DCD6FB8A16A1}"/>
    <hyperlink ref="A8" location="'III.3 REPROG. PLURIANUAL'!Área_de_Impressão" display="MAPA III.3 -" xr:uid="{2E86B5EB-F0EC-498A-B6A8-C129BFFF9CF7}"/>
    <hyperlink ref="A10" location="'MAPA IV'!Área_de_Impressão" display="Mapa IV - " xr:uid="{0B202432-48D6-4135-A0D3-61BDA6D6C077}"/>
    <hyperlink ref="A11" location="MVD!A1" display="MVD  -" xr:uid="{80D56DD9-2F4E-4A7A-8159-51EEB97512C2}"/>
    <hyperlink ref="A12" location="MEPA!A1" display="MEPA -" xr:uid="{590B07A4-E2FD-48A6-A91F-E8A03A4B094E}"/>
    <hyperlink ref="A13" location="EMAILS!A1" display="ENDEREÇOS E INSTRUÇÃO DOS E-MAIL " xr:uid="{AB523DE8-8904-4715-B1DF-D3BEEBD79B89}"/>
    <hyperlink ref="A14" location="'CALENDARIO REPORTE'!A1" display="CALENDÁRIO DE REPORTE" xr:uid="{0CB860E6-D8C3-4708-8336-D9A0960F4E36}"/>
    <hyperlink ref="A9" location="'III.3 REPROG. PLURIANUAL'!Área_de_Impressão" display="MAPA III.3 -" xr:uid="{240CDD28-3BA8-4EBE-85D7-DF1030281A6F}"/>
  </hyperlink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  <pageSetUpPr fitToPage="1"/>
  </sheetPr>
  <dimension ref="B1:R18"/>
  <sheetViews>
    <sheetView showGridLines="0" workbookViewId="0">
      <selection activeCell="M4" sqref="M4"/>
    </sheetView>
  </sheetViews>
  <sheetFormatPr defaultColWidth="11" defaultRowHeight="15.75" x14ac:dyDescent="0.25"/>
  <cols>
    <col min="1" max="1" width="0.75" customWidth="1"/>
    <col min="2" max="2" width="9.125" customWidth="1"/>
    <col min="3" max="3" width="17.875" bestFit="1" customWidth="1"/>
    <col min="7" max="7" width="15.375" bestFit="1" customWidth="1"/>
    <col min="12" max="12" width="11" style="77"/>
    <col min="13" max="15" width="12" style="77" customWidth="1"/>
    <col min="16" max="16" width="4.75" customWidth="1"/>
    <col min="17" max="17" width="12" customWidth="1"/>
    <col min="18" max="18" width="12" style="8" customWidth="1"/>
    <col min="19" max="19" width="2.5" customWidth="1"/>
    <col min="20" max="20" width="13" customWidth="1"/>
  </cols>
  <sheetData>
    <row r="1" spans="2:18" x14ac:dyDescent="0.25">
      <c r="B1" s="8" t="s">
        <v>142</v>
      </c>
      <c r="C1" s="8"/>
    </row>
    <row r="3" spans="2:18" x14ac:dyDescent="0.25">
      <c r="L3" s="538" t="s">
        <v>143</v>
      </c>
      <c r="M3" s="538"/>
      <c r="N3" s="538"/>
      <c r="O3" s="538"/>
      <c r="R3"/>
    </row>
    <row r="4" spans="2:18" ht="110.25" x14ac:dyDescent="0.25">
      <c r="B4" s="78" t="s">
        <v>145</v>
      </c>
      <c r="C4" s="78" t="s">
        <v>144</v>
      </c>
      <c r="D4" s="80" t="s">
        <v>146</v>
      </c>
      <c r="E4" s="78" t="s">
        <v>147</v>
      </c>
      <c r="F4" s="78" t="s">
        <v>148</v>
      </c>
      <c r="G4" s="78" t="s">
        <v>149</v>
      </c>
      <c r="H4" s="81" t="s">
        <v>150</v>
      </c>
      <c r="I4" s="81" t="s">
        <v>151</v>
      </c>
      <c r="J4" s="82" t="s">
        <v>152</v>
      </c>
      <c r="K4" s="83" t="s">
        <v>153</v>
      </c>
      <c r="L4" s="84" t="s">
        <v>154</v>
      </c>
      <c r="M4" s="84" t="s">
        <v>359</v>
      </c>
      <c r="N4" s="84" t="s">
        <v>360</v>
      </c>
      <c r="O4" s="84" t="s">
        <v>155</v>
      </c>
      <c r="P4" s="85"/>
      <c r="Q4" s="79" t="s">
        <v>156</v>
      </c>
      <c r="R4"/>
    </row>
    <row r="5" spans="2:18" x14ac:dyDescent="0.25">
      <c r="R5"/>
    </row>
    <row r="6" spans="2:18" x14ac:dyDescent="0.25">
      <c r="R6"/>
    </row>
    <row r="7" spans="2:18" x14ac:dyDescent="0.25">
      <c r="B7" t="s">
        <v>67</v>
      </c>
      <c r="C7" t="s">
        <v>4</v>
      </c>
      <c r="D7" t="s">
        <v>157</v>
      </c>
      <c r="R7"/>
    </row>
    <row r="8" spans="2:18" x14ac:dyDescent="0.25">
      <c r="B8" t="s">
        <v>158</v>
      </c>
      <c r="C8" t="s">
        <v>159</v>
      </c>
      <c r="R8"/>
    </row>
    <row r="9" spans="2:18" x14ac:dyDescent="0.25">
      <c r="B9" t="s">
        <v>160</v>
      </c>
      <c r="C9" t="s">
        <v>161</v>
      </c>
      <c r="D9" t="s">
        <v>162</v>
      </c>
      <c r="R9"/>
    </row>
    <row r="10" spans="2:18" x14ac:dyDescent="0.25">
      <c r="B10" t="s">
        <v>163</v>
      </c>
      <c r="C10" t="s">
        <v>164</v>
      </c>
      <c r="D10" t="s">
        <v>165</v>
      </c>
      <c r="R10"/>
    </row>
    <row r="11" spans="2:18" x14ac:dyDescent="0.25">
      <c r="B11" t="s">
        <v>166</v>
      </c>
      <c r="C11" t="s">
        <v>167</v>
      </c>
      <c r="D11" t="s">
        <v>354</v>
      </c>
      <c r="R11"/>
    </row>
    <row r="12" spans="2:18" x14ac:dyDescent="0.25">
      <c r="B12" t="s">
        <v>168</v>
      </c>
      <c r="C12" t="s">
        <v>169</v>
      </c>
      <c r="D12" t="s">
        <v>170</v>
      </c>
      <c r="R12"/>
    </row>
    <row r="18" ht="17.25" customHeight="1" x14ac:dyDescent="0.25"/>
  </sheetData>
  <mergeCells count="1">
    <mergeCell ref="L3:O3"/>
  </mergeCells>
  <pageMargins left="0.74803149606299213" right="0.74803149606299213" top="0.98425196850393704" bottom="0.98425196850393704" header="0.51181102362204722" footer="0.5118110236220472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  <pageSetUpPr fitToPage="1"/>
  </sheetPr>
  <dimension ref="A1:FO41"/>
  <sheetViews>
    <sheetView showGridLines="0" topLeftCell="ES1" zoomScale="90" zoomScaleNormal="90" workbookViewId="0">
      <selection activeCell="C3" sqref="C3"/>
    </sheetView>
  </sheetViews>
  <sheetFormatPr defaultColWidth="8.875" defaultRowHeight="15.75" x14ac:dyDescent="0.25"/>
  <cols>
    <col min="1" max="1" width="5.375" customWidth="1"/>
    <col min="2" max="2" width="20.5" customWidth="1"/>
    <col min="3" max="3" width="32.875" customWidth="1"/>
    <col min="4" max="4" width="14.5" customWidth="1"/>
    <col min="5" max="5" width="10.25" bestFit="1" customWidth="1"/>
    <col min="6" max="6" width="10.25" customWidth="1"/>
    <col min="7" max="7" width="10.25" bestFit="1" customWidth="1"/>
    <col min="8" max="8" width="9.375" customWidth="1"/>
    <col min="9" max="9" width="11.875" customWidth="1"/>
    <col min="10" max="10" width="9.375" customWidth="1"/>
    <col min="11" max="11" width="12.375" bestFit="1" customWidth="1"/>
    <col min="12" max="12" width="9.875" customWidth="1"/>
    <col min="13" max="13" width="11.375" customWidth="1"/>
    <col min="14" max="14" width="9.875" customWidth="1"/>
    <col min="15" max="15" width="10.25" bestFit="1" customWidth="1"/>
    <col min="16" max="16" width="11.5" customWidth="1"/>
    <col min="17" max="17" width="13.125" customWidth="1"/>
    <col min="18" max="18" width="14.5" customWidth="1"/>
    <col min="19" max="19" width="10.25" bestFit="1" customWidth="1"/>
    <col min="20" max="20" width="10.25" customWidth="1"/>
    <col min="21" max="21" width="10.25" bestFit="1" customWidth="1"/>
    <col min="22" max="22" width="9.375" customWidth="1"/>
    <col min="23" max="23" width="11.875" customWidth="1"/>
    <col min="24" max="24" width="9.375" customWidth="1"/>
    <col min="25" max="25" width="12.375" bestFit="1" customWidth="1"/>
    <col min="26" max="26" width="9.875" customWidth="1"/>
    <col min="27" max="27" width="11.375" customWidth="1"/>
    <col min="28" max="28" width="9.875" customWidth="1"/>
    <col min="29" max="29" width="10.25" bestFit="1" customWidth="1"/>
    <col min="30" max="30" width="11.5" customWidth="1"/>
    <col min="31" max="31" width="13.125" customWidth="1"/>
    <col min="32" max="32" width="14.5" customWidth="1"/>
    <col min="33" max="33" width="10.25" bestFit="1" customWidth="1"/>
    <col min="34" max="34" width="10.25" customWidth="1"/>
    <col min="35" max="35" width="10.25" bestFit="1" customWidth="1"/>
    <col min="36" max="36" width="9.375" customWidth="1"/>
    <col min="37" max="37" width="11.875" customWidth="1"/>
    <col min="38" max="38" width="9.375" customWidth="1"/>
    <col min="39" max="39" width="12.375" bestFit="1" customWidth="1"/>
    <col min="40" max="40" width="9.875" customWidth="1"/>
    <col min="41" max="41" width="11.375" customWidth="1"/>
    <col min="42" max="42" width="9.875" customWidth="1"/>
    <col min="43" max="43" width="10.25" bestFit="1" customWidth="1"/>
    <col min="44" max="44" width="11.5" customWidth="1"/>
    <col min="45" max="45" width="13.125" customWidth="1"/>
    <col min="46" max="46" width="14.5" customWidth="1"/>
    <col min="47" max="47" width="10.25" bestFit="1" customWidth="1"/>
    <col min="48" max="48" width="10.25" customWidth="1"/>
    <col min="49" max="49" width="10.25" bestFit="1" customWidth="1"/>
    <col min="50" max="50" width="9.375" customWidth="1"/>
    <col min="51" max="51" width="11.875" customWidth="1"/>
    <col min="52" max="52" width="9.375" customWidth="1"/>
    <col min="53" max="53" width="12.375" bestFit="1" customWidth="1"/>
    <col min="54" max="54" width="9.875" customWidth="1"/>
    <col min="55" max="55" width="11.375" customWidth="1"/>
    <col min="56" max="56" width="9.875" customWidth="1"/>
    <col min="57" max="57" width="10.25" bestFit="1" customWidth="1"/>
    <col min="58" max="58" width="11.5" customWidth="1"/>
    <col min="59" max="59" width="13.125" customWidth="1"/>
    <col min="60" max="60" width="14.5" customWidth="1"/>
    <col min="61" max="61" width="10.25" bestFit="1" customWidth="1"/>
    <col min="62" max="62" width="10.25" customWidth="1"/>
    <col min="63" max="63" width="10.25" bestFit="1" customWidth="1"/>
    <col min="64" max="64" width="9.375" customWidth="1"/>
    <col min="65" max="65" width="11.875" customWidth="1"/>
    <col min="66" max="66" width="9.375" customWidth="1"/>
    <col min="67" max="67" width="12.375" bestFit="1" customWidth="1"/>
    <col min="68" max="68" width="9.875" customWidth="1"/>
    <col min="69" max="69" width="11.375" customWidth="1"/>
    <col min="70" max="70" width="9.875" customWidth="1"/>
    <col min="71" max="71" width="10.25" bestFit="1" customWidth="1"/>
    <col min="72" max="72" width="11.5" customWidth="1"/>
    <col min="73" max="73" width="13.125" customWidth="1"/>
    <col min="74" max="74" width="14.5" customWidth="1"/>
    <col min="75" max="75" width="10.25" bestFit="1" customWidth="1"/>
    <col min="76" max="76" width="10.25" customWidth="1"/>
    <col min="77" max="77" width="10.25" bestFit="1" customWidth="1"/>
    <col min="78" max="78" width="9.375" customWidth="1"/>
    <col min="79" max="79" width="11.875" customWidth="1"/>
    <col min="80" max="80" width="9.375" customWidth="1"/>
    <col min="81" max="81" width="12.375" bestFit="1" customWidth="1"/>
    <col min="82" max="82" width="9.875" customWidth="1"/>
    <col min="83" max="83" width="11.375" customWidth="1"/>
    <col min="84" max="84" width="9.875" customWidth="1"/>
    <col min="85" max="85" width="10.25" bestFit="1" customWidth="1"/>
    <col min="86" max="86" width="11.5" customWidth="1"/>
    <col min="87" max="87" width="13.125" customWidth="1"/>
    <col min="88" max="88" width="14.5" customWidth="1"/>
    <col min="89" max="89" width="10.25" bestFit="1" customWidth="1"/>
    <col min="90" max="90" width="10.25" customWidth="1"/>
    <col min="91" max="91" width="10.25" bestFit="1" customWidth="1"/>
    <col min="92" max="92" width="9.375" customWidth="1"/>
    <col min="93" max="93" width="11.875" customWidth="1"/>
    <col min="94" max="94" width="9.375" customWidth="1"/>
    <col min="95" max="95" width="12.375" bestFit="1" customWidth="1"/>
    <col min="96" max="96" width="9.875" customWidth="1"/>
    <col min="97" max="97" width="11.375" customWidth="1"/>
    <col min="98" max="98" width="9.875" customWidth="1"/>
    <col min="99" max="99" width="10.25" bestFit="1" customWidth="1"/>
    <col min="100" max="100" width="11.5" customWidth="1"/>
    <col min="101" max="101" width="13.125" customWidth="1"/>
    <col min="102" max="102" width="14.5" customWidth="1"/>
    <col min="103" max="103" width="10.25" bestFit="1" customWidth="1"/>
    <col min="104" max="104" width="10.25" customWidth="1"/>
    <col min="105" max="105" width="10.25" bestFit="1" customWidth="1"/>
    <col min="106" max="106" width="9.375" customWidth="1"/>
    <col min="107" max="107" width="11.875" customWidth="1"/>
    <col min="108" max="108" width="9.375" customWidth="1"/>
    <col min="109" max="109" width="12.375" bestFit="1" customWidth="1"/>
    <col min="110" max="110" width="9.875" customWidth="1"/>
    <col min="111" max="111" width="11.375" customWidth="1"/>
    <col min="112" max="112" width="9.875" customWidth="1"/>
    <col min="113" max="113" width="10.25" bestFit="1" customWidth="1"/>
    <col min="114" max="114" width="11.5" customWidth="1"/>
    <col min="115" max="115" width="13.125" customWidth="1"/>
    <col min="116" max="116" width="14.5" customWidth="1"/>
    <col min="117" max="117" width="10.25" bestFit="1" customWidth="1"/>
    <col min="118" max="118" width="10.25" customWidth="1"/>
    <col min="119" max="119" width="10.25" bestFit="1" customWidth="1"/>
    <col min="120" max="120" width="9.375" customWidth="1"/>
    <col min="121" max="121" width="11.875" customWidth="1"/>
    <col min="122" max="122" width="9.375" customWidth="1"/>
    <col min="123" max="123" width="12.375" bestFit="1" customWidth="1"/>
    <col min="124" max="124" width="9.875" customWidth="1"/>
    <col min="125" max="125" width="11.375" customWidth="1"/>
    <col min="126" max="126" width="9.875" customWidth="1"/>
    <col min="127" max="127" width="10.25" bestFit="1" customWidth="1"/>
    <col min="128" max="128" width="11.5" customWidth="1"/>
    <col min="129" max="129" width="13.125" customWidth="1"/>
    <col min="130" max="130" width="14.5" customWidth="1"/>
    <col min="131" max="131" width="10.25" bestFit="1" customWidth="1"/>
    <col min="132" max="132" width="10.25" customWidth="1"/>
    <col min="133" max="133" width="10.25" bestFit="1" customWidth="1"/>
    <col min="134" max="134" width="9.375" customWidth="1"/>
    <col min="135" max="135" width="11.875" customWidth="1"/>
    <col min="136" max="136" width="9.375" customWidth="1"/>
    <col min="137" max="137" width="12.375" bestFit="1" customWidth="1"/>
    <col min="138" max="138" width="9.875" customWidth="1"/>
    <col min="139" max="139" width="11.375" customWidth="1"/>
    <col min="140" max="140" width="9.875" customWidth="1"/>
    <col min="141" max="141" width="10.25" bestFit="1" customWidth="1"/>
    <col min="142" max="142" width="11.5" customWidth="1"/>
    <col min="143" max="143" width="13.125" customWidth="1"/>
    <col min="144" max="144" width="14.5" customWidth="1"/>
    <col min="145" max="145" width="10.25" bestFit="1" customWidth="1"/>
    <col min="146" max="146" width="10.25" customWidth="1"/>
    <col min="147" max="147" width="10.25" bestFit="1" customWidth="1"/>
    <col min="148" max="148" width="9.375" customWidth="1"/>
    <col min="149" max="149" width="11.875" customWidth="1"/>
    <col min="150" max="150" width="9.375" customWidth="1"/>
    <col min="151" max="151" width="12.375" bestFit="1" customWidth="1"/>
    <col min="152" max="152" width="9.875" customWidth="1"/>
    <col min="153" max="153" width="11.375" customWidth="1"/>
    <col min="154" max="154" width="9.875" customWidth="1"/>
    <col min="155" max="155" width="10.25" bestFit="1" customWidth="1"/>
    <col min="156" max="156" width="11.5" customWidth="1"/>
    <col min="157" max="157" width="13.125" customWidth="1"/>
    <col min="158" max="158" width="14.5" customWidth="1"/>
    <col min="159" max="159" width="10.25" bestFit="1" customWidth="1"/>
    <col min="160" max="160" width="10.25" customWidth="1"/>
    <col min="161" max="161" width="10.25" bestFit="1" customWidth="1"/>
    <col min="162" max="162" width="9.375" customWidth="1"/>
    <col min="163" max="163" width="11.875" customWidth="1"/>
    <col min="164" max="164" width="9.375" customWidth="1"/>
    <col min="165" max="165" width="12.375" bestFit="1" customWidth="1"/>
    <col min="166" max="166" width="9.875" customWidth="1"/>
    <col min="167" max="167" width="11.375" customWidth="1"/>
    <col min="168" max="168" width="9.875" customWidth="1"/>
    <col min="169" max="169" width="10.25" bestFit="1" customWidth="1"/>
    <col min="170" max="170" width="11.5" customWidth="1"/>
    <col min="171" max="171" width="13.125" customWidth="1"/>
  </cols>
  <sheetData>
    <row r="1" spans="1:171" ht="18.75" x14ac:dyDescent="0.25">
      <c r="A1" s="86"/>
      <c r="B1" s="87" t="s">
        <v>171</v>
      </c>
      <c r="C1" s="86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9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9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9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9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9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9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9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9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9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9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9"/>
    </row>
    <row r="2" spans="1:171" ht="16.5" thickBot="1" x14ac:dyDescent="0.3">
      <c r="A2" s="86"/>
      <c r="B2" s="86"/>
      <c r="C2" s="86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6" t="s">
        <v>172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6" t="s">
        <v>172</v>
      </c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6" t="s">
        <v>172</v>
      </c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6" t="s">
        <v>172</v>
      </c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6" t="s">
        <v>172</v>
      </c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6" t="s">
        <v>172</v>
      </c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6" t="s">
        <v>172</v>
      </c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6" t="s">
        <v>172</v>
      </c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6" t="s">
        <v>172</v>
      </c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6" t="s">
        <v>172</v>
      </c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6" t="s">
        <v>172</v>
      </c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6" t="s">
        <v>172</v>
      </c>
      <c r="FO2" s="88"/>
    </row>
    <row r="3" spans="1:171" ht="16.5" customHeight="1" thickBot="1" x14ac:dyDescent="0.3">
      <c r="A3" s="86"/>
      <c r="B3" s="86"/>
      <c r="C3" s="86"/>
      <c r="D3" s="540" t="s">
        <v>394</v>
      </c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39">
        <v>46054</v>
      </c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39">
        <v>46082</v>
      </c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39">
        <v>46113</v>
      </c>
      <c r="AU3" s="540"/>
      <c r="AV3" s="540"/>
      <c r="AW3" s="540"/>
      <c r="AX3" s="540"/>
      <c r="AY3" s="540"/>
      <c r="AZ3" s="540"/>
      <c r="BA3" s="540"/>
      <c r="BB3" s="540"/>
      <c r="BC3" s="540"/>
      <c r="BD3" s="540"/>
      <c r="BE3" s="540"/>
      <c r="BF3" s="540"/>
      <c r="BG3" s="540"/>
      <c r="BH3" s="539">
        <v>46143</v>
      </c>
      <c r="BI3" s="540"/>
      <c r="BJ3" s="540"/>
      <c r="BK3" s="540"/>
      <c r="BL3" s="540"/>
      <c r="BM3" s="540"/>
      <c r="BN3" s="540"/>
      <c r="BO3" s="540"/>
      <c r="BP3" s="540"/>
      <c r="BQ3" s="540"/>
      <c r="BR3" s="540"/>
      <c r="BS3" s="540"/>
      <c r="BT3" s="540"/>
      <c r="BU3" s="540"/>
      <c r="BV3" s="539">
        <v>46174</v>
      </c>
      <c r="BW3" s="540"/>
      <c r="BX3" s="540"/>
      <c r="BY3" s="540"/>
      <c r="BZ3" s="540"/>
      <c r="CA3" s="540"/>
      <c r="CB3" s="540"/>
      <c r="CC3" s="540"/>
      <c r="CD3" s="540"/>
      <c r="CE3" s="540"/>
      <c r="CF3" s="540"/>
      <c r="CG3" s="540"/>
      <c r="CH3" s="540"/>
      <c r="CI3" s="540"/>
      <c r="CJ3" s="539">
        <v>46204</v>
      </c>
      <c r="CK3" s="540"/>
      <c r="CL3" s="540"/>
      <c r="CM3" s="540"/>
      <c r="CN3" s="540"/>
      <c r="CO3" s="540"/>
      <c r="CP3" s="540"/>
      <c r="CQ3" s="540"/>
      <c r="CR3" s="540"/>
      <c r="CS3" s="540"/>
      <c r="CT3" s="540"/>
      <c r="CU3" s="540"/>
      <c r="CV3" s="540"/>
      <c r="CW3" s="540"/>
      <c r="CX3" s="539">
        <v>46235</v>
      </c>
      <c r="CY3" s="540"/>
      <c r="CZ3" s="540"/>
      <c r="DA3" s="540"/>
      <c r="DB3" s="540"/>
      <c r="DC3" s="540"/>
      <c r="DD3" s="540"/>
      <c r="DE3" s="540"/>
      <c r="DF3" s="540"/>
      <c r="DG3" s="540"/>
      <c r="DH3" s="540"/>
      <c r="DI3" s="540"/>
      <c r="DJ3" s="540"/>
      <c r="DK3" s="540"/>
      <c r="DL3" s="539">
        <v>46266</v>
      </c>
      <c r="DM3" s="540"/>
      <c r="DN3" s="540"/>
      <c r="DO3" s="540"/>
      <c r="DP3" s="540"/>
      <c r="DQ3" s="540"/>
      <c r="DR3" s="540"/>
      <c r="DS3" s="540"/>
      <c r="DT3" s="540"/>
      <c r="DU3" s="540"/>
      <c r="DV3" s="540"/>
      <c r="DW3" s="540"/>
      <c r="DX3" s="540"/>
      <c r="DY3" s="540"/>
      <c r="DZ3" s="539">
        <v>46296</v>
      </c>
      <c r="EA3" s="540"/>
      <c r="EB3" s="540"/>
      <c r="EC3" s="540"/>
      <c r="ED3" s="540"/>
      <c r="EE3" s="540"/>
      <c r="EF3" s="540"/>
      <c r="EG3" s="540"/>
      <c r="EH3" s="540"/>
      <c r="EI3" s="540"/>
      <c r="EJ3" s="540"/>
      <c r="EK3" s="540"/>
      <c r="EL3" s="540"/>
      <c r="EM3" s="540"/>
      <c r="EN3" s="539">
        <v>46327</v>
      </c>
      <c r="EO3" s="540"/>
      <c r="EP3" s="540"/>
      <c r="EQ3" s="540"/>
      <c r="ER3" s="540"/>
      <c r="ES3" s="540"/>
      <c r="ET3" s="540"/>
      <c r="EU3" s="540"/>
      <c r="EV3" s="540"/>
      <c r="EW3" s="540"/>
      <c r="EX3" s="540"/>
      <c r="EY3" s="540"/>
      <c r="EZ3" s="540"/>
      <c r="FA3" s="540"/>
      <c r="FB3" s="539">
        <v>46357</v>
      </c>
      <c r="FC3" s="540"/>
      <c r="FD3" s="540"/>
      <c r="FE3" s="540"/>
      <c r="FF3" s="540"/>
      <c r="FG3" s="540"/>
      <c r="FH3" s="540"/>
      <c r="FI3" s="540"/>
      <c r="FJ3" s="540"/>
      <c r="FK3" s="540"/>
      <c r="FL3" s="540"/>
      <c r="FM3" s="540"/>
      <c r="FN3" s="540"/>
      <c r="FO3" s="540"/>
    </row>
    <row r="4" spans="1:171" ht="16.5" thickBot="1" x14ac:dyDescent="0.3">
      <c r="A4" s="86"/>
      <c r="B4" s="86"/>
      <c r="C4" s="86"/>
      <c r="D4" s="541" t="s">
        <v>173</v>
      </c>
      <c r="E4" s="543" t="s">
        <v>174</v>
      </c>
      <c r="F4" s="543"/>
      <c r="G4" s="543"/>
      <c r="H4" s="543"/>
      <c r="I4" s="543"/>
      <c r="J4" s="543"/>
      <c r="K4" s="90"/>
      <c r="L4" s="544" t="s">
        <v>175</v>
      </c>
      <c r="M4" s="544"/>
      <c r="N4" s="544"/>
      <c r="O4" s="544"/>
      <c r="P4" s="544"/>
      <c r="Q4" s="545" t="s">
        <v>176</v>
      </c>
      <c r="R4" s="541" t="s">
        <v>173</v>
      </c>
      <c r="S4" s="543"/>
      <c r="T4" s="543"/>
      <c r="U4" s="543"/>
      <c r="V4" s="543"/>
      <c r="W4" s="543"/>
      <c r="X4" s="543"/>
      <c r="Y4" s="90"/>
      <c r="Z4" s="544" t="s">
        <v>175</v>
      </c>
      <c r="AA4" s="544"/>
      <c r="AB4" s="544"/>
      <c r="AC4" s="544"/>
      <c r="AD4" s="544"/>
      <c r="AE4" s="545" t="s">
        <v>176</v>
      </c>
      <c r="AF4" s="541" t="s">
        <v>173</v>
      </c>
      <c r="AG4" s="543"/>
      <c r="AH4" s="543"/>
      <c r="AI4" s="543"/>
      <c r="AJ4" s="543"/>
      <c r="AK4" s="543"/>
      <c r="AL4" s="543"/>
      <c r="AM4" s="90"/>
      <c r="AN4" s="544" t="s">
        <v>175</v>
      </c>
      <c r="AO4" s="544"/>
      <c r="AP4" s="544"/>
      <c r="AQ4" s="544"/>
      <c r="AR4" s="544"/>
      <c r="AS4" s="545" t="s">
        <v>176</v>
      </c>
      <c r="AT4" s="541" t="s">
        <v>173</v>
      </c>
      <c r="AU4" s="543"/>
      <c r="AV4" s="543"/>
      <c r="AW4" s="543"/>
      <c r="AX4" s="543"/>
      <c r="AY4" s="543"/>
      <c r="AZ4" s="543"/>
      <c r="BA4" s="90"/>
      <c r="BB4" s="544" t="s">
        <v>175</v>
      </c>
      <c r="BC4" s="544"/>
      <c r="BD4" s="544"/>
      <c r="BE4" s="544"/>
      <c r="BF4" s="544"/>
      <c r="BG4" s="545" t="s">
        <v>176</v>
      </c>
      <c r="BH4" s="541" t="s">
        <v>173</v>
      </c>
      <c r="BI4" s="543"/>
      <c r="BJ4" s="543"/>
      <c r="BK4" s="543"/>
      <c r="BL4" s="543"/>
      <c r="BM4" s="543"/>
      <c r="BN4" s="543"/>
      <c r="BO4" s="90"/>
      <c r="BP4" s="544" t="s">
        <v>175</v>
      </c>
      <c r="BQ4" s="544"/>
      <c r="BR4" s="544"/>
      <c r="BS4" s="544"/>
      <c r="BT4" s="544"/>
      <c r="BU4" s="545" t="s">
        <v>176</v>
      </c>
      <c r="BV4" s="541" t="s">
        <v>173</v>
      </c>
      <c r="BW4" s="543"/>
      <c r="BX4" s="543"/>
      <c r="BY4" s="543"/>
      <c r="BZ4" s="543"/>
      <c r="CA4" s="543"/>
      <c r="CB4" s="543"/>
      <c r="CC4" s="90"/>
      <c r="CD4" s="544" t="s">
        <v>175</v>
      </c>
      <c r="CE4" s="544"/>
      <c r="CF4" s="544"/>
      <c r="CG4" s="544"/>
      <c r="CH4" s="544"/>
      <c r="CI4" s="545" t="s">
        <v>176</v>
      </c>
      <c r="CJ4" s="541" t="s">
        <v>173</v>
      </c>
      <c r="CK4" s="543"/>
      <c r="CL4" s="543"/>
      <c r="CM4" s="543"/>
      <c r="CN4" s="543"/>
      <c r="CO4" s="543"/>
      <c r="CP4" s="543"/>
      <c r="CQ4" s="90"/>
      <c r="CR4" s="544" t="s">
        <v>175</v>
      </c>
      <c r="CS4" s="544"/>
      <c r="CT4" s="544"/>
      <c r="CU4" s="544"/>
      <c r="CV4" s="544"/>
      <c r="CW4" s="545" t="s">
        <v>176</v>
      </c>
      <c r="CX4" s="541" t="s">
        <v>173</v>
      </c>
      <c r="CY4" s="543"/>
      <c r="CZ4" s="543"/>
      <c r="DA4" s="543"/>
      <c r="DB4" s="543"/>
      <c r="DC4" s="543"/>
      <c r="DD4" s="543"/>
      <c r="DE4" s="90"/>
      <c r="DF4" s="544" t="s">
        <v>175</v>
      </c>
      <c r="DG4" s="544"/>
      <c r="DH4" s="544"/>
      <c r="DI4" s="544"/>
      <c r="DJ4" s="544"/>
      <c r="DK4" s="545" t="s">
        <v>176</v>
      </c>
      <c r="DL4" s="541" t="s">
        <v>173</v>
      </c>
      <c r="DM4" s="543"/>
      <c r="DN4" s="543"/>
      <c r="DO4" s="543"/>
      <c r="DP4" s="543"/>
      <c r="DQ4" s="543"/>
      <c r="DR4" s="543"/>
      <c r="DS4" s="90"/>
      <c r="DT4" s="544" t="s">
        <v>175</v>
      </c>
      <c r="DU4" s="544"/>
      <c r="DV4" s="544"/>
      <c r="DW4" s="544"/>
      <c r="DX4" s="544"/>
      <c r="DY4" s="545" t="s">
        <v>176</v>
      </c>
      <c r="DZ4" s="541" t="s">
        <v>173</v>
      </c>
      <c r="EA4" s="543"/>
      <c r="EB4" s="543"/>
      <c r="EC4" s="543"/>
      <c r="ED4" s="543"/>
      <c r="EE4" s="543"/>
      <c r="EF4" s="543"/>
      <c r="EG4" s="90"/>
      <c r="EH4" s="544" t="s">
        <v>175</v>
      </c>
      <c r="EI4" s="544"/>
      <c r="EJ4" s="544"/>
      <c r="EK4" s="544"/>
      <c r="EL4" s="544"/>
      <c r="EM4" s="545" t="s">
        <v>176</v>
      </c>
      <c r="EN4" s="541" t="s">
        <v>173</v>
      </c>
      <c r="EO4" s="543"/>
      <c r="EP4" s="543"/>
      <c r="EQ4" s="543"/>
      <c r="ER4" s="543"/>
      <c r="ES4" s="543"/>
      <c r="ET4" s="543"/>
      <c r="EU4" s="90"/>
      <c r="EV4" s="544" t="s">
        <v>175</v>
      </c>
      <c r="EW4" s="544"/>
      <c r="EX4" s="544"/>
      <c r="EY4" s="544"/>
      <c r="EZ4" s="544"/>
      <c r="FA4" s="545" t="s">
        <v>176</v>
      </c>
      <c r="FB4" s="541" t="s">
        <v>173</v>
      </c>
      <c r="FC4" s="543"/>
      <c r="FD4" s="543"/>
      <c r="FE4" s="543"/>
      <c r="FF4" s="543"/>
      <c r="FG4" s="543"/>
      <c r="FH4" s="543"/>
      <c r="FI4" s="90"/>
      <c r="FJ4" s="544" t="s">
        <v>175</v>
      </c>
      <c r="FK4" s="544"/>
      <c r="FL4" s="544"/>
      <c r="FM4" s="544"/>
      <c r="FN4" s="544"/>
      <c r="FO4" s="545" t="s">
        <v>176</v>
      </c>
    </row>
    <row r="5" spans="1:171" ht="15" customHeight="1" thickBot="1" x14ac:dyDescent="0.3">
      <c r="A5" s="86"/>
      <c r="B5" s="555" t="s">
        <v>177</v>
      </c>
      <c r="C5" s="555" t="s">
        <v>178</v>
      </c>
      <c r="D5" s="542"/>
      <c r="E5" s="553"/>
      <c r="F5" s="553"/>
      <c r="G5" s="554"/>
      <c r="H5" s="551" t="s">
        <v>179</v>
      </c>
      <c r="I5" s="551" t="s">
        <v>180</v>
      </c>
      <c r="J5" s="551" t="s">
        <v>12</v>
      </c>
      <c r="K5" s="547" t="s">
        <v>155</v>
      </c>
      <c r="L5" s="549" t="s">
        <v>181</v>
      </c>
      <c r="M5" s="550"/>
      <c r="N5" s="551" t="s">
        <v>182</v>
      </c>
      <c r="O5" s="551" t="s">
        <v>12</v>
      </c>
      <c r="P5" s="547" t="s">
        <v>155</v>
      </c>
      <c r="Q5" s="546"/>
      <c r="R5" s="542"/>
      <c r="S5" s="553"/>
      <c r="T5" s="553"/>
      <c r="U5" s="554"/>
      <c r="V5" s="551" t="s">
        <v>179</v>
      </c>
      <c r="W5" s="551" t="s">
        <v>180</v>
      </c>
      <c r="X5" s="551" t="s">
        <v>12</v>
      </c>
      <c r="Y5" s="547" t="s">
        <v>155</v>
      </c>
      <c r="Z5" s="549" t="s">
        <v>181</v>
      </c>
      <c r="AA5" s="550"/>
      <c r="AB5" s="551" t="s">
        <v>182</v>
      </c>
      <c r="AC5" s="551" t="s">
        <v>12</v>
      </c>
      <c r="AD5" s="547" t="s">
        <v>155</v>
      </c>
      <c r="AE5" s="546"/>
      <c r="AF5" s="542"/>
      <c r="AG5" s="553"/>
      <c r="AH5" s="553"/>
      <c r="AI5" s="554"/>
      <c r="AJ5" s="551" t="s">
        <v>179</v>
      </c>
      <c r="AK5" s="551" t="s">
        <v>180</v>
      </c>
      <c r="AL5" s="551" t="s">
        <v>12</v>
      </c>
      <c r="AM5" s="547" t="s">
        <v>155</v>
      </c>
      <c r="AN5" s="549" t="s">
        <v>181</v>
      </c>
      <c r="AO5" s="550"/>
      <c r="AP5" s="551" t="s">
        <v>182</v>
      </c>
      <c r="AQ5" s="551" t="s">
        <v>12</v>
      </c>
      <c r="AR5" s="547" t="s">
        <v>155</v>
      </c>
      <c r="AS5" s="546"/>
      <c r="AT5" s="542"/>
      <c r="AU5" s="553"/>
      <c r="AV5" s="553"/>
      <c r="AW5" s="554"/>
      <c r="AX5" s="551" t="s">
        <v>179</v>
      </c>
      <c r="AY5" s="551" t="s">
        <v>180</v>
      </c>
      <c r="AZ5" s="551" t="s">
        <v>12</v>
      </c>
      <c r="BA5" s="547" t="s">
        <v>155</v>
      </c>
      <c r="BB5" s="549" t="s">
        <v>181</v>
      </c>
      <c r="BC5" s="550"/>
      <c r="BD5" s="551" t="s">
        <v>182</v>
      </c>
      <c r="BE5" s="551" t="s">
        <v>12</v>
      </c>
      <c r="BF5" s="547" t="s">
        <v>155</v>
      </c>
      <c r="BG5" s="546"/>
      <c r="BH5" s="542"/>
      <c r="BI5" s="553"/>
      <c r="BJ5" s="553"/>
      <c r="BK5" s="554"/>
      <c r="BL5" s="551" t="s">
        <v>179</v>
      </c>
      <c r="BM5" s="551" t="s">
        <v>180</v>
      </c>
      <c r="BN5" s="551" t="s">
        <v>12</v>
      </c>
      <c r="BO5" s="547" t="s">
        <v>155</v>
      </c>
      <c r="BP5" s="549" t="s">
        <v>181</v>
      </c>
      <c r="BQ5" s="550"/>
      <c r="BR5" s="551" t="s">
        <v>182</v>
      </c>
      <c r="BS5" s="551" t="s">
        <v>12</v>
      </c>
      <c r="BT5" s="547" t="s">
        <v>155</v>
      </c>
      <c r="BU5" s="546"/>
      <c r="BV5" s="542"/>
      <c r="BW5" s="553"/>
      <c r="BX5" s="553"/>
      <c r="BY5" s="554"/>
      <c r="BZ5" s="551" t="s">
        <v>179</v>
      </c>
      <c r="CA5" s="551" t="s">
        <v>180</v>
      </c>
      <c r="CB5" s="551" t="s">
        <v>12</v>
      </c>
      <c r="CC5" s="547" t="s">
        <v>155</v>
      </c>
      <c r="CD5" s="549" t="s">
        <v>181</v>
      </c>
      <c r="CE5" s="550"/>
      <c r="CF5" s="551" t="s">
        <v>182</v>
      </c>
      <c r="CG5" s="551" t="s">
        <v>12</v>
      </c>
      <c r="CH5" s="547" t="s">
        <v>155</v>
      </c>
      <c r="CI5" s="546"/>
      <c r="CJ5" s="542"/>
      <c r="CK5" s="553"/>
      <c r="CL5" s="553"/>
      <c r="CM5" s="554"/>
      <c r="CN5" s="551" t="s">
        <v>179</v>
      </c>
      <c r="CO5" s="551" t="s">
        <v>180</v>
      </c>
      <c r="CP5" s="551" t="s">
        <v>12</v>
      </c>
      <c r="CQ5" s="547" t="s">
        <v>155</v>
      </c>
      <c r="CR5" s="549" t="s">
        <v>181</v>
      </c>
      <c r="CS5" s="550"/>
      <c r="CT5" s="551" t="s">
        <v>182</v>
      </c>
      <c r="CU5" s="551" t="s">
        <v>12</v>
      </c>
      <c r="CV5" s="547" t="s">
        <v>155</v>
      </c>
      <c r="CW5" s="546"/>
      <c r="CX5" s="542"/>
      <c r="CY5" s="553"/>
      <c r="CZ5" s="553"/>
      <c r="DA5" s="554"/>
      <c r="DB5" s="551" t="s">
        <v>179</v>
      </c>
      <c r="DC5" s="551" t="s">
        <v>180</v>
      </c>
      <c r="DD5" s="551" t="s">
        <v>12</v>
      </c>
      <c r="DE5" s="547" t="s">
        <v>155</v>
      </c>
      <c r="DF5" s="549" t="s">
        <v>181</v>
      </c>
      <c r="DG5" s="550"/>
      <c r="DH5" s="551" t="s">
        <v>182</v>
      </c>
      <c r="DI5" s="551" t="s">
        <v>12</v>
      </c>
      <c r="DJ5" s="547" t="s">
        <v>155</v>
      </c>
      <c r="DK5" s="546"/>
      <c r="DL5" s="542"/>
      <c r="DM5" s="553"/>
      <c r="DN5" s="553"/>
      <c r="DO5" s="554"/>
      <c r="DP5" s="551" t="s">
        <v>179</v>
      </c>
      <c r="DQ5" s="551" t="s">
        <v>180</v>
      </c>
      <c r="DR5" s="551" t="s">
        <v>12</v>
      </c>
      <c r="DS5" s="547" t="s">
        <v>155</v>
      </c>
      <c r="DT5" s="549" t="s">
        <v>181</v>
      </c>
      <c r="DU5" s="550"/>
      <c r="DV5" s="551" t="s">
        <v>182</v>
      </c>
      <c r="DW5" s="551" t="s">
        <v>12</v>
      </c>
      <c r="DX5" s="547" t="s">
        <v>155</v>
      </c>
      <c r="DY5" s="546"/>
      <c r="DZ5" s="542"/>
      <c r="EA5" s="553"/>
      <c r="EB5" s="553"/>
      <c r="EC5" s="554"/>
      <c r="ED5" s="551" t="s">
        <v>179</v>
      </c>
      <c r="EE5" s="551" t="s">
        <v>180</v>
      </c>
      <c r="EF5" s="551" t="s">
        <v>12</v>
      </c>
      <c r="EG5" s="547" t="s">
        <v>155</v>
      </c>
      <c r="EH5" s="549" t="s">
        <v>181</v>
      </c>
      <c r="EI5" s="550"/>
      <c r="EJ5" s="551" t="s">
        <v>182</v>
      </c>
      <c r="EK5" s="551" t="s">
        <v>12</v>
      </c>
      <c r="EL5" s="547" t="s">
        <v>155</v>
      </c>
      <c r="EM5" s="546"/>
      <c r="EN5" s="542"/>
      <c r="EO5" s="553"/>
      <c r="EP5" s="553"/>
      <c r="EQ5" s="554"/>
      <c r="ER5" s="551" t="s">
        <v>179</v>
      </c>
      <c r="ES5" s="551" t="s">
        <v>180</v>
      </c>
      <c r="ET5" s="551" t="s">
        <v>12</v>
      </c>
      <c r="EU5" s="547" t="s">
        <v>155</v>
      </c>
      <c r="EV5" s="549" t="s">
        <v>181</v>
      </c>
      <c r="EW5" s="550"/>
      <c r="EX5" s="551" t="s">
        <v>182</v>
      </c>
      <c r="EY5" s="551" t="s">
        <v>12</v>
      </c>
      <c r="EZ5" s="547" t="s">
        <v>155</v>
      </c>
      <c r="FA5" s="546"/>
      <c r="FB5" s="542"/>
      <c r="FC5" s="553"/>
      <c r="FD5" s="553"/>
      <c r="FE5" s="554"/>
      <c r="FF5" s="551" t="s">
        <v>179</v>
      </c>
      <c r="FG5" s="551" t="s">
        <v>180</v>
      </c>
      <c r="FH5" s="551" t="s">
        <v>12</v>
      </c>
      <c r="FI5" s="547" t="s">
        <v>155</v>
      </c>
      <c r="FJ5" s="549" t="s">
        <v>181</v>
      </c>
      <c r="FK5" s="550"/>
      <c r="FL5" s="551" t="s">
        <v>182</v>
      </c>
      <c r="FM5" s="551" t="s">
        <v>12</v>
      </c>
      <c r="FN5" s="547" t="s">
        <v>155</v>
      </c>
      <c r="FO5" s="546"/>
    </row>
    <row r="6" spans="1:171" ht="25.5" x14ac:dyDescent="0.25">
      <c r="A6" s="86"/>
      <c r="B6" s="556"/>
      <c r="C6" s="556"/>
      <c r="D6" s="91" t="s">
        <v>183</v>
      </c>
      <c r="E6" s="92" t="s">
        <v>184</v>
      </c>
      <c r="F6" s="92" t="s">
        <v>182</v>
      </c>
      <c r="G6" s="92" t="s">
        <v>185</v>
      </c>
      <c r="H6" s="552"/>
      <c r="I6" s="552"/>
      <c r="J6" s="552"/>
      <c r="K6" s="548"/>
      <c r="L6" s="92" t="s">
        <v>179</v>
      </c>
      <c r="M6" s="92" t="s">
        <v>12</v>
      </c>
      <c r="N6" s="552"/>
      <c r="O6" s="552"/>
      <c r="P6" s="548"/>
      <c r="Q6" s="91" t="s">
        <v>183</v>
      </c>
      <c r="R6" s="91" t="s">
        <v>183</v>
      </c>
      <c r="S6" s="92" t="s">
        <v>184</v>
      </c>
      <c r="T6" s="92" t="s">
        <v>182</v>
      </c>
      <c r="U6" s="92" t="s">
        <v>185</v>
      </c>
      <c r="V6" s="552"/>
      <c r="W6" s="552"/>
      <c r="X6" s="552"/>
      <c r="Y6" s="548"/>
      <c r="Z6" s="92" t="s">
        <v>179</v>
      </c>
      <c r="AA6" s="92" t="s">
        <v>12</v>
      </c>
      <c r="AB6" s="552"/>
      <c r="AC6" s="552"/>
      <c r="AD6" s="548"/>
      <c r="AE6" s="91" t="s">
        <v>183</v>
      </c>
      <c r="AF6" s="91" t="s">
        <v>183</v>
      </c>
      <c r="AG6" s="92" t="s">
        <v>184</v>
      </c>
      <c r="AH6" s="92" t="s">
        <v>182</v>
      </c>
      <c r="AI6" s="92" t="s">
        <v>185</v>
      </c>
      <c r="AJ6" s="552"/>
      <c r="AK6" s="552"/>
      <c r="AL6" s="552"/>
      <c r="AM6" s="548"/>
      <c r="AN6" s="92" t="s">
        <v>179</v>
      </c>
      <c r="AO6" s="92" t="s">
        <v>12</v>
      </c>
      <c r="AP6" s="552"/>
      <c r="AQ6" s="552"/>
      <c r="AR6" s="548"/>
      <c r="AS6" s="91" t="s">
        <v>183</v>
      </c>
      <c r="AT6" s="91" t="s">
        <v>183</v>
      </c>
      <c r="AU6" s="92" t="s">
        <v>184</v>
      </c>
      <c r="AV6" s="92" t="s">
        <v>182</v>
      </c>
      <c r="AW6" s="92" t="s">
        <v>185</v>
      </c>
      <c r="AX6" s="552"/>
      <c r="AY6" s="552"/>
      <c r="AZ6" s="552"/>
      <c r="BA6" s="548"/>
      <c r="BB6" s="92" t="s">
        <v>179</v>
      </c>
      <c r="BC6" s="92" t="s">
        <v>12</v>
      </c>
      <c r="BD6" s="552"/>
      <c r="BE6" s="552"/>
      <c r="BF6" s="548"/>
      <c r="BG6" s="91" t="s">
        <v>183</v>
      </c>
      <c r="BH6" s="91" t="s">
        <v>183</v>
      </c>
      <c r="BI6" s="92" t="s">
        <v>184</v>
      </c>
      <c r="BJ6" s="92" t="s">
        <v>182</v>
      </c>
      <c r="BK6" s="92" t="s">
        <v>185</v>
      </c>
      <c r="BL6" s="552"/>
      <c r="BM6" s="552"/>
      <c r="BN6" s="552"/>
      <c r="BO6" s="548"/>
      <c r="BP6" s="92" t="s">
        <v>179</v>
      </c>
      <c r="BQ6" s="92" t="s">
        <v>12</v>
      </c>
      <c r="BR6" s="552"/>
      <c r="BS6" s="552"/>
      <c r="BT6" s="548"/>
      <c r="BU6" s="91" t="s">
        <v>183</v>
      </c>
      <c r="BV6" s="91" t="s">
        <v>183</v>
      </c>
      <c r="BW6" s="92" t="s">
        <v>184</v>
      </c>
      <c r="BX6" s="92" t="s">
        <v>182</v>
      </c>
      <c r="BY6" s="92" t="s">
        <v>185</v>
      </c>
      <c r="BZ6" s="552"/>
      <c r="CA6" s="552"/>
      <c r="CB6" s="552"/>
      <c r="CC6" s="548"/>
      <c r="CD6" s="92" t="s">
        <v>179</v>
      </c>
      <c r="CE6" s="92" t="s">
        <v>12</v>
      </c>
      <c r="CF6" s="552"/>
      <c r="CG6" s="552"/>
      <c r="CH6" s="548"/>
      <c r="CI6" s="91" t="s">
        <v>183</v>
      </c>
      <c r="CJ6" s="91" t="s">
        <v>183</v>
      </c>
      <c r="CK6" s="92" t="s">
        <v>184</v>
      </c>
      <c r="CL6" s="92" t="s">
        <v>182</v>
      </c>
      <c r="CM6" s="92" t="s">
        <v>185</v>
      </c>
      <c r="CN6" s="552"/>
      <c r="CO6" s="552"/>
      <c r="CP6" s="552"/>
      <c r="CQ6" s="548"/>
      <c r="CR6" s="92" t="s">
        <v>179</v>
      </c>
      <c r="CS6" s="92" t="s">
        <v>12</v>
      </c>
      <c r="CT6" s="552"/>
      <c r="CU6" s="552"/>
      <c r="CV6" s="548"/>
      <c r="CW6" s="91" t="s">
        <v>183</v>
      </c>
      <c r="CX6" s="91" t="s">
        <v>183</v>
      </c>
      <c r="CY6" s="92" t="s">
        <v>184</v>
      </c>
      <c r="CZ6" s="92" t="s">
        <v>182</v>
      </c>
      <c r="DA6" s="92" t="s">
        <v>185</v>
      </c>
      <c r="DB6" s="552"/>
      <c r="DC6" s="552"/>
      <c r="DD6" s="552"/>
      <c r="DE6" s="548"/>
      <c r="DF6" s="92" t="s">
        <v>179</v>
      </c>
      <c r="DG6" s="92" t="s">
        <v>12</v>
      </c>
      <c r="DH6" s="552"/>
      <c r="DI6" s="552"/>
      <c r="DJ6" s="548"/>
      <c r="DK6" s="91" t="s">
        <v>183</v>
      </c>
      <c r="DL6" s="91" t="s">
        <v>183</v>
      </c>
      <c r="DM6" s="92" t="s">
        <v>184</v>
      </c>
      <c r="DN6" s="92" t="s">
        <v>182</v>
      </c>
      <c r="DO6" s="92" t="s">
        <v>185</v>
      </c>
      <c r="DP6" s="552"/>
      <c r="DQ6" s="552"/>
      <c r="DR6" s="552"/>
      <c r="DS6" s="548"/>
      <c r="DT6" s="92" t="s">
        <v>179</v>
      </c>
      <c r="DU6" s="92" t="s">
        <v>12</v>
      </c>
      <c r="DV6" s="552"/>
      <c r="DW6" s="552"/>
      <c r="DX6" s="548"/>
      <c r="DY6" s="91" t="s">
        <v>183</v>
      </c>
      <c r="DZ6" s="91" t="s">
        <v>183</v>
      </c>
      <c r="EA6" s="92" t="s">
        <v>184</v>
      </c>
      <c r="EB6" s="92" t="s">
        <v>182</v>
      </c>
      <c r="EC6" s="92" t="s">
        <v>185</v>
      </c>
      <c r="ED6" s="552"/>
      <c r="EE6" s="552"/>
      <c r="EF6" s="552"/>
      <c r="EG6" s="548"/>
      <c r="EH6" s="92" t="s">
        <v>179</v>
      </c>
      <c r="EI6" s="92" t="s">
        <v>12</v>
      </c>
      <c r="EJ6" s="552"/>
      <c r="EK6" s="552"/>
      <c r="EL6" s="548"/>
      <c r="EM6" s="91" t="s">
        <v>183</v>
      </c>
      <c r="EN6" s="91" t="s">
        <v>183</v>
      </c>
      <c r="EO6" s="92" t="s">
        <v>184</v>
      </c>
      <c r="EP6" s="92" t="s">
        <v>182</v>
      </c>
      <c r="EQ6" s="92" t="s">
        <v>185</v>
      </c>
      <c r="ER6" s="552"/>
      <c r="ES6" s="552"/>
      <c r="ET6" s="552"/>
      <c r="EU6" s="548"/>
      <c r="EV6" s="92" t="s">
        <v>179</v>
      </c>
      <c r="EW6" s="92" t="s">
        <v>12</v>
      </c>
      <c r="EX6" s="552"/>
      <c r="EY6" s="552"/>
      <c r="EZ6" s="548"/>
      <c r="FA6" s="91" t="s">
        <v>183</v>
      </c>
      <c r="FB6" s="91" t="s">
        <v>183</v>
      </c>
      <c r="FC6" s="92" t="s">
        <v>184</v>
      </c>
      <c r="FD6" s="92" t="s">
        <v>182</v>
      </c>
      <c r="FE6" s="92" t="s">
        <v>185</v>
      </c>
      <c r="FF6" s="552"/>
      <c r="FG6" s="552"/>
      <c r="FH6" s="552"/>
      <c r="FI6" s="548"/>
      <c r="FJ6" s="92" t="s">
        <v>179</v>
      </c>
      <c r="FK6" s="92" t="s">
        <v>12</v>
      </c>
      <c r="FL6" s="552"/>
      <c r="FM6" s="552"/>
      <c r="FN6" s="548"/>
      <c r="FO6" s="91" t="s">
        <v>183</v>
      </c>
    </row>
    <row r="7" spans="1:171" ht="16.5" thickBot="1" x14ac:dyDescent="0.3">
      <c r="A7" s="86"/>
      <c r="B7" s="557"/>
      <c r="C7" s="557"/>
      <c r="D7" s="93" t="s">
        <v>82</v>
      </c>
      <c r="E7" s="94">
        <v>2</v>
      </c>
      <c r="F7" s="94">
        <v>3</v>
      </c>
      <c r="G7" s="94">
        <v>4</v>
      </c>
      <c r="H7" s="94">
        <v>5</v>
      </c>
      <c r="I7" s="94">
        <v>6</v>
      </c>
      <c r="J7" s="94">
        <v>7</v>
      </c>
      <c r="K7" s="95" t="s">
        <v>186</v>
      </c>
      <c r="L7" s="94">
        <v>9</v>
      </c>
      <c r="M7" s="94">
        <v>10</v>
      </c>
      <c r="N7" s="94">
        <v>11</v>
      </c>
      <c r="O7" s="94">
        <v>12</v>
      </c>
      <c r="P7" s="95" t="s">
        <v>187</v>
      </c>
      <c r="Q7" s="96" t="s">
        <v>188</v>
      </c>
      <c r="R7" s="93" t="s">
        <v>82</v>
      </c>
      <c r="S7" s="94">
        <v>2</v>
      </c>
      <c r="T7" s="94">
        <v>3</v>
      </c>
      <c r="U7" s="94">
        <v>4</v>
      </c>
      <c r="V7" s="94">
        <v>5</v>
      </c>
      <c r="W7" s="94">
        <v>6</v>
      </c>
      <c r="X7" s="94">
        <v>7</v>
      </c>
      <c r="Y7" s="95" t="s">
        <v>186</v>
      </c>
      <c r="Z7" s="94">
        <v>9</v>
      </c>
      <c r="AA7" s="94">
        <v>10</v>
      </c>
      <c r="AB7" s="94">
        <v>11</v>
      </c>
      <c r="AC7" s="94">
        <v>12</v>
      </c>
      <c r="AD7" s="95" t="s">
        <v>187</v>
      </c>
      <c r="AE7" s="96" t="s">
        <v>188</v>
      </c>
      <c r="AF7" s="93" t="s">
        <v>82</v>
      </c>
      <c r="AG7" s="94">
        <v>2</v>
      </c>
      <c r="AH7" s="94">
        <v>3</v>
      </c>
      <c r="AI7" s="94">
        <v>4</v>
      </c>
      <c r="AJ7" s="94">
        <v>5</v>
      </c>
      <c r="AK7" s="94">
        <v>6</v>
      </c>
      <c r="AL7" s="94">
        <v>7</v>
      </c>
      <c r="AM7" s="95" t="s">
        <v>186</v>
      </c>
      <c r="AN7" s="94">
        <v>9</v>
      </c>
      <c r="AO7" s="94">
        <v>10</v>
      </c>
      <c r="AP7" s="94">
        <v>11</v>
      </c>
      <c r="AQ7" s="94">
        <v>12</v>
      </c>
      <c r="AR7" s="95" t="s">
        <v>187</v>
      </c>
      <c r="AS7" s="96" t="s">
        <v>188</v>
      </c>
      <c r="AT7" s="93" t="s">
        <v>82</v>
      </c>
      <c r="AU7" s="94">
        <v>2</v>
      </c>
      <c r="AV7" s="94">
        <v>3</v>
      </c>
      <c r="AW7" s="94">
        <v>4</v>
      </c>
      <c r="AX7" s="94">
        <v>5</v>
      </c>
      <c r="AY7" s="94">
        <v>6</v>
      </c>
      <c r="AZ7" s="94">
        <v>7</v>
      </c>
      <c r="BA7" s="95" t="s">
        <v>186</v>
      </c>
      <c r="BB7" s="94">
        <v>9</v>
      </c>
      <c r="BC7" s="94">
        <v>10</v>
      </c>
      <c r="BD7" s="94">
        <v>11</v>
      </c>
      <c r="BE7" s="94">
        <v>12</v>
      </c>
      <c r="BF7" s="95" t="s">
        <v>187</v>
      </c>
      <c r="BG7" s="96" t="s">
        <v>188</v>
      </c>
      <c r="BH7" s="93" t="s">
        <v>82</v>
      </c>
      <c r="BI7" s="94">
        <v>2</v>
      </c>
      <c r="BJ7" s="94">
        <v>3</v>
      </c>
      <c r="BK7" s="94">
        <v>4</v>
      </c>
      <c r="BL7" s="94">
        <v>5</v>
      </c>
      <c r="BM7" s="94">
        <v>6</v>
      </c>
      <c r="BN7" s="94">
        <v>7</v>
      </c>
      <c r="BO7" s="95" t="s">
        <v>186</v>
      </c>
      <c r="BP7" s="94">
        <v>9</v>
      </c>
      <c r="BQ7" s="94">
        <v>10</v>
      </c>
      <c r="BR7" s="94">
        <v>11</v>
      </c>
      <c r="BS7" s="94">
        <v>12</v>
      </c>
      <c r="BT7" s="95" t="s">
        <v>187</v>
      </c>
      <c r="BU7" s="96" t="s">
        <v>188</v>
      </c>
      <c r="BV7" s="93" t="s">
        <v>82</v>
      </c>
      <c r="BW7" s="94">
        <v>2</v>
      </c>
      <c r="BX7" s="94">
        <v>3</v>
      </c>
      <c r="BY7" s="94">
        <v>4</v>
      </c>
      <c r="BZ7" s="94">
        <v>5</v>
      </c>
      <c r="CA7" s="94">
        <v>6</v>
      </c>
      <c r="CB7" s="94">
        <v>7</v>
      </c>
      <c r="CC7" s="95" t="s">
        <v>186</v>
      </c>
      <c r="CD7" s="94">
        <v>9</v>
      </c>
      <c r="CE7" s="94">
        <v>10</v>
      </c>
      <c r="CF7" s="94">
        <v>11</v>
      </c>
      <c r="CG7" s="94">
        <v>12</v>
      </c>
      <c r="CH7" s="95" t="s">
        <v>187</v>
      </c>
      <c r="CI7" s="96" t="s">
        <v>188</v>
      </c>
      <c r="CJ7" s="93" t="s">
        <v>82</v>
      </c>
      <c r="CK7" s="94">
        <v>2</v>
      </c>
      <c r="CL7" s="94">
        <v>3</v>
      </c>
      <c r="CM7" s="94">
        <v>4</v>
      </c>
      <c r="CN7" s="94">
        <v>5</v>
      </c>
      <c r="CO7" s="94">
        <v>6</v>
      </c>
      <c r="CP7" s="94">
        <v>7</v>
      </c>
      <c r="CQ7" s="95" t="s">
        <v>186</v>
      </c>
      <c r="CR7" s="94">
        <v>9</v>
      </c>
      <c r="CS7" s="94">
        <v>10</v>
      </c>
      <c r="CT7" s="94">
        <v>11</v>
      </c>
      <c r="CU7" s="94">
        <v>12</v>
      </c>
      <c r="CV7" s="95" t="s">
        <v>187</v>
      </c>
      <c r="CW7" s="96" t="s">
        <v>188</v>
      </c>
      <c r="CX7" s="93" t="s">
        <v>82</v>
      </c>
      <c r="CY7" s="94">
        <v>2</v>
      </c>
      <c r="CZ7" s="94">
        <v>3</v>
      </c>
      <c r="DA7" s="94">
        <v>4</v>
      </c>
      <c r="DB7" s="94">
        <v>5</v>
      </c>
      <c r="DC7" s="94">
        <v>6</v>
      </c>
      <c r="DD7" s="94">
        <v>7</v>
      </c>
      <c r="DE7" s="95" t="s">
        <v>186</v>
      </c>
      <c r="DF7" s="94">
        <v>9</v>
      </c>
      <c r="DG7" s="94">
        <v>10</v>
      </c>
      <c r="DH7" s="94">
        <v>11</v>
      </c>
      <c r="DI7" s="94">
        <v>12</v>
      </c>
      <c r="DJ7" s="95" t="s">
        <v>187</v>
      </c>
      <c r="DK7" s="96" t="s">
        <v>188</v>
      </c>
      <c r="DL7" s="93" t="s">
        <v>82</v>
      </c>
      <c r="DM7" s="94">
        <v>2</v>
      </c>
      <c r="DN7" s="94">
        <v>3</v>
      </c>
      <c r="DO7" s="94">
        <v>4</v>
      </c>
      <c r="DP7" s="94">
        <v>5</v>
      </c>
      <c r="DQ7" s="94">
        <v>6</v>
      </c>
      <c r="DR7" s="94">
        <v>7</v>
      </c>
      <c r="DS7" s="95" t="s">
        <v>186</v>
      </c>
      <c r="DT7" s="94">
        <v>9</v>
      </c>
      <c r="DU7" s="94">
        <v>10</v>
      </c>
      <c r="DV7" s="94">
        <v>11</v>
      </c>
      <c r="DW7" s="94">
        <v>12</v>
      </c>
      <c r="DX7" s="95" t="s">
        <v>187</v>
      </c>
      <c r="DY7" s="96" t="s">
        <v>188</v>
      </c>
      <c r="DZ7" s="93" t="s">
        <v>82</v>
      </c>
      <c r="EA7" s="94">
        <v>2</v>
      </c>
      <c r="EB7" s="94">
        <v>3</v>
      </c>
      <c r="EC7" s="94">
        <v>4</v>
      </c>
      <c r="ED7" s="94">
        <v>5</v>
      </c>
      <c r="EE7" s="94">
        <v>6</v>
      </c>
      <c r="EF7" s="94">
        <v>7</v>
      </c>
      <c r="EG7" s="95" t="s">
        <v>186</v>
      </c>
      <c r="EH7" s="94">
        <v>9</v>
      </c>
      <c r="EI7" s="94">
        <v>10</v>
      </c>
      <c r="EJ7" s="94">
        <v>11</v>
      </c>
      <c r="EK7" s="94">
        <v>12</v>
      </c>
      <c r="EL7" s="95" t="s">
        <v>187</v>
      </c>
      <c r="EM7" s="96" t="s">
        <v>188</v>
      </c>
      <c r="EN7" s="93" t="s">
        <v>82</v>
      </c>
      <c r="EO7" s="94">
        <v>2</v>
      </c>
      <c r="EP7" s="94">
        <v>3</v>
      </c>
      <c r="EQ7" s="94">
        <v>4</v>
      </c>
      <c r="ER7" s="94">
        <v>5</v>
      </c>
      <c r="ES7" s="94">
        <v>6</v>
      </c>
      <c r="ET7" s="94">
        <v>7</v>
      </c>
      <c r="EU7" s="95" t="s">
        <v>186</v>
      </c>
      <c r="EV7" s="94">
        <v>9</v>
      </c>
      <c r="EW7" s="94">
        <v>10</v>
      </c>
      <c r="EX7" s="94">
        <v>11</v>
      </c>
      <c r="EY7" s="94">
        <v>12</v>
      </c>
      <c r="EZ7" s="95" t="s">
        <v>187</v>
      </c>
      <c r="FA7" s="96" t="s">
        <v>188</v>
      </c>
      <c r="FB7" s="93" t="s">
        <v>82</v>
      </c>
      <c r="FC7" s="94">
        <v>2</v>
      </c>
      <c r="FD7" s="94">
        <v>3</v>
      </c>
      <c r="FE7" s="94">
        <v>4</v>
      </c>
      <c r="FF7" s="94">
        <v>5</v>
      </c>
      <c r="FG7" s="94">
        <v>6</v>
      </c>
      <c r="FH7" s="94">
        <v>7</v>
      </c>
      <c r="FI7" s="95" t="s">
        <v>186</v>
      </c>
      <c r="FJ7" s="94">
        <v>9</v>
      </c>
      <c r="FK7" s="94">
        <v>10</v>
      </c>
      <c r="FL7" s="94">
        <v>11</v>
      </c>
      <c r="FM7" s="94">
        <v>12</v>
      </c>
      <c r="FN7" s="95" t="s">
        <v>187</v>
      </c>
      <c r="FO7" s="96" t="s">
        <v>188</v>
      </c>
    </row>
    <row r="8" spans="1:171" ht="16.5" thickBot="1" x14ac:dyDescent="0.3">
      <c r="A8" s="86"/>
      <c r="B8" s="97"/>
      <c r="C8" s="98" t="s">
        <v>189</v>
      </c>
      <c r="D8" s="99">
        <f>D9+D21+D22+D23+D26+D27</f>
        <v>0</v>
      </c>
      <c r="E8" s="100">
        <f t="shared" ref="E8:J8" si="0">+E9+E12+E21+E22+E23+E26+E27</f>
        <v>0</v>
      </c>
      <c r="F8" s="100">
        <f t="shared" si="0"/>
        <v>0</v>
      </c>
      <c r="G8" s="100">
        <f t="shared" si="0"/>
        <v>0</v>
      </c>
      <c r="H8" s="100">
        <f t="shared" si="0"/>
        <v>0</v>
      </c>
      <c r="I8" s="100">
        <f t="shared" si="0"/>
        <v>0</v>
      </c>
      <c r="J8" s="100">
        <f t="shared" si="0"/>
        <v>0</v>
      </c>
      <c r="K8" s="100">
        <f t="shared" ref="K8:P8" si="1">+K9+K21+K22+K23+K26+K27</f>
        <v>0</v>
      </c>
      <c r="L8" s="100">
        <f>+L9+L21+L22+L23+L26+L27</f>
        <v>0</v>
      </c>
      <c r="M8" s="100">
        <f t="shared" si="1"/>
        <v>0</v>
      </c>
      <c r="N8" s="100">
        <f t="shared" si="1"/>
        <v>0</v>
      </c>
      <c r="O8" s="100">
        <f t="shared" si="1"/>
        <v>0</v>
      </c>
      <c r="P8" s="100">
        <f t="shared" si="1"/>
        <v>0</v>
      </c>
      <c r="Q8" s="100">
        <f>+Q9+Q21+Q22+Q23+Q26+Q27</f>
        <v>0</v>
      </c>
      <c r="R8" s="99">
        <f>R9+R21+R22+R23+R26+R27</f>
        <v>0</v>
      </c>
      <c r="S8" s="100">
        <f t="shared" ref="S8:X8" si="2">+S9+S12+S21+S22+S23+S26+S27</f>
        <v>0</v>
      </c>
      <c r="T8" s="100">
        <f t="shared" si="2"/>
        <v>0</v>
      </c>
      <c r="U8" s="100">
        <f t="shared" si="2"/>
        <v>0</v>
      </c>
      <c r="V8" s="100">
        <f t="shared" si="2"/>
        <v>0</v>
      </c>
      <c r="W8" s="100">
        <f t="shared" si="2"/>
        <v>0</v>
      </c>
      <c r="X8" s="100">
        <f t="shared" si="2"/>
        <v>0</v>
      </c>
      <c r="Y8" s="100">
        <f t="shared" ref="Y8" si="3">+Y9+Y21+Y22+Y23+Y26+Y27</f>
        <v>0</v>
      </c>
      <c r="Z8" s="100">
        <f>+Z9+Z21+Z22+Z23+Z26+Z27</f>
        <v>0</v>
      </c>
      <c r="AA8" s="100">
        <f t="shared" ref="AA8:AD8" si="4">+AA9+AA21+AA22+AA23+AA26+AA27</f>
        <v>0</v>
      </c>
      <c r="AB8" s="100">
        <f t="shared" si="4"/>
        <v>0</v>
      </c>
      <c r="AC8" s="100">
        <f t="shared" si="4"/>
        <v>0</v>
      </c>
      <c r="AD8" s="100">
        <f t="shared" si="4"/>
        <v>0</v>
      </c>
      <c r="AE8" s="100">
        <f>+AE9+AE21+AE22+AE23+AE26+AE27</f>
        <v>0</v>
      </c>
      <c r="AF8" s="99">
        <f>AF9+AF21+AF22+AF23+AF26+AF27</f>
        <v>0</v>
      </c>
      <c r="AG8" s="100">
        <f t="shared" ref="AG8:AL8" si="5">+AG9+AG12+AG21+AG22+AG23+AG26+AG27</f>
        <v>0</v>
      </c>
      <c r="AH8" s="100">
        <f t="shared" si="5"/>
        <v>0</v>
      </c>
      <c r="AI8" s="100">
        <f t="shared" si="5"/>
        <v>0</v>
      </c>
      <c r="AJ8" s="100">
        <f t="shared" si="5"/>
        <v>0</v>
      </c>
      <c r="AK8" s="100">
        <f t="shared" si="5"/>
        <v>0</v>
      </c>
      <c r="AL8" s="100">
        <f t="shared" si="5"/>
        <v>0</v>
      </c>
      <c r="AM8" s="100">
        <f t="shared" ref="AM8" si="6">+AM9+AM21+AM22+AM23+AM26+AM27</f>
        <v>0</v>
      </c>
      <c r="AN8" s="100">
        <f>+AN9+AN21+AN22+AN23+AN26+AN27</f>
        <v>0</v>
      </c>
      <c r="AO8" s="100">
        <f t="shared" ref="AO8:AR8" si="7">+AO9+AO21+AO22+AO23+AO26+AO27</f>
        <v>0</v>
      </c>
      <c r="AP8" s="100">
        <f t="shared" si="7"/>
        <v>0</v>
      </c>
      <c r="AQ8" s="100">
        <f t="shared" si="7"/>
        <v>0</v>
      </c>
      <c r="AR8" s="100">
        <f t="shared" si="7"/>
        <v>0</v>
      </c>
      <c r="AS8" s="100">
        <f>+AS9+AS21+AS22+AS23+AS26+AS27</f>
        <v>0</v>
      </c>
      <c r="AT8" s="99">
        <f>AT9+AT21+AT22+AT23+AT26+AT27</f>
        <v>0</v>
      </c>
      <c r="AU8" s="100">
        <f t="shared" ref="AU8:AZ8" si="8">+AU9+AU12+AU21+AU22+AU23+AU26+AU27</f>
        <v>0</v>
      </c>
      <c r="AV8" s="100">
        <f t="shared" si="8"/>
        <v>0</v>
      </c>
      <c r="AW8" s="100">
        <f t="shared" si="8"/>
        <v>0</v>
      </c>
      <c r="AX8" s="100">
        <f t="shared" si="8"/>
        <v>0</v>
      </c>
      <c r="AY8" s="100">
        <f t="shared" si="8"/>
        <v>0</v>
      </c>
      <c r="AZ8" s="100">
        <f t="shared" si="8"/>
        <v>0</v>
      </c>
      <c r="BA8" s="100">
        <f t="shared" ref="BA8" si="9">+BA9+BA21+BA22+BA23+BA26+BA27</f>
        <v>0</v>
      </c>
      <c r="BB8" s="100">
        <f>+BB9+BB21+BB22+BB23+BB26+BB27</f>
        <v>0</v>
      </c>
      <c r="BC8" s="100">
        <f t="shared" ref="BC8:BF8" si="10">+BC9+BC21+BC22+BC23+BC26+BC27</f>
        <v>0</v>
      </c>
      <c r="BD8" s="100">
        <f t="shared" si="10"/>
        <v>0</v>
      </c>
      <c r="BE8" s="100">
        <f t="shared" si="10"/>
        <v>0</v>
      </c>
      <c r="BF8" s="100">
        <f t="shared" si="10"/>
        <v>0</v>
      </c>
      <c r="BG8" s="100">
        <f>+BG9+BG21+BG22+BG23+BG26+BG27</f>
        <v>0</v>
      </c>
      <c r="BH8" s="99">
        <f>BH9+BH21+BH22+BH23+BH26+BH27</f>
        <v>0</v>
      </c>
      <c r="BI8" s="100">
        <f t="shared" ref="BI8:BN8" si="11">+BI9+BI12+BI21+BI22+BI23+BI26+BI27</f>
        <v>0</v>
      </c>
      <c r="BJ8" s="100">
        <f t="shared" si="11"/>
        <v>0</v>
      </c>
      <c r="BK8" s="100">
        <f t="shared" si="11"/>
        <v>0</v>
      </c>
      <c r="BL8" s="100">
        <f t="shared" si="11"/>
        <v>0</v>
      </c>
      <c r="BM8" s="100">
        <f t="shared" si="11"/>
        <v>0</v>
      </c>
      <c r="BN8" s="100">
        <f t="shared" si="11"/>
        <v>0</v>
      </c>
      <c r="BO8" s="100">
        <f t="shared" ref="BO8" si="12">+BO9+BO21+BO22+BO23+BO26+BO27</f>
        <v>0</v>
      </c>
      <c r="BP8" s="100">
        <f>+BP9+BP21+BP22+BP23+BP26+BP27</f>
        <v>0</v>
      </c>
      <c r="BQ8" s="100">
        <f t="shared" ref="BQ8:BT8" si="13">+BQ9+BQ21+BQ22+BQ23+BQ26+BQ27</f>
        <v>0</v>
      </c>
      <c r="BR8" s="100">
        <f t="shared" si="13"/>
        <v>0</v>
      </c>
      <c r="BS8" s="100">
        <f t="shared" si="13"/>
        <v>0</v>
      </c>
      <c r="BT8" s="100">
        <f t="shared" si="13"/>
        <v>0</v>
      </c>
      <c r="BU8" s="100">
        <f>+BU9+BU21+BU22+BU23+BU26+BU27</f>
        <v>0</v>
      </c>
      <c r="BV8" s="99">
        <f>BV9+BV21+BV22+BV23+BV26+BV27</f>
        <v>0</v>
      </c>
      <c r="BW8" s="100">
        <f t="shared" ref="BW8:CB8" si="14">+BW9+BW12+BW21+BW22+BW23+BW26+BW27</f>
        <v>0</v>
      </c>
      <c r="BX8" s="100">
        <f t="shared" si="14"/>
        <v>0</v>
      </c>
      <c r="BY8" s="100">
        <f t="shared" si="14"/>
        <v>0</v>
      </c>
      <c r="BZ8" s="100">
        <f t="shared" si="14"/>
        <v>0</v>
      </c>
      <c r="CA8" s="100">
        <f t="shared" si="14"/>
        <v>0</v>
      </c>
      <c r="CB8" s="100">
        <f t="shared" si="14"/>
        <v>0</v>
      </c>
      <c r="CC8" s="100">
        <f t="shared" ref="CC8" si="15">+CC9+CC21+CC22+CC23+CC26+CC27</f>
        <v>0</v>
      </c>
      <c r="CD8" s="100">
        <f>+CD9+CD21+CD22+CD23+CD26+CD27</f>
        <v>0</v>
      </c>
      <c r="CE8" s="100">
        <f t="shared" ref="CE8:CH8" si="16">+CE9+CE21+CE22+CE23+CE26+CE27</f>
        <v>0</v>
      </c>
      <c r="CF8" s="100">
        <f t="shared" si="16"/>
        <v>0</v>
      </c>
      <c r="CG8" s="100">
        <f t="shared" si="16"/>
        <v>0</v>
      </c>
      <c r="CH8" s="100">
        <f t="shared" si="16"/>
        <v>0</v>
      </c>
      <c r="CI8" s="100">
        <f>+CI9+CI21+CI22+CI23+CI26+CI27</f>
        <v>0</v>
      </c>
      <c r="CJ8" s="99">
        <f>CJ9+CJ21+CJ22+CJ23+CJ26+CJ27</f>
        <v>0</v>
      </c>
      <c r="CK8" s="100">
        <f t="shared" ref="CK8:CP8" si="17">+CK9+CK12+CK21+CK22+CK23+CK26+CK27</f>
        <v>0</v>
      </c>
      <c r="CL8" s="100">
        <f t="shared" si="17"/>
        <v>0</v>
      </c>
      <c r="CM8" s="100">
        <f t="shared" si="17"/>
        <v>0</v>
      </c>
      <c r="CN8" s="100">
        <f t="shared" si="17"/>
        <v>0</v>
      </c>
      <c r="CO8" s="100">
        <f t="shared" si="17"/>
        <v>0</v>
      </c>
      <c r="CP8" s="100">
        <f t="shared" si="17"/>
        <v>0</v>
      </c>
      <c r="CQ8" s="100">
        <f t="shared" ref="CQ8" si="18">+CQ9+CQ21+CQ22+CQ23+CQ26+CQ27</f>
        <v>0</v>
      </c>
      <c r="CR8" s="100">
        <f>+CR9+CR21+CR22+CR23+CR26+CR27</f>
        <v>0</v>
      </c>
      <c r="CS8" s="100">
        <f t="shared" ref="CS8:CV8" si="19">+CS9+CS21+CS22+CS23+CS26+CS27</f>
        <v>0</v>
      </c>
      <c r="CT8" s="100">
        <f t="shared" si="19"/>
        <v>0</v>
      </c>
      <c r="CU8" s="100">
        <f t="shared" si="19"/>
        <v>0</v>
      </c>
      <c r="CV8" s="100">
        <f t="shared" si="19"/>
        <v>0</v>
      </c>
      <c r="CW8" s="100">
        <f>+CW9+CW21+CW22+CW23+CW26+CW27</f>
        <v>0</v>
      </c>
      <c r="CX8" s="99">
        <f>CX9+CX21+CX22+CX23+CX26+CX27</f>
        <v>0</v>
      </c>
      <c r="CY8" s="100">
        <f t="shared" ref="CY8:DD8" si="20">+CY9+CY12+CY21+CY22+CY23+CY26+CY27</f>
        <v>0</v>
      </c>
      <c r="CZ8" s="100">
        <f t="shared" si="20"/>
        <v>0</v>
      </c>
      <c r="DA8" s="100">
        <f t="shared" si="20"/>
        <v>0</v>
      </c>
      <c r="DB8" s="100">
        <f t="shared" si="20"/>
        <v>0</v>
      </c>
      <c r="DC8" s="100">
        <f t="shared" si="20"/>
        <v>0</v>
      </c>
      <c r="DD8" s="100">
        <f t="shared" si="20"/>
        <v>0</v>
      </c>
      <c r="DE8" s="100">
        <f t="shared" ref="DE8" si="21">+DE9+DE21+DE22+DE23+DE26+DE27</f>
        <v>0</v>
      </c>
      <c r="DF8" s="100">
        <f>+DF9+DF21+DF22+DF23+DF26+DF27</f>
        <v>0</v>
      </c>
      <c r="DG8" s="100">
        <f t="shared" ref="DG8:DJ8" si="22">+DG9+DG21+DG22+DG23+DG26+DG27</f>
        <v>0</v>
      </c>
      <c r="DH8" s="100">
        <f t="shared" si="22"/>
        <v>0</v>
      </c>
      <c r="DI8" s="100">
        <f t="shared" si="22"/>
        <v>0</v>
      </c>
      <c r="DJ8" s="100">
        <f t="shared" si="22"/>
        <v>0</v>
      </c>
      <c r="DK8" s="100">
        <f>+DK9+DK21+DK22+DK23+DK26+DK27</f>
        <v>0</v>
      </c>
      <c r="DL8" s="99">
        <f>DL9+DL21+DL22+DL23+DL26+DL27</f>
        <v>0</v>
      </c>
      <c r="DM8" s="100">
        <f t="shared" ref="DM8:DR8" si="23">+DM9+DM12+DM21+DM22+DM23+DM26+DM27</f>
        <v>0</v>
      </c>
      <c r="DN8" s="100">
        <f t="shared" si="23"/>
        <v>0</v>
      </c>
      <c r="DO8" s="100">
        <f t="shared" si="23"/>
        <v>0</v>
      </c>
      <c r="DP8" s="100">
        <f t="shared" si="23"/>
        <v>0</v>
      </c>
      <c r="DQ8" s="100">
        <f t="shared" si="23"/>
        <v>0</v>
      </c>
      <c r="DR8" s="100">
        <f t="shared" si="23"/>
        <v>0</v>
      </c>
      <c r="DS8" s="100">
        <f t="shared" ref="DS8" si="24">+DS9+DS21+DS22+DS23+DS26+DS27</f>
        <v>0</v>
      </c>
      <c r="DT8" s="100">
        <f>+DT9+DT21+DT22+DT23+DT26+DT27</f>
        <v>0</v>
      </c>
      <c r="DU8" s="100">
        <f t="shared" ref="DU8:DX8" si="25">+DU9+DU21+DU22+DU23+DU26+DU27</f>
        <v>0</v>
      </c>
      <c r="DV8" s="100">
        <f t="shared" si="25"/>
        <v>0</v>
      </c>
      <c r="DW8" s="100">
        <f t="shared" si="25"/>
        <v>0</v>
      </c>
      <c r="DX8" s="100">
        <f t="shared" si="25"/>
        <v>0</v>
      </c>
      <c r="DY8" s="100">
        <f>+DY9+DY21+DY22+DY23+DY26+DY27</f>
        <v>0</v>
      </c>
      <c r="DZ8" s="99">
        <f>DZ9+DZ21+DZ22+DZ23+DZ26+DZ27</f>
        <v>0</v>
      </c>
      <c r="EA8" s="100">
        <f t="shared" ref="EA8:EF8" si="26">+EA9+EA12+EA21+EA22+EA23+EA26+EA27</f>
        <v>0</v>
      </c>
      <c r="EB8" s="100">
        <f t="shared" si="26"/>
        <v>0</v>
      </c>
      <c r="EC8" s="100">
        <f t="shared" si="26"/>
        <v>0</v>
      </c>
      <c r="ED8" s="100">
        <f t="shared" si="26"/>
        <v>0</v>
      </c>
      <c r="EE8" s="100">
        <f t="shared" si="26"/>
        <v>0</v>
      </c>
      <c r="EF8" s="100">
        <f t="shared" si="26"/>
        <v>0</v>
      </c>
      <c r="EG8" s="100">
        <f t="shared" ref="EG8" si="27">+EG9+EG21+EG22+EG23+EG26+EG27</f>
        <v>0</v>
      </c>
      <c r="EH8" s="100">
        <f>+EH9+EH21+EH22+EH23+EH26+EH27</f>
        <v>0</v>
      </c>
      <c r="EI8" s="100">
        <f t="shared" ref="EI8:EL8" si="28">+EI9+EI21+EI22+EI23+EI26+EI27</f>
        <v>0</v>
      </c>
      <c r="EJ8" s="100">
        <f t="shared" si="28"/>
        <v>0</v>
      </c>
      <c r="EK8" s="100">
        <f t="shared" si="28"/>
        <v>0</v>
      </c>
      <c r="EL8" s="100">
        <f t="shared" si="28"/>
        <v>0</v>
      </c>
      <c r="EM8" s="100">
        <f>+EM9+EM21+EM22+EM23+EM26+EM27</f>
        <v>0</v>
      </c>
      <c r="EN8" s="99">
        <f>EN9+EN21+EN22+EN23+EN26+EN27</f>
        <v>0</v>
      </c>
      <c r="EO8" s="100">
        <f t="shared" ref="EO8:ET8" si="29">+EO9+EO12+EO21+EO22+EO23+EO26+EO27</f>
        <v>0</v>
      </c>
      <c r="EP8" s="100">
        <f t="shared" si="29"/>
        <v>0</v>
      </c>
      <c r="EQ8" s="100">
        <f t="shared" si="29"/>
        <v>0</v>
      </c>
      <c r="ER8" s="100">
        <f t="shared" si="29"/>
        <v>0</v>
      </c>
      <c r="ES8" s="100">
        <f t="shared" si="29"/>
        <v>0</v>
      </c>
      <c r="ET8" s="100">
        <f t="shared" si="29"/>
        <v>0</v>
      </c>
      <c r="EU8" s="100">
        <f t="shared" ref="EU8" si="30">+EU9+EU21+EU22+EU23+EU26+EU27</f>
        <v>0</v>
      </c>
      <c r="EV8" s="100">
        <f>+EV9+EV21+EV22+EV23+EV26+EV27</f>
        <v>0</v>
      </c>
      <c r="EW8" s="100">
        <f t="shared" ref="EW8:EZ8" si="31">+EW9+EW21+EW22+EW23+EW26+EW27</f>
        <v>0</v>
      </c>
      <c r="EX8" s="100">
        <f t="shared" si="31"/>
        <v>0</v>
      </c>
      <c r="EY8" s="100">
        <f t="shared" si="31"/>
        <v>0</v>
      </c>
      <c r="EZ8" s="100">
        <f t="shared" si="31"/>
        <v>0</v>
      </c>
      <c r="FA8" s="100">
        <f>+FA9+FA21+FA22+FA23+FA26+FA27</f>
        <v>0</v>
      </c>
      <c r="FB8" s="99">
        <f>FB9+FB21+FB22+FB23+FB26+FB27</f>
        <v>0</v>
      </c>
      <c r="FC8" s="100">
        <f t="shared" ref="FC8:FH8" si="32">+FC9+FC12+FC21+FC22+FC23+FC26+FC27</f>
        <v>0</v>
      </c>
      <c r="FD8" s="100">
        <f t="shared" si="32"/>
        <v>0</v>
      </c>
      <c r="FE8" s="100">
        <f t="shared" si="32"/>
        <v>0</v>
      </c>
      <c r="FF8" s="100">
        <f t="shared" si="32"/>
        <v>0</v>
      </c>
      <c r="FG8" s="100">
        <f t="shared" si="32"/>
        <v>0</v>
      </c>
      <c r="FH8" s="100">
        <f t="shared" si="32"/>
        <v>0</v>
      </c>
      <c r="FI8" s="100">
        <f t="shared" ref="FI8" si="33">+FI9+FI21+FI22+FI23+FI26+FI27</f>
        <v>0</v>
      </c>
      <c r="FJ8" s="100">
        <f>+FJ9+FJ21+FJ22+FJ23+FJ26+FJ27</f>
        <v>0</v>
      </c>
      <c r="FK8" s="100">
        <f t="shared" ref="FK8:FN8" si="34">+FK9+FK21+FK22+FK23+FK26+FK27</f>
        <v>0</v>
      </c>
      <c r="FL8" s="100">
        <f t="shared" si="34"/>
        <v>0</v>
      </c>
      <c r="FM8" s="100">
        <f t="shared" si="34"/>
        <v>0</v>
      </c>
      <c r="FN8" s="100">
        <f t="shared" si="34"/>
        <v>0</v>
      </c>
      <c r="FO8" s="100">
        <f>+FO9+FO21+FO22+FO23+FO26+FO27</f>
        <v>0</v>
      </c>
    </row>
    <row r="9" spans="1:171" ht="16.5" thickBot="1" x14ac:dyDescent="0.3">
      <c r="A9" s="86"/>
      <c r="B9" s="101" t="s">
        <v>190</v>
      </c>
      <c r="C9" s="98" t="s">
        <v>191</v>
      </c>
      <c r="D9" s="99">
        <f>D10+D11+D12</f>
        <v>0</v>
      </c>
      <c r="E9" s="100">
        <f t="shared" ref="E9" si="35">SUM(E10:E11)+E12</f>
        <v>0</v>
      </c>
      <c r="F9" s="100">
        <f t="shared" ref="F9:P9" si="36">SUM(F10:F11)+F12</f>
        <v>0</v>
      </c>
      <c r="G9" s="100">
        <f t="shared" si="36"/>
        <v>0</v>
      </c>
      <c r="H9" s="100">
        <f t="shared" si="36"/>
        <v>0</v>
      </c>
      <c r="I9" s="100">
        <f t="shared" si="36"/>
        <v>0</v>
      </c>
      <c r="J9" s="100">
        <f t="shared" si="36"/>
        <v>0</v>
      </c>
      <c r="K9" s="100">
        <f t="shared" si="36"/>
        <v>0</v>
      </c>
      <c r="L9" s="100">
        <f>SUM(L10:L11)+L12</f>
        <v>0</v>
      </c>
      <c r="M9" s="100">
        <f t="shared" si="36"/>
        <v>0</v>
      </c>
      <c r="N9" s="100">
        <f t="shared" si="36"/>
        <v>0</v>
      </c>
      <c r="O9" s="100">
        <f t="shared" si="36"/>
        <v>0</v>
      </c>
      <c r="P9" s="100">
        <f t="shared" si="36"/>
        <v>0</v>
      </c>
      <c r="Q9" s="102">
        <f t="shared" ref="Q9:Q15" si="37">+D9-K9+P9</f>
        <v>0</v>
      </c>
      <c r="R9" s="99">
        <f>R10+R11+R12</f>
        <v>0</v>
      </c>
      <c r="S9" s="100">
        <f t="shared" ref="S9" si="38">SUM(S10:S11)+S12</f>
        <v>0</v>
      </c>
      <c r="T9" s="100">
        <f t="shared" ref="T9:Y9" si="39">SUM(T10:T11)+T12</f>
        <v>0</v>
      </c>
      <c r="U9" s="100">
        <f t="shared" si="39"/>
        <v>0</v>
      </c>
      <c r="V9" s="100">
        <f t="shared" si="39"/>
        <v>0</v>
      </c>
      <c r="W9" s="100">
        <f t="shared" si="39"/>
        <v>0</v>
      </c>
      <c r="X9" s="100">
        <f t="shared" si="39"/>
        <v>0</v>
      </c>
      <c r="Y9" s="100">
        <f t="shared" si="39"/>
        <v>0</v>
      </c>
      <c r="Z9" s="100">
        <f>SUM(Z10:Z11)+Z12</f>
        <v>0</v>
      </c>
      <c r="AA9" s="100">
        <f t="shared" ref="AA9:AD9" si="40">SUM(AA10:AA11)+AA12</f>
        <v>0</v>
      </c>
      <c r="AB9" s="100">
        <f t="shared" si="40"/>
        <v>0</v>
      </c>
      <c r="AC9" s="100">
        <f t="shared" si="40"/>
        <v>0</v>
      </c>
      <c r="AD9" s="100">
        <f t="shared" si="40"/>
        <v>0</v>
      </c>
      <c r="AE9" s="102">
        <f t="shared" ref="AE9:AE15" si="41">+R9-Y9+AD9</f>
        <v>0</v>
      </c>
      <c r="AF9" s="99">
        <f>AF10+AF11+AF12</f>
        <v>0</v>
      </c>
      <c r="AG9" s="100">
        <f t="shared" ref="AG9" si="42">SUM(AG10:AG11)+AG12</f>
        <v>0</v>
      </c>
      <c r="AH9" s="100">
        <f t="shared" ref="AH9:AM9" si="43">SUM(AH10:AH11)+AH12</f>
        <v>0</v>
      </c>
      <c r="AI9" s="100">
        <f t="shared" si="43"/>
        <v>0</v>
      </c>
      <c r="AJ9" s="100">
        <f t="shared" si="43"/>
        <v>0</v>
      </c>
      <c r="AK9" s="100">
        <f t="shared" si="43"/>
        <v>0</v>
      </c>
      <c r="AL9" s="100">
        <f t="shared" si="43"/>
        <v>0</v>
      </c>
      <c r="AM9" s="100">
        <f t="shared" si="43"/>
        <v>0</v>
      </c>
      <c r="AN9" s="100">
        <f>SUM(AN10:AN11)+AN12</f>
        <v>0</v>
      </c>
      <c r="AO9" s="100">
        <f t="shared" ref="AO9:AR9" si="44">SUM(AO10:AO11)+AO12</f>
        <v>0</v>
      </c>
      <c r="AP9" s="100">
        <f t="shared" si="44"/>
        <v>0</v>
      </c>
      <c r="AQ9" s="100">
        <f t="shared" si="44"/>
        <v>0</v>
      </c>
      <c r="AR9" s="100">
        <f t="shared" si="44"/>
        <v>0</v>
      </c>
      <c r="AS9" s="102">
        <f t="shared" ref="AS9:AS15" si="45">+AF9-AM9+AR9</f>
        <v>0</v>
      </c>
      <c r="AT9" s="99">
        <f>AT10+AT11+AT12</f>
        <v>0</v>
      </c>
      <c r="AU9" s="100">
        <f t="shared" ref="AU9" si="46">SUM(AU10:AU11)+AU12</f>
        <v>0</v>
      </c>
      <c r="AV9" s="100">
        <f t="shared" ref="AV9:BA9" si="47">SUM(AV10:AV11)+AV12</f>
        <v>0</v>
      </c>
      <c r="AW9" s="100">
        <f t="shared" si="47"/>
        <v>0</v>
      </c>
      <c r="AX9" s="100">
        <f t="shared" si="47"/>
        <v>0</v>
      </c>
      <c r="AY9" s="100">
        <f t="shared" si="47"/>
        <v>0</v>
      </c>
      <c r="AZ9" s="100">
        <f t="shared" si="47"/>
        <v>0</v>
      </c>
      <c r="BA9" s="100">
        <f t="shared" si="47"/>
        <v>0</v>
      </c>
      <c r="BB9" s="100">
        <f>SUM(BB10:BB11)+BB12</f>
        <v>0</v>
      </c>
      <c r="BC9" s="100">
        <f t="shared" ref="BC9:BF9" si="48">SUM(BC10:BC11)+BC12</f>
        <v>0</v>
      </c>
      <c r="BD9" s="100">
        <f t="shared" si="48"/>
        <v>0</v>
      </c>
      <c r="BE9" s="100">
        <f t="shared" si="48"/>
        <v>0</v>
      </c>
      <c r="BF9" s="100">
        <f t="shared" si="48"/>
        <v>0</v>
      </c>
      <c r="BG9" s="102">
        <f t="shared" ref="BG9:BG15" si="49">+AT9-BA9+BF9</f>
        <v>0</v>
      </c>
      <c r="BH9" s="99">
        <f>BH10+BH11+BH12</f>
        <v>0</v>
      </c>
      <c r="BI9" s="100">
        <f t="shared" ref="BI9" si="50">SUM(BI10:BI11)+BI12</f>
        <v>0</v>
      </c>
      <c r="BJ9" s="100">
        <f t="shared" ref="BJ9:BO9" si="51">SUM(BJ10:BJ11)+BJ12</f>
        <v>0</v>
      </c>
      <c r="BK9" s="100">
        <f t="shared" si="51"/>
        <v>0</v>
      </c>
      <c r="BL9" s="100">
        <f t="shared" si="51"/>
        <v>0</v>
      </c>
      <c r="BM9" s="100">
        <f t="shared" si="51"/>
        <v>0</v>
      </c>
      <c r="BN9" s="100">
        <f t="shared" si="51"/>
        <v>0</v>
      </c>
      <c r="BO9" s="100">
        <f t="shared" si="51"/>
        <v>0</v>
      </c>
      <c r="BP9" s="100">
        <f>SUM(BP10:BP11)+BP12</f>
        <v>0</v>
      </c>
      <c r="BQ9" s="100">
        <f t="shared" ref="BQ9:BT9" si="52">SUM(BQ10:BQ11)+BQ12</f>
        <v>0</v>
      </c>
      <c r="BR9" s="100">
        <f t="shared" si="52"/>
        <v>0</v>
      </c>
      <c r="BS9" s="100">
        <f t="shared" si="52"/>
        <v>0</v>
      </c>
      <c r="BT9" s="100">
        <f t="shared" si="52"/>
        <v>0</v>
      </c>
      <c r="BU9" s="102">
        <f t="shared" ref="BU9:BU15" si="53">+BH9-BO9+BT9</f>
        <v>0</v>
      </c>
      <c r="BV9" s="99">
        <f>BV10+BV11+BV12</f>
        <v>0</v>
      </c>
      <c r="BW9" s="100">
        <f t="shared" ref="BW9" si="54">SUM(BW10:BW11)+BW12</f>
        <v>0</v>
      </c>
      <c r="BX9" s="100">
        <f t="shared" ref="BX9:CC9" si="55">SUM(BX10:BX11)+BX12</f>
        <v>0</v>
      </c>
      <c r="BY9" s="100">
        <f t="shared" si="55"/>
        <v>0</v>
      </c>
      <c r="BZ9" s="100">
        <f t="shared" si="55"/>
        <v>0</v>
      </c>
      <c r="CA9" s="100">
        <f t="shared" si="55"/>
        <v>0</v>
      </c>
      <c r="CB9" s="100">
        <f t="shared" si="55"/>
        <v>0</v>
      </c>
      <c r="CC9" s="100">
        <f t="shared" si="55"/>
        <v>0</v>
      </c>
      <c r="CD9" s="100">
        <f>SUM(CD10:CD11)+CD12</f>
        <v>0</v>
      </c>
      <c r="CE9" s="100">
        <f t="shared" ref="CE9:CH9" si="56">SUM(CE10:CE11)+CE12</f>
        <v>0</v>
      </c>
      <c r="CF9" s="100">
        <f t="shared" si="56"/>
        <v>0</v>
      </c>
      <c r="CG9" s="100">
        <f t="shared" si="56"/>
        <v>0</v>
      </c>
      <c r="CH9" s="100">
        <f t="shared" si="56"/>
        <v>0</v>
      </c>
      <c r="CI9" s="102">
        <f t="shared" ref="CI9:CI15" si="57">+BV9-CC9+CH9</f>
        <v>0</v>
      </c>
      <c r="CJ9" s="99">
        <f>CJ10+CJ11+CJ12</f>
        <v>0</v>
      </c>
      <c r="CK9" s="100">
        <f t="shared" ref="CK9" si="58">SUM(CK10:CK11)+CK12</f>
        <v>0</v>
      </c>
      <c r="CL9" s="100">
        <f t="shared" ref="CL9:CQ9" si="59">SUM(CL10:CL11)+CL12</f>
        <v>0</v>
      </c>
      <c r="CM9" s="100">
        <f t="shared" si="59"/>
        <v>0</v>
      </c>
      <c r="CN9" s="100">
        <f t="shared" si="59"/>
        <v>0</v>
      </c>
      <c r="CO9" s="100">
        <f t="shared" si="59"/>
        <v>0</v>
      </c>
      <c r="CP9" s="100">
        <f t="shared" si="59"/>
        <v>0</v>
      </c>
      <c r="CQ9" s="100">
        <f t="shared" si="59"/>
        <v>0</v>
      </c>
      <c r="CR9" s="100">
        <f>SUM(CR10:CR11)+CR12</f>
        <v>0</v>
      </c>
      <c r="CS9" s="100">
        <f t="shared" ref="CS9:CV9" si="60">SUM(CS10:CS11)+CS12</f>
        <v>0</v>
      </c>
      <c r="CT9" s="100">
        <f t="shared" si="60"/>
        <v>0</v>
      </c>
      <c r="CU9" s="100">
        <f t="shared" si="60"/>
        <v>0</v>
      </c>
      <c r="CV9" s="100">
        <f t="shared" si="60"/>
        <v>0</v>
      </c>
      <c r="CW9" s="102">
        <f t="shared" ref="CW9:CW15" si="61">+CJ9-CQ9+CV9</f>
        <v>0</v>
      </c>
      <c r="CX9" s="99">
        <f>CX10+CX11+CX12</f>
        <v>0</v>
      </c>
      <c r="CY9" s="100">
        <f t="shared" ref="CY9" si="62">SUM(CY10:CY11)+CY12</f>
        <v>0</v>
      </c>
      <c r="CZ9" s="100">
        <f t="shared" ref="CZ9:DE9" si="63">SUM(CZ10:CZ11)+CZ12</f>
        <v>0</v>
      </c>
      <c r="DA9" s="100">
        <f t="shared" si="63"/>
        <v>0</v>
      </c>
      <c r="DB9" s="100">
        <f t="shared" si="63"/>
        <v>0</v>
      </c>
      <c r="DC9" s="100">
        <f t="shared" si="63"/>
        <v>0</v>
      </c>
      <c r="DD9" s="100">
        <f t="shared" si="63"/>
        <v>0</v>
      </c>
      <c r="DE9" s="100">
        <f t="shared" si="63"/>
        <v>0</v>
      </c>
      <c r="DF9" s="100">
        <f>SUM(DF10:DF11)+DF12</f>
        <v>0</v>
      </c>
      <c r="DG9" s="100">
        <f t="shared" ref="DG9:DJ9" si="64">SUM(DG10:DG11)+DG12</f>
        <v>0</v>
      </c>
      <c r="DH9" s="100">
        <f t="shared" si="64"/>
        <v>0</v>
      </c>
      <c r="DI9" s="100">
        <f t="shared" si="64"/>
        <v>0</v>
      </c>
      <c r="DJ9" s="100">
        <f t="shared" si="64"/>
        <v>0</v>
      </c>
      <c r="DK9" s="102">
        <f t="shared" ref="DK9:DK15" si="65">+CX9-DE9+DJ9</f>
        <v>0</v>
      </c>
      <c r="DL9" s="99">
        <f>DL10+DL11+DL12</f>
        <v>0</v>
      </c>
      <c r="DM9" s="100">
        <f t="shared" ref="DM9" si="66">SUM(DM10:DM11)+DM12</f>
        <v>0</v>
      </c>
      <c r="DN9" s="100">
        <f t="shared" ref="DN9:DS9" si="67">SUM(DN10:DN11)+DN12</f>
        <v>0</v>
      </c>
      <c r="DO9" s="100">
        <f t="shared" si="67"/>
        <v>0</v>
      </c>
      <c r="DP9" s="100">
        <f t="shared" si="67"/>
        <v>0</v>
      </c>
      <c r="DQ9" s="100">
        <f t="shared" si="67"/>
        <v>0</v>
      </c>
      <c r="DR9" s="100">
        <f t="shared" si="67"/>
        <v>0</v>
      </c>
      <c r="DS9" s="100">
        <f t="shared" si="67"/>
        <v>0</v>
      </c>
      <c r="DT9" s="100">
        <f>SUM(DT10:DT11)+DT12</f>
        <v>0</v>
      </c>
      <c r="DU9" s="100">
        <f t="shared" ref="DU9:DX9" si="68">SUM(DU10:DU11)+DU12</f>
        <v>0</v>
      </c>
      <c r="DV9" s="100">
        <f t="shared" si="68"/>
        <v>0</v>
      </c>
      <c r="DW9" s="100">
        <f t="shared" si="68"/>
        <v>0</v>
      </c>
      <c r="DX9" s="100">
        <f t="shared" si="68"/>
        <v>0</v>
      </c>
      <c r="DY9" s="102">
        <f t="shared" ref="DY9:DY15" si="69">+DL9-DS9+DX9</f>
        <v>0</v>
      </c>
      <c r="DZ9" s="99">
        <f>DZ10+DZ11+DZ12</f>
        <v>0</v>
      </c>
      <c r="EA9" s="100">
        <f t="shared" ref="EA9" si="70">SUM(EA10:EA11)+EA12</f>
        <v>0</v>
      </c>
      <c r="EB9" s="100">
        <f t="shared" ref="EB9:EG9" si="71">SUM(EB10:EB11)+EB12</f>
        <v>0</v>
      </c>
      <c r="EC9" s="100">
        <f t="shared" si="71"/>
        <v>0</v>
      </c>
      <c r="ED9" s="100">
        <f t="shared" si="71"/>
        <v>0</v>
      </c>
      <c r="EE9" s="100">
        <f t="shared" si="71"/>
        <v>0</v>
      </c>
      <c r="EF9" s="100">
        <f t="shared" si="71"/>
        <v>0</v>
      </c>
      <c r="EG9" s="100">
        <f t="shared" si="71"/>
        <v>0</v>
      </c>
      <c r="EH9" s="100">
        <f>SUM(EH10:EH11)+EH12</f>
        <v>0</v>
      </c>
      <c r="EI9" s="100">
        <f t="shared" ref="EI9:EL9" si="72">SUM(EI10:EI11)+EI12</f>
        <v>0</v>
      </c>
      <c r="EJ9" s="100">
        <f t="shared" si="72"/>
        <v>0</v>
      </c>
      <c r="EK9" s="100">
        <f t="shared" si="72"/>
        <v>0</v>
      </c>
      <c r="EL9" s="100">
        <f t="shared" si="72"/>
        <v>0</v>
      </c>
      <c r="EM9" s="102">
        <f t="shared" ref="EM9:EM15" si="73">+DZ9-EG9+EL9</f>
        <v>0</v>
      </c>
      <c r="EN9" s="99">
        <f>EN10+EN11+EN12</f>
        <v>0</v>
      </c>
      <c r="EO9" s="100">
        <f t="shared" ref="EO9" si="74">SUM(EO10:EO11)+EO12</f>
        <v>0</v>
      </c>
      <c r="EP9" s="100">
        <f t="shared" ref="EP9:EU9" si="75">SUM(EP10:EP11)+EP12</f>
        <v>0</v>
      </c>
      <c r="EQ9" s="100">
        <f t="shared" si="75"/>
        <v>0</v>
      </c>
      <c r="ER9" s="100">
        <f t="shared" si="75"/>
        <v>0</v>
      </c>
      <c r="ES9" s="100">
        <f t="shared" si="75"/>
        <v>0</v>
      </c>
      <c r="ET9" s="100">
        <f t="shared" si="75"/>
        <v>0</v>
      </c>
      <c r="EU9" s="100">
        <f t="shared" si="75"/>
        <v>0</v>
      </c>
      <c r="EV9" s="100">
        <f>SUM(EV10:EV11)+EV12</f>
        <v>0</v>
      </c>
      <c r="EW9" s="100">
        <f t="shared" ref="EW9:EZ9" si="76">SUM(EW10:EW11)+EW12</f>
        <v>0</v>
      </c>
      <c r="EX9" s="100">
        <f t="shared" si="76"/>
        <v>0</v>
      </c>
      <c r="EY9" s="100">
        <f t="shared" si="76"/>
        <v>0</v>
      </c>
      <c r="EZ9" s="100">
        <f t="shared" si="76"/>
        <v>0</v>
      </c>
      <c r="FA9" s="102">
        <f t="shared" ref="FA9:FA15" si="77">+EN9-EU9+EZ9</f>
        <v>0</v>
      </c>
      <c r="FB9" s="99">
        <f>FB10+FB11+FB12</f>
        <v>0</v>
      </c>
      <c r="FC9" s="100">
        <f t="shared" ref="FC9" si="78">SUM(FC10:FC11)+FC12</f>
        <v>0</v>
      </c>
      <c r="FD9" s="100">
        <f t="shared" ref="FD9:FI9" si="79">SUM(FD10:FD11)+FD12</f>
        <v>0</v>
      </c>
      <c r="FE9" s="100">
        <f t="shared" si="79"/>
        <v>0</v>
      </c>
      <c r="FF9" s="100">
        <f t="shared" si="79"/>
        <v>0</v>
      </c>
      <c r="FG9" s="100">
        <f t="shared" si="79"/>
        <v>0</v>
      </c>
      <c r="FH9" s="100">
        <f t="shared" si="79"/>
        <v>0</v>
      </c>
      <c r="FI9" s="100">
        <f t="shared" si="79"/>
        <v>0</v>
      </c>
      <c r="FJ9" s="100">
        <f>SUM(FJ10:FJ11)+FJ12</f>
        <v>0</v>
      </c>
      <c r="FK9" s="100">
        <f t="shared" ref="FK9:FN9" si="80">SUM(FK10:FK11)+FK12</f>
        <v>0</v>
      </c>
      <c r="FL9" s="100">
        <f t="shared" si="80"/>
        <v>0</v>
      </c>
      <c r="FM9" s="100">
        <f t="shared" si="80"/>
        <v>0</v>
      </c>
      <c r="FN9" s="100">
        <f t="shared" si="80"/>
        <v>0</v>
      </c>
      <c r="FO9" s="102">
        <f t="shared" ref="FO9:FO15" si="81">+FB9-FI9+FN9</f>
        <v>0</v>
      </c>
    </row>
    <row r="10" spans="1:171" ht="16.5" thickBot="1" x14ac:dyDescent="0.3">
      <c r="A10" s="86"/>
      <c r="B10" s="103" t="s">
        <v>192</v>
      </c>
      <c r="C10" s="104" t="s">
        <v>193</v>
      </c>
      <c r="D10" s="105"/>
      <c r="E10" s="106"/>
      <c r="F10" s="106"/>
      <c r="G10" s="106"/>
      <c r="H10" s="106"/>
      <c r="I10" s="106"/>
      <c r="J10" s="106"/>
      <c r="K10" s="107">
        <f t="shared" ref="K10:K15" si="82">SUM(E10:J10)</f>
        <v>0</v>
      </c>
      <c r="L10" s="106"/>
      <c r="M10" s="106"/>
      <c r="N10" s="106"/>
      <c r="O10" s="106"/>
      <c r="P10" s="107">
        <f t="shared" ref="P10:P15" si="83">SUM(L10:O10)</f>
        <v>0</v>
      </c>
      <c r="Q10" s="108">
        <f t="shared" si="37"/>
        <v>0</v>
      </c>
      <c r="R10" s="105"/>
      <c r="S10" s="106"/>
      <c r="T10" s="106"/>
      <c r="U10" s="106"/>
      <c r="V10" s="106"/>
      <c r="W10" s="106"/>
      <c r="X10" s="106"/>
      <c r="Y10" s="107">
        <f t="shared" ref="Y10:Y15" si="84">SUM(S10:X10)</f>
        <v>0</v>
      </c>
      <c r="Z10" s="106"/>
      <c r="AA10" s="106"/>
      <c r="AB10" s="106"/>
      <c r="AC10" s="106"/>
      <c r="AD10" s="107">
        <f t="shared" ref="AD10:AD15" si="85">SUM(Z10:AC10)</f>
        <v>0</v>
      </c>
      <c r="AE10" s="108">
        <f t="shared" si="41"/>
        <v>0</v>
      </c>
      <c r="AF10" s="105"/>
      <c r="AG10" s="106"/>
      <c r="AH10" s="106"/>
      <c r="AI10" s="106"/>
      <c r="AJ10" s="106"/>
      <c r="AK10" s="106"/>
      <c r="AL10" s="106"/>
      <c r="AM10" s="107">
        <f t="shared" ref="AM10:AM15" si="86">SUM(AG10:AL10)</f>
        <v>0</v>
      </c>
      <c r="AN10" s="106"/>
      <c r="AO10" s="106"/>
      <c r="AP10" s="106"/>
      <c r="AQ10" s="106"/>
      <c r="AR10" s="107">
        <f t="shared" ref="AR10:AR15" si="87">SUM(AN10:AQ10)</f>
        <v>0</v>
      </c>
      <c r="AS10" s="108">
        <f t="shared" si="45"/>
        <v>0</v>
      </c>
      <c r="AT10" s="105"/>
      <c r="AU10" s="106"/>
      <c r="AV10" s="106"/>
      <c r="AW10" s="106"/>
      <c r="AX10" s="106"/>
      <c r="AY10" s="106"/>
      <c r="AZ10" s="106"/>
      <c r="BA10" s="107">
        <f t="shared" ref="BA10:BA15" si="88">SUM(AU10:AZ10)</f>
        <v>0</v>
      </c>
      <c r="BB10" s="106"/>
      <c r="BC10" s="106"/>
      <c r="BD10" s="106"/>
      <c r="BE10" s="106"/>
      <c r="BF10" s="107">
        <f t="shared" ref="BF10:BF15" si="89">SUM(BB10:BE10)</f>
        <v>0</v>
      </c>
      <c r="BG10" s="108">
        <f t="shared" si="49"/>
        <v>0</v>
      </c>
      <c r="BH10" s="105"/>
      <c r="BI10" s="106"/>
      <c r="BJ10" s="106"/>
      <c r="BK10" s="106"/>
      <c r="BL10" s="106"/>
      <c r="BM10" s="106"/>
      <c r="BN10" s="106"/>
      <c r="BO10" s="107">
        <f t="shared" ref="BO10:BO15" si="90">SUM(BI10:BN10)</f>
        <v>0</v>
      </c>
      <c r="BP10" s="106"/>
      <c r="BQ10" s="106"/>
      <c r="BR10" s="106"/>
      <c r="BS10" s="106"/>
      <c r="BT10" s="107">
        <f t="shared" ref="BT10:BT15" si="91">SUM(BP10:BS10)</f>
        <v>0</v>
      </c>
      <c r="BU10" s="108">
        <f t="shared" si="53"/>
        <v>0</v>
      </c>
      <c r="BV10" s="105"/>
      <c r="BW10" s="106"/>
      <c r="BX10" s="106"/>
      <c r="BY10" s="106"/>
      <c r="BZ10" s="106"/>
      <c r="CA10" s="106"/>
      <c r="CB10" s="106"/>
      <c r="CC10" s="107">
        <f t="shared" ref="CC10:CC15" si="92">SUM(BW10:CB10)</f>
        <v>0</v>
      </c>
      <c r="CD10" s="106"/>
      <c r="CE10" s="106"/>
      <c r="CF10" s="106"/>
      <c r="CG10" s="106"/>
      <c r="CH10" s="107">
        <f t="shared" ref="CH10:CH15" si="93">SUM(CD10:CG10)</f>
        <v>0</v>
      </c>
      <c r="CI10" s="108">
        <f t="shared" si="57"/>
        <v>0</v>
      </c>
      <c r="CJ10" s="105"/>
      <c r="CK10" s="106"/>
      <c r="CL10" s="106"/>
      <c r="CM10" s="106"/>
      <c r="CN10" s="106"/>
      <c r="CO10" s="106"/>
      <c r="CP10" s="106"/>
      <c r="CQ10" s="107">
        <f t="shared" ref="CQ10:CQ15" si="94">SUM(CK10:CP10)</f>
        <v>0</v>
      </c>
      <c r="CR10" s="106"/>
      <c r="CS10" s="106"/>
      <c r="CT10" s="106"/>
      <c r="CU10" s="106"/>
      <c r="CV10" s="107">
        <f t="shared" ref="CV10:CV15" si="95">SUM(CR10:CU10)</f>
        <v>0</v>
      </c>
      <c r="CW10" s="108">
        <f t="shared" si="61"/>
        <v>0</v>
      </c>
      <c r="CX10" s="105"/>
      <c r="CY10" s="106"/>
      <c r="CZ10" s="106"/>
      <c r="DA10" s="106"/>
      <c r="DB10" s="106"/>
      <c r="DC10" s="106"/>
      <c r="DD10" s="106"/>
      <c r="DE10" s="107">
        <f t="shared" ref="DE10:DE15" si="96">SUM(CY10:DD10)</f>
        <v>0</v>
      </c>
      <c r="DF10" s="106"/>
      <c r="DG10" s="106"/>
      <c r="DH10" s="106"/>
      <c r="DI10" s="106"/>
      <c r="DJ10" s="107">
        <f t="shared" ref="DJ10:DJ15" si="97">SUM(DF10:DI10)</f>
        <v>0</v>
      </c>
      <c r="DK10" s="108">
        <f t="shared" si="65"/>
        <v>0</v>
      </c>
      <c r="DL10" s="105"/>
      <c r="DM10" s="106"/>
      <c r="DN10" s="106"/>
      <c r="DO10" s="106"/>
      <c r="DP10" s="106"/>
      <c r="DQ10" s="106"/>
      <c r="DR10" s="106"/>
      <c r="DS10" s="107">
        <f t="shared" ref="DS10:DS15" si="98">SUM(DM10:DR10)</f>
        <v>0</v>
      </c>
      <c r="DT10" s="106"/>
      <c r="DU10" s="106"/>
      <c r="DV10" s="106"/>
      <c r="DW10" s="106"/>
      <c r="DX10" s="107">
        <f t="shared" ref="DX10:DX15" si="99">SUM(DT10:DW10)</f>
        <v>0</v>
      </c>
      <c r="DY10" s="108">
        <f t="shared" si="69"/>
        <v>0</v>
      </c>
      <c r="DZ10" s="105"/>
      <c r="EA10" s="106"/>
      <c r="EB10" s="106"/>
      <c r="EC10" s="106"/>
      <c r="ED10" s="106"/>
      <c r="EE10" s="106"/>
      <c r="EF10" s="106"/>
      <c r="EG10" s="107">
        <f t="shared" ref="EG10:EG15" si="100">SUM(EA10:EF10)</f>
        <v>0</v>
      </c>
      <c r="EH10" s="106"/>
      <c r="EI10" s="106"/>
      <c r="EJ10" s="106"/>
      <c r="EK10" s="106"/>
      <c r="EL10" s="107">
        <f t="shared" ref="EL10:EL15" si="101">SUM(EH10:EK10)</f>
        <v>0</v>
      </c>
      <c r="EM10" s="108">
        <f t="shared" si="73"/>
        <v>0</v>
      </c>
      <c r="EN10" s="105"/>
      <c r="EO10" s="106"/>
      <c r="EP10" s="106"/>
      <c r="EQ10" s="106"/>
      <c r="ER10" s="106"/>
      <c r="ES10" s="106"/>
      <c r="ET10" s="106"/>
      <c r="EU10" s="107">
        <f t="shared" ref="EU10:EU15" si="102">SUM(EO10:ET10)</f>
        <v>0</v>
      </c>
      <c r="EV10" s="106"/>
      <c r="EW10" s="106"/>
      <c r="EX10" s="106"/>
      <c r="EY10" s="106"/>
      <c r="EZ10" s="107">
        <f t="shared" ref="EZ10:EZ15" si="103">SUM(EV10:EY10)</f>
        <v>0</v>
      </c>
      <c r="FA10" s="108">
        <f t="shared" si="77"/>
        <v>0</v>
      </c>
      <c r="FB10" s="105"/>
      <c r="FC10" s="106"/>
      <c r="FD10" s="106"/>
      <c r="FE10" s="106"/>
      <c r="FF10" s="106"/>
      <c r="FG10" s="106"/>
      <c r="FH10" s="106"/>
      <c r="FI10" s="107">
        <f t="shared" ref="FI10:FI15" si="104">SUM(FC10:FH10)</f>
        <v>0</v>
      </c>
      <c r="FJ10" s="106"/>
      <c r="FK10" s="106"/>
      <c r="FL10" s="106"/>
      <c r="FM10" s="106"/>
      <c r="FN10" s="107">
        <f t="shared" ref="FN10:FN15" si="105">SUM(FJ10:FM10)</f>
        <v>0</v>
      </c>
      <c r="FO10" s="108">
        <f t="shared" si="81"/>
        <v>0</v>
      </c>
    </row>
    <row r="11" spans="1:171" ht="16.5" thickBot="1" x14ac:dyDescent="0.3">
      <c r="A11" s="86"/>
      <c r="B11" s="103" t="s">
        <v>194</v>
      </c>
      <c r="C11" s="104" t="s">
        <v>195</v>
      </c>
      <c r="D11" s="105"/>
      <c r="E11" s="106"/>
      <c r="F11" s="106"/>
      <c r="G11" s="106"/>
      <c r="H11" s="106"/>
      <c r="I11" s="106"/>
      <c r="J11" s="106"/>
      <c r="K11" s="107">
        <f t="shared" si="82"/>
        <v>0</v>
      </c>
      <c r="L11" s="106"/>
      <c r="M11" s="106"/>
      <c r="N11" s="106"/>
      <c r="O11" s="106"/>
      <c r="P11" s="107">
        <f t="shared" si="83"/>
        <v>0</v>
      </c>
      <c r="Q11" s="108">
        <f t="shared" si="37"/>
        <v>0</v>
      </c>
      <c r="R11" s="105"/>
      <c r="S11" s="106"/>
      <c r="T11" s="106"/>
      <c r="U11" s="106"/>
      <c r="V11" s="106"/>
      <c r="W11" s="106"/>
      <c r="X11" s="106"/>
      <c r="Y11" s="107">
        <f t="shared" si="84"/>
        <v>0</v>
      </c>
      <c r="Z11" s="106"/>
      <c r="AA11" s="106"/>
      <c r="AB11" s="106"/>
      <c r="AC11" s="106"/>
      <c r="AD11" s="107">
        <f t="shared" si="85"/>
        <v>0</v>
      </c>
      <c r="AE11" s="108">
        <f t="shared" si="41"/>
        <v>0</v>
      </c>
      <c r="AF11" s="105"/>
      <c r="AG11" s="106"/>
      <c r="AH11" s="106"/>
      <c r="AI11" s="106"/>
      <c r="AJ11" s="106"/>
      <c r="AK11" s="106"/>
      <c r="AL11" s="106"/>
      <c r="AM11" s="107">
        <f t="shared" si="86"/>
        <v>0</v>
      </c>
      <c r="AN11" s="106"/>
      <c r="AO11" s="106"/>
      <c r="AP11" s="106"/>
      <c r="AQ11" s="106"/>
      <c r="AR11" s="107">
        <f t="shared" si="87"/>
        <v>0</v>
      </c>
      <c r="AS11" s="108">
        <f t="shared" si="45"/>
        <v>0</v>
      </c>
      <c r="AT11" s="105"/>
      <c r="AU11" s="106"/>
      <c r="AV11" s="106"/>
      <c r="AW11" s="106"/>
      <c r="AX11" s="106"/>
      <c r="AY11" s="106"/>
      <c r="AZ11" s="106"/>
      <c r="BA11" s="107">
        <f t="shared" si="88"/>
        <v>0</v>
      </c>
      <c r="BB11" s="106"/>
      <c r="BC11" s="106"/>
      <c r="BD11" s="106"/>
      <c r="BE11" s="106"/>
      <c r="BF11" s="107">
        <f t="shared" si="89"/>
        <v>0</v>
      </c>
      <c r="BG11" s="108">
        <f t="shared" si="49"/>
        <v>0</v>
      </c>
      <c r="BH11" s="105"/>
      <c r="BI11" s="106"/>
      <c r="BJ11" s="106"/>
      <c r="BK11" s="106"/>
      <c r="BL11" s="106"/>
      <c r="BM11" s="106"/>
      <c r="BN11" s="106"/>
      <c r="BO11" s="107">
        <f t="shared" si="90"/>
        <v>0</v>
      </c>
      <c r="BP11" s="106"/>
      <c r="BQ11" s="106"/>
      <c r="BR11" s="106"/>
      <c r="BS11" s="106"/>
      <c r="BT11" s="107">
        <f t="shared" si="91"/>
        <v>0</v>
      </c>
      <c r="BU11" s="108">
        <f t="shared" si="53"/>
        <v>0</v>
      </c>
      <c r="BV11" s="105"/>
      <c r="BW11" s="106"/>
      <c r="BX11" s="106"/>
      <c r="BY11" s="106"/>
      <c r="BZ11" s="106"/>
      <c r="CA11" s="106"/>
      <c r="CB11" s="106"/>
      <c r="CC11" s="107">
        <f t="shared" si="92"/>
        <v>0</v>
      </c>
      <c r="CD11" s="106"/>
      <c r="CE11" s="106"/>
      <c r="CF11" s="106"/>
      <c r="CG11" s="106"/>
      <c r="CH11" s="107">
        <f t="shared" si="93"/>
        <v>0</v>
      </c>
      <c r="CI11" s="108">
        <f t="shared" si="57"/>
        <v>0</v>
      </c>
      <c r="CJ11" s="105"/>
      <c r="CK11" s="106"/>
      <c r="CL11" s="106"/>
      <c r="CM11" s="106"/>
      <c r="CN11" s="106"/>
      <c r="CO11" s="106"/>
      <c r="CP11" s="106"/>
      <c r="CQ11" s="107">
        <f t="shared" si="94"/>
        <v>0</v>
      </c>
      <c r="CR11" s="106"/>
      <c r="CS11" s="106"/>
      <c r="CT11" s="106"/>
      <c r="CU11" s="106"/>
      <c r="CV11" s="107">
        <f t="shared" si="95"/>
        <v>0</v>
      </c>
      <c r="CW11" s="108">
        <f t="shared" si="61"/>
        <v>0</v>
      </c>
      <c r="CX11" s="105"/>
      <c r="CY11" s="106"/>
      <c r="CZ11" s="106"/>
      <c r="DA11" s="106"/>
      <c r="DB11" s="106"/>
      <c r="DC11" s="106"/>
      <c r="DD11" s="106"/>
      <c r="DE11" s="107">
        <f t="shared" si="96"/>
        <v>0</v>
      </c>
      <c r="DF11" s="106"/>
      <c r="DG11" s="106"/>
      <c r="DH11" s="106"/>
      <c r="DI11" s="106"/>
      <c r="DJ11" s="107">
        <f t="shared" si="97"/>
        <v>0</v>
      </c>
      <c r="DK11" s="108">
        <f t="shared" si="65"/>
        <v>0</v>
      </c>
      <c r="DL11" s="105"/>
      <c r="DM11" s="106"/>
      <c r="DN11" s="106"/>
      <c r="DO11" s="106"/>
      <c r="DP11" s="106"/>
      <c r="DQ11" s="106"/>
      <c r="DR11" s="106"/>
      <c r="DS11" s="107">
        <f t="shared" si="98"/>
        <v>0</v>
      </c>
      <c r="DT11" s="106"/>
      <c r="DU11" s="106"/>
      <c r="DV11" s="106"/>
      <c r="DW11" s="106"/>
      <c r="DX11" s="107">
        <f t="shared" si="99"/>
        <v>0</v>
      </c>
      <c r="DY11" s="108">
        <f t="shared" si="69"/>
        <v>0</v>
      </c>
      <c r="DZ11" s="105"/>
      <c r="EA11" s="106"/>
      <c r="EB11" s="106"/>
      <c r="EC11" s="106"/>
      <c r="ED11" s="106"/>
      <c r="EE11" s="106"/>
      <c r="EF11" s="106"/>
      <c r="EG11" s="107">
        <f t="shared" si="100"/>
        <v>0</v>
      </c>
      <c r="EH11" s="106"/>
      <c r="EI11" s="106"/>
      <c r="EJ11" s="106"/>
      <c r="EK11" s="106"/>
      <c r="EL11" s="107">
        <f t="shared" si="101"/>
        <v>0</v>
      </c>
      <c r="EM11" s="108">
        <f t="shared" si="73"/>
        <v>0</v>
      </c>
      <c r="EN11" s="105"/>
      <c r="EO11" s="106"/>
      <c r="EP11" s="106"/>
      <c r="EQ11" s="106"/>
      <c r="ER11" s="106"/>
      <c r="ES11" s="106"/>
      <c r="ET11" s="106"/>
      <c r="EU11" s="107">
        <f t="shared" si="102"/>
        <v>0</v>
      </c>
      <c r="EV11" s="106"/>
      <c r="EW11" s="106"/>
      <c r="EX11" s="106"/>
      <c r="EY11" s="106"/>
      <c r="EZ11" s="107">
        <f t="shared" si="103"/>
        <v>0</v>
      </c>
      <c r="FA11" s="108">
        <f t="shared" si="77"/>
        <v>0</v>
      </c>
      <c r="FB11" s="105"/>
      <c r="FC11" s="106"/>
      <c r="FD11" s="106"/>
      <c r="FE11" s="106"/>
      <c r="FF11" s="106"/>
      <c r="FG11" s="106"/>
      <c r="FH11" s="106"/>
      <c r="FI11" s="107">
        <f t="shared" si="104"/>
        <v>0</v>
      </c>
      <c r="FJ11" s="106"/>
      <c r="FK11" s="106"/>
      <c r="FL11" s="106"/>
      <c r="FM11" s="106"/>
      <c r="FN11" s="107">
        <f t="shared" si="105"/>
        <v>0</v>
      </c>
      <c r="FO11" s="108">
        <f t="shared" si="81"/>
        <v>0</v>
      </c>
    </row>
    <row r="12" spans="1:171" ht="16.5" thickBot="1" x14ac:dyDescent="0.3">
      <c r="A12" s="86"/>
      <c r="B12" s="109" t="s">
        <v>196</v>
      </c>
      <c r="C12" s="110" t="s">
        <v>197</v>
      </c>
      <c r="D12" s="99">
        <f>D13+D16+D20</f>
        <v>0</v>
      </c>
      <c r="E12" s="100">
        <f t="shared" ref="E12:J12" si="106">+E13+E16+E20</f>
        <v>0</v>
      </c>
      <c r="F12" s="100">
        <f t="shared" si="106"/>
        <v>0</v>
      </c>
      <c r="G12" s="100">
        <f t="shared" si="106"/>
        <v>0</v>
      </c>
      <c r="H12" s="100">
        <f t="shared" si="106"/>
        <v>0</v>
      </c>
      <c r="I12" s="100">
        <f t="shared" si="106"/>
        <v>0</v>
      </c>
      <c r="J12" s="100">
        <f t="shared" si="106"/>
        <v>0</v>
      </c>
      <c r="K12" s="100">
        <f t="shared" si="82"/>
        <v>0</v>
      </c>
      <c r="L12" s="100">
        <f>+L13+L16+L20</f>
        <v>0</v>
      </c>
      <c r="M12" s="100">
        <v>0</v>
      </c>
      <c r="N12" s="100">
        <f t="shared" ref="N12:O12" si="107">+N13+N16+N20</f>
        <v>0</v>
      </c>
      <c r="O12" s="100">
        <f t="shared" si="107"/>
        <v>0</v>
      </c>
      <c r="P12" s="100">
        <f t="shared" si="83"/>
        <v>0</v>
      </c>
      <c r="Q12" s="102">
        <f t="shared" si="37"/>
        <v>0</v>
      </c>
      <c r="R12" s="99">
        <f>R13+R16+R20</f>
        <v>0</v>
      </c>
      <c r="S12" s="100">
        <f t="shared" ref="S12:X12" si="108">+S13+S16+S20</f>
        <v>0</v>
      </c>
      <c r="T12" s="100">
        <f t="shared" si="108"/>
        <v>0</v>
      </c>
      <c r="U12" s="100">
        <f t="shared" si="108"/>
        <v>0</v>
      </c>
      <c r="V12" s="100">
        <f t="shared" si="108"/>
        <v>0</v>
      </c>
      <c r="W12" s="100">
        <f t="shared" si="108"/>
        <v>0</v>
      </c>
      <c r="X12" s="100">
        <f t="shared" si="108"/>
        <v>0</v>
      </c>
      <c r="Y12" s="100">
        <f t="shared" si="84"/>
        <v>0</v>
      </c>
      <c r="Z12" s="100">
        <f>+Z13+Z16+Z20</f>
        <v>0</v>
      </c>
      <c r="AA12" s="100">
        <v>0</v>
      </c>
      <c r="AB12" s="100">
        <f t="shared" ref="AB12:AC12" si="109">+AB13+AB16+AB20</f>
        <v>0</v>
      </c>
      <c r="AC12" s="100">
        <f t="shared" si="109"/>
        <v>0</v>
      </c>
      <c r="AD12" s="100">
        <f t="shared" si="85"/>
        <v>0</v>
      </c>
      <c r="AE12" s="102">
        <f t="shared" si="41"/>
        <v>0</v>
      </c>
      <c r="AF12" s="99">
        <f>AF13+AF16+AF20</f>
        <v>0</v>
      </c>
      <c r="AG12" s="100">
        <f t="shared" ref="AG12:AL12" si="110">+AG13+AG16+AG20</f>
        <v>0</v>
      </c>
      <c r="AH12" s="100">
        <f t="shared" si="110"/>
        <v>0</v>
      </c>
      <c r="AI12" s="100">
        <f t="shared" si="110"/>
        <v>0</v>
      </c>
      <c r="AJ12" s="100">
        <f t="shared" si="110"/>
        <v>0</v>
      </c>
      <c r="AK12" s="100">
        <f t="shared" si="110"/>
        <v>0</v>
      </c>
      <c r="AL12" s="100">
        <f t="shared" si="110"/>
        <v>0</v>
      </c>
      <c r="AM12" s="100">
        <f t="shared" si="86"/>
        <v>0</v>
      </c>
      <c r="AN12" s="100">
        <f>+AN13+AN16+AN20</f>
        <v>0</v>
      </c>
      <c r="AO12" s="100">
        <v>0</v>
      </c>
      <c r="AP12" s="100">
        <f t="shared" ref="AP12:AQ12" si="111">+AP13+AP16+AP20</f>
        <v>0</v>
      </c>
      <c r="AQ12" s="100">
        <f t="shared" si="111"/>
        <v>0</v>
      </c>
      <c r="AR12" s="100">
        <f t="shared" si="87"/>
        <v>0</v>
      </c>
      <c r="AS12" s="102">
        <f t="shared" si="45"/>
        <v>0</v>
      </c>
      <c r="AT12" s="99">
        <f>AT13+AT16+AT20</f>
        <v>0</v>
      </c>
      <c r="AU12" s="100">
        <f t="shared" ref="AU12:AZ12" si="112">+AU13+AU16+AU20</f>
        <v>0</v>
      </c>
      <c r="AV12" s="100">
        <f t="shared" si="112"/>
        <v>0</v>
      </c>
      <c r="AW12" s="100">
        <f t="shared" si="112"/>
        <v>0</v>
      </c>
      <c r="AX12" s="100">
        <f t="shared" si="112"/>
        <v>0</v>
      </c>
      <c r="AY12" s="100">
        <f t="shared" si="112"/>
        <v>0</v>
      </c>
      <c r="AZ12" s="100">
        <f t="shared" si="112"/>
        <v>0</v>
      </c>
      <c r="BA12" s="100">
        <f t="shared" si="88"/>
        <v>0</v>
      </c>
      <c r="BB12" s="100">
        <f>+BB13+BB16+BB20</f>
        <v>0</v>
      </c>
      <c r="BC12" s="100">
        <v>0</v>
      </c>
      <c r="BD12" s="100">
        <f t="shared" ref="BD12:BE12" si="113">+BD13+BD16+BD20</f>
        <v>0</v>
      </c>
      <c r="BE12" s="100">
        <f t="shared" si="113"/>
        <v>0</v>
      </c>
      <c r="BF12" s="100">
        <f t="shared" si="89"/>
        <v>0</v>
      </c>
      <c r="BG12" s="102">
        <f t="shared" si="49"/>
        <v>0</v>
      </c>
      <c r="BH12" s="99">
        <f>BH13+BH16+BH20</f>
        <v>0</v>
      </c>
      <c r="BI12" s="100">
        <f t="shared" ref="BI12:BN12" si="114">+BI13+BI16+BI20</f>
        <v>0</v>
      </c>
      <c r="BJ12" s="100">
        <f t="shared" si="114"/>
        <v>0</v>
      </c>
      <c r="BK12" s="100">
        <f t="shared" si="114"/>
        <v>0</v>
      </c>
      <c r="BL12" s="100">
        <f t="shared" si="114"/>
        <v>0</v>
      </c>
      <c r="BM12" s="100">
        <f t="shared" si="114"/>
        <v>0</v>
      </c>
      <c r="BN12" s="100">
        <f t="shared" si="114"/>
        <v>0</v>
      </c>
      <c r="BO12" s="100">
        <f t="shared" si="90"/>
        <v>0</v>
      </c>
      <c r="BP12" s="100">
        <f>+BP13+BP16+BP20</f>
        <v>0</v>
      </c>
      <c r="BQ12" s="100">
        <v>0</v>
      </c>
      <c r="BR12" s="100">
        <f t="shared" ref="BR12:BS12" si="115">+BR13+BR16+BR20</f>
        <v>0</v>
      </c>
      <c r="BS12" s="100">
        <f t="shared" si="115"/>
        <v>0</v>
      </c>
      <c r="BT12" s="100">
        <f t="shared" si="91"/>
        <v>0</v>
      </c>
      <c r="BU12" s="102">
        <f t="shared" si="53"/>
        <v>0</v>
      </c>
      <c r="BV12" s="99">
        <f>BV13+BV16+BV20</f>
        <v>0</v>
      </c>
      <c r="BW12" s="100">
        <f t="shared" ref="BW12:CB12" si="116">+BW13+BW16+BW20</f>
        <v>0</v>
      </c>
      <c r="BX12" s="100">
        <f t="shared" si="116"/>
        <v>0</v>
      </c>
      <c r="BY12" s="100">
        <f t="shared" si="116"/>
        <v>0</v>
      </c>
      <c r="BZ12" s="100">
        <f t="shared" si="116"/>
        <v>0</v>
      </c>
      <c r="CA12" s="100">
        <f t="shared" si="116"/>
        <v>0</v>
      </c>
      <c r="CB12" s="100">
        <f t="shared" si="116"/>
        <v>0</v>
      </c>
      <c r="CC12" s="100">
        <f t="shared" si="92"/>
        <v>0</v>
      </c>
      <c r="CD12" s="100">
        <f>+CD13+CD16+CD20</f>
        <v>0</v>
      </c>
      <c r="CE12" s="100">
        <v>0</v>
      </c>
      <c r="CF12" s="100">
        <f t="shared" ref="CF12:CG12" si="117">+CF13+CF16+CF20</f>
        <v>0</v>
      </c>
      <c r="CG12" s="100">
        <f t="shared" si="117"/>
        <v>0</v>
      </c>
      <c r="CH12" s="100">
        <f t="shared" si="93"/>
        <v>0</v>
      </c>
      <c r="CI12" s="102">
        <f t="shared" si="57"/>
        <v>0</v>
      </c>
      <c r="CJ12" s="99">
        <f>CJ13+CJ16+CJ20</f>
        <v>0</v>
      </c>
      <c r="CK12" s="100">
        <f t="shared" ref="CK12:CP12" si="118">+CK13+CK16+CK20</f>
        <v>0</v>
      </c>
      <c r="CL12" s="100">
        <f t="shared" si="118"/>
        <v>0</v>
      </c>
      <c r="CM12" s="100">
        <f t="shared" si="118"/>
        <v>0</v>
      </c>
      <c r="CN12" s="100">
        <f t="shared" si="118"/>
        <v>0</v>
      </c>
      <c r="CO12" s="100">
        <f t="shared" si="118"/>
        <v>0</v>
      </c>
      <c r="CP12" s="100">
        <f t="shared" si="118"/>
        <v>0</v>
      </c>
      <c r="CQ12" s="100">
        <f t="shared" si="94"/>
        <v>0</v>
      </c>
      <c r="CR12" s="100">
        <f>+CR13+CR16+CR20</f>
        <v>0</v>
      </c>
      <c r="CS12" s="100">
        <v>0</v>
      </c>
      <c r="CT12" s="100">
        <f t="shared" ref="CT12:CU12" si="119">+CT13+CT16+CT20</f>
        <v>0</v>
      </c>
      <c r="CU12" s="100">
        <f t="shared" si="119"/>
        <v>0</v>
      </c>
      <c r="CV12" s="100">
        <f t="shared" si="95"/>
        <v>0</v>
      </c>
      <c r="CW12" s="102">
        <f t="shared" si="61"/>
        <v>0</v>
      </c>
      <c r="CX12" s="99">
        <f>CX13+CX16+CX20</f>
        <v>0</v>
      </c>
      <c r="CY12" s="100">
        <f t="shared" ref="CY12:DD12" si="120">+CY13+CY16+CY20</f>
        <v>0</v>
      </c>
      <c r="CZ12" s="100">
        <f t="shared" si="120"/>
        <v>0</v>
      </c>
      <c r="DA12" s="100">
        <f t="shared" si="120"/>
        <v>0</v>
      </c>
      <c r="DB12" s="100">
        <f t="shared" si="120"/>
        <v>0</v>
      </c>
      <c r="DC12" s="100">
        <f t="shared" si="120"/>
        <v>0</v>
      </c>
      <c r="DD12" s="100">
        <f t="shared" si="120"/>
        <v>0</v>
      </c>
      <c r="DE12" s="100">
        <f t="shared" si="96"/>
        <v>0</v>
      </c>
      <c r="DF12" s="100">
        <f>+DF13+DF16+DF20</f>
        <v>0</v>
      </c>
      <c r="DG12" s="100">
        <v>0</v>
      </c>
      <c r="DH12" s="100">
        <f t="shared" ref="DH12:DI12" si="121">+DH13+DH16+DH20</f>
        <v>0</v>
      </c>
      <c r="DI12" s="100">
        <f t="shared" si="121"/>
        <v>0</v>
      </c>
      <c r="DJ12" s="100">
        <f t="shared" si="97"/>
        <v>0</v>
      </c>
      <c r="DK12" s="102">
        <f t="shared" si="65"/>
        <v>0</v>
      </c>
      <c r="DL12" s="99">
        <f>DL13+DL16+DL20</f>
        <v>0</v>
      </c>
      <c r="DM12" s="100">
        <f t="shared" ref="DM12:DR12" si="122">+DM13+DM16+DM20</f>
        <v>0</v>
      </c>
      <c r="DN12" s="100">
        <f t="shared" si="122"/>
        <v>0</v>
      </c>
      <c r="DO12" s="100">
        <f t="shared" si="122"/>
        <v>0</v>
      </c>
      <c r="DP12" s="100">
        <f t="shared" si="122"/>
        <v>0</v>
      </c>
      <c r="DQ12" s="100">
        <f t="shared" si="122"/>
        <v>0</v>
      </c>
      <c r="DR12" s="100">
        <f t="shared" si="122"/>
        <v>0</v>
      </c>
      <c r="DS12" s="100">
        <f t="shared" si="98"/>
        <v>0</v>
      </c>
      <c r="DT12" s="100">
        <f>+DT13+DT16+DT20</f>
        <v>0</v>
      </c>
      <c r="DU12" s="100">
        <v>0</v>
      </c>
      <c r="DV12" s="100">
        <f t="shared" ref="DV12:DW12" si="123">+DV13+DV16+DV20</f>
        <v>0</v>
      </c>
      <c r="DW12" s="100">
        <f t="shared" si="123"/>
        <v>0</v>
      </c>
      <c r="DX12" s="100">
        <f t="shared" si="99"/>
        <v>0</v>
      </c>
      <c r="DY12" s="102">
        <f t="shared" si="69"/>
        <v>0</v>
      </c>
      <c r="DZ12" s="99">
        <f>DZ13+DZ16+DZ20</f>
        <v>0</v>
      </c>
      <c r="EA12" s="100">
        <f t="shared" ref="EA12:EF12" si="124">+EA13+EA16+EA20</f>
        <v>0</v>
      </c>
      <c r="EB12" s="100">
        <f t="shared" si="124"/>
        <v>0</v>
      </c>
      <c r="EC12" s="100">
        <f t="shared" si="124"/>
        <v>0</v>
      </c>
      <c r="ED12" s="100">
        <f t="shared" si="124"/>
        <v>0</v>
      </c>
      <c r="EE12" s="100">
        <f t="shared" si="124"/>
        <v>0</v>
      </c>
      <c r="EF12" s="100">
        <f t="shared" si="124"/>
        <v>0</v>
      </c>
      <c r="EG12" s="100">
        <f t="shared" si="100"/>
        <v>0</v>
      </c>
      <c r="EH12" s="100">
        <f>+EH13+EH16+EH20</f>
        <v>0</v>
      </c>
      <c r="EI12" s="100">
        <v>0</v>
      </c>
      <c r="EJ12" s="100">
        <f t="shared" ref="EJ12:EK12" si="125">+EJ13+EJ16+EJ20</f>
        <v>0</v>
      </c>
      <c r="EK12" s="100">
        <f t="shared" si="125"/>
        <v>0</v>
      </c>
      <c r="EL12" s="100">
        <f t="shared" si="101"/>
        <v>0</v>
      </c>
      <c r="EM12" s="102">
        <f t="shared" si="73"/>
        <v>0</v>
      </c>
      <c r="EN12" s="99">
        <f>EN13+EN16+EN20</f>
        <v>0</v>
      </c>
      <c r="EO12" s="100">
        <f t="shared" ref="EO12:ET12" si="126">+EO13+EO16+EO20</f>
        <v>0</v>
      </c>
      <c r="EP12" s="100">
        <f t="shared" si="126"/>
        <v>0</v>
      </c>
      <c r="EQ12" s="100">
        <f t="shared" si="126"/>
        <v>0</v>
      </c>
      <c r="ER12" s="100">
        <f t="shared" si="126"/>
        <v>0</v>
      </c>
      <c r="ES12" s="100">
        <f t="shared" si="126"/>
        <v>0</v>
      </c>
      <c r="ET12" s="100">
        <f t="shared" si="126"/>
        <v>0</v>
      </c>
      <c r="EU12" s="100">
        <f t="shared" si="102"/>
        <v>0</v>
      </c>
      <c r="EV12" s="100">
        <f>+EV13+EV16+EV20</f>
        <v>0</v>
      </c>
      <c r="EW12" s="100">
        <v>0</v>
      </c>
      <c r="EX12" s="100">
        <f t="shared" ref="EX12:EY12" si="127">+EX13+EX16+EX20</f>
        <v>0</v>
      </c>
      <c r="EY12" s="100">
        <f t="shared" si="127"/>
        <v>0</v>
      </c>
      <c r="EZ12" s="100">
        <f t="shared" si="103"/>
        <v>0</v>
      </c>
      <c r="FA12" s="102">
        <f t="shared" si="77"/>
        <v>0</v>
      </c>
      <c r="FB12" s="99">
        <f>FB13+FB16+FB20</f>
        <v>0</v>
      </c>
      <c r="FC12" s="100">
        <f t="shared" ref="FC12:FH12" si="128">+FC13+FC16+FC20</f>
        <v>0</v>
      </c>
      <c r="FD12" s="100">
        <f t="shared" si="128"/>
        <v>0</v>
      </c>
      <c r="FE12" s="100">
        <f t="shared" si="128"/>
        <v>0</v>
      </c>
      <c r="FF12" s="100">
        <f t="shared" si="128"/>
        <v>0</v>
      </c>
      <c r="FG12" s="100">
        <f t="shared" si="128"/>
        <v>0</v>
      </c>
      <c r="FH12" s="100">
        <f t="shared" si="128"/>
        <v>0</v>
      </c>
      <c r="FI12" s="100">
        <f t="shared" si="104"/>
        <v>0</v>
      </c>
      <c r="FJ12" s="100">
        <f>+FJ13+FJ16+FJ20</f>
        <v>0</v>
      </c>
      <c r="FK12" s="100">
        <v>0</v>
      </c>
      <c r="FL12" s="100">
        <f t="shared" ref="FL12:FM12" si="129">+FL13+FL16+FL20</f>
        <v>0</v>
      </c>
      <c r="FM12" s="100">
        <f t="shared" si="129"/>
        <v>0</v>
      </c>
      <c r="FN12" s="100">
        <f t="shared" si="105"/>
        <v>0</v>
      </c>
      <c r="FO12" s="102">
        <f t="shared" si="81"/>
        <v>0</v>
      </c>
    </row>
    <row r="13" spans="1:171" ht="16.5" thickBot="1" x14ac:dyDescent="0.3">
      <c r="A13" s="86"/>
      <c r="B13" s="109" t="s">
        <v>198</v>
      </c>
      <c r="C13" s="111" t="s">
        <v>199</v>
      </c>
      <c r="D13" s="99">
        <f>D14+D15</f>
        <v>0</v>
      </c>
      <c r="E13" s="100">
        <f t="shared" ref="E13:J13" si="130">+E14+E15</f>
        <v>0</v>
      </c>
      <c r="F13" s="100">
        <f t="shared" si="130"/>
        <v>0</v>
      </c>
      <c r="G13" s="100">
        <f t="shared" si="130"/>
        <v>0</v>
      </c>
      <c r="H13" s="100">
        <f t="shared" si="130"/>
        <v>0</v>
      </c>
      <c r="I13" s="100">
        <f t="shared" si="130"/>
        <v>0</v>
      </c>
      <c r="J13" s="100">
        <f t="shared" si="130"/>
        <v>0</v>
      </c>
      <c r="K13" s="100">
        <f t="shared" si="82"/>
        <v>0</v>
      </c>
      <c r="L13" s="100">
        <f t="shared" ref="L13:O13" si="131">+L14+L15</f>
        <v>0</v>
      </c>
      <c r="M13" s="100">
        <f t="shared" si="131"/>
        <v>0</v>
      </c>
      <c r="N13" s="100">
        <f t="shared" si="131"/>
        <v>0</v>
      </c>
      <c r="O13" s="100">
        <f t="shared" si="131"/>
        <v>0</v>
      </c>
      <c r="P13" s="100">
        <f t="shared" si="83"/>
        <v>0</v>
      </c>
      <c r="Q13" s="102">
        <f t="shared" si="37"/>
        <v>0</v>
      </c>
      <c r="R13" s="99">
        <f>R14+R15</f>
        <v>0</v>
      </c>
      <c r="S13" s="100">
        <f t="shared" ref="S13:X13" si="132">+S14+S15</f>
        <v>0</v>
      </c>
      <c r="T13" s="100">
        <f t="shared" si="132"/>
        <v>0</v>
      </c>
      <c r="U13" s="100">
        <f t="shared" si="132"/>
        <v>0</v>
      </c>
      <c r="V13" s="100">
        <f t="shared" si="132"/>
        <v>0</v>
      </c>
      <c r="W13" s="100">
        <f t="shared" si="132"/>
        <v>0</v>
      </c>
      <c r="X13" s="100">
        <f t="shared" si="132"/>
        <v>0</v>
      </c>
      <c r="Y13" s="100">
        <f t="shared" si="84"/>
        <v>0</v>
      </c>
      <c r="Z13" s="100">
        <f t="shared" ref="Z13:AC13" si="133">+Z14+Z15</f>
        <v>0</v>
      </c>
      <c r="AA13" s="100">
        <f t="shared" si="133"/>
        <v>0</v>
      </c>
      <c r="AB13" s="100">
        <f t="shared" si="133"/>
        <v>0</v>
      </c>
      <c r="AC13" s="100">
        <f t="shared" si="133"/>
        <v>0</v>
      </c>
      <c r="AD13" s="100">
        <f t="shared" si="85"/>
        <v>0</v>
      </c>
      <c r="AE13" s="102">
        <f t="shared" si="41"/>
        <v>0</v>
      </c>
      <c r="AF13" s="99">
        <f>AF14+AF15</f>
        <v>0</v>
      </c>
      <c r="AG13" s="100">
        <f t="shared" ref="AG13:AL13" si="134">+AG14+AG15</f>
        <v>0</v>
      </c>
      <c r="AH13" s="100">
        <f t="shared" si="134"/>
        <v>0</v>
      </c>
      <c r="AI13" s="100">
        <f t="shared" si="134"/>
        <v>0</v>
      </c>
      <c r="AJ13" s="100">
        <f t="shared" si="134"/>
        <v>0</v>
      </c>
      <c r="AK13" s="100">
        <f t="shared" si="134"/>
        <v>0</v>
      </c>
      <c r="AL13" s="100">
        <f t="shared" si="134"/>
        <v>0</v>
      </c>
      <c r="AM13" s="100">
        <f t="shared" si="86"/>
        <v>0</v>
      </c>
      <c r="AN13" s="100">
        <f t="shared" ref="AN13:AQ13" si="135">+AN14+AN15</f>
        <v>0</v>
      </c>
      <c r="AO13" s="100">
        <f t="shared" si="135"/>
        <v>0</v>
      </c>
      <c r="AP13" s="100">
        <f t="shared" si="135"/>
        <v>0</v>
      </c>
      <c r="AQ13" s="100">
        <f t="shared" si="135"/>
        <v>0</v>
      </c>
      <c r="AR13" s="100">
        <f t="shared" si="87"/>
        <v>0</v>
      </c>
      <c r="AS13" s="102">
        <f t="shared" si="45"/>
        <v>0</v>
      </c>
      <c r="AT13" s="99">
        <f>AT14+AT15</f>
        <v>0</v>
      </c>
      <c r="AU13" s="100">
        <f t="shared" ref="AU13:AZ13" si="136">+AU14+AU15</f>
        <v>0</v>
      </c>
      <c r="AV13" s="100">
        <f t="shared" si="136"/>
        <v>0</v>
      </c>
      <c r="AW13" s="100">
        <f t="shared" si="136"/>
        <v>0</v>
      </c>
      <c r="AX13" s="100">
        <f t="shared" si="136"/>
        <v>0</v>
      </c>
      <c r="AY13" s="100">
        <f t="shared" si="136"/>
        <v>0</v>
      </c>
      <c r="AZ13" s="100">
        <f t="shared" si="136"/>
        <v>0</v>
      </c>
      <c r="BA13" s="100">
        <f t="shared" si="88"/>
        <v>0</v>
      </c>
      <c r="BB13" s="100">
        <f t="shared" ref="BB13:BE13" si="137">+BB14+BB15</f>
        <v>0</v>
      </c>
      <c r="BC13" s="100">
        <f t="shared" si="137"/>
        <v>0</v>
      </c>
      <c r="BD13" s="100">
        <f t="shared" si="137"/>
        <v>0</v>
      </c>
      <c r="BE13" s="100">
        <f t="shared" si="137"/>
        <v>0</v>
      </c>
      <c r="BF13" s="100">
        <f t="shared" si="89"/>
        <v>0</v>
      </c>
      <c r="BG13" s="102">
        <f t="shared" si="49"/>
        <v>0</v>
      </c>
      <c r="BH13" s="99">
        <f>BH14+BH15</f>
        <v>0</v>
      </c>
      <c r="BI13" s="100">
        <f t="shared" ref="BI13:BN13" si="138">+BI14+BI15</f>
        <v>0</v>
      </c>
      <c r="BJ13" s="100">
        <f t="shared" si="138"/>
        <v>0</v>
      </c>
      <c r="BK13" s="100">
        <f t="shared" si="138"/>
        <v>0</v>
      </c>
      <c r="BL13" s="100">
        <f t="shared" si="138"/>
        <v>0</v>
      </c>
      <c r="BM13" s="100">
        <f t="shared" si="138"/>
        <v>0</v>
      </c>
      <c r="BN13" s="100">
        <f t="shared" si="138"/>
        <v>0</v>
      </c>
      <c r="BO13" s="100">
        <f t="shared" si="90"/>
        <v>0</v>
      </c>
      <c r="BP13" s="100">
        <f t="shared" ref="BP13:BS13" si="139">+BP14+BP15</f>
        <v>0</v>
      </c>
      <c r="BQ13" s="100">
        <f t="shared" si="139"/>
        <v>0</v>
      </c>
      <c r="BR13" s="100">
        <f t="shared" si="139"/>
        <v>0</v>
      </c>
      <c r="BS13" s="100">
        <f t="shared" si="139"/>
        <v>0</v>
      </c>
      <c r="BT13" s="100">
        <f t="shared" si="91"/>
        <v>0</v>
      </c>
      <c r="BU13" s="102">
        <f t="shared" si="53"/>
        <v>0</v>
      </c>
      <c r="BV13" s="99">
        <f>BV14+BV15</f>
        <v>0</v>
      </c>
      <c r="BW13" s="100">
        <f t="shared" ref="BW13:CB13" si="140">+BW14+BW15</f>
        <v>0</v>
      </c>
      <c r="BX13" s="100">
        <f t="shared" si="140"/>
        <v>0</v>
      </c>
      <c r="BY13" s="100">
        <f t="shared" si="140"/>
        <v>0</v>
      </c>
      <c r="BZ13" s="100">
        <f t="shared" si="140"/>
        <v>0</v>
      </c>
      <c r="CA13" s="100">
        <f t="shared" si="140"/>
        <v>0</v>
      </c>
      <c r="CB13" s="100">
        <f t="shared" si="140"/>
        <v>0</v>
      </c>
      <c r="CC13" s="100">
        <f t="shared" si="92"/>
        <v>0</v>
      </c>
      <c r="CD13" s="100">
        <f t="shared" ref="CD13:CG13" si="141">+CD14+CD15</f>
        <v>0</v>
      </c>
      <c r="CE13" s="100">
        <f t="shared" si="141"/>
        <v>0</v>
      </c>
      <c r="CF13" s="100">
        <f t="shared" si="141"/>
        <v>0</v>
      </c>
      <c r="CG13" s="100">
        <f t="shared" si="141"/>
        <v>0</v>
      </c>
      <c r="CH13" s="100">
        <f t="shared" si="93"/>
        <v>0</v>
      </c>
      <c r="CI13" s="102">
        <f t="shared" si="57"/>
        <v>0</v>
      </c>
      <c r="CJ13" s="99">
        <f>CJ14+CJ15</f>
        <v>0</v>
      </c>
      <c r="CK13" s="100">
        <f t="shared" ref="CK13:CP13" si="142">+CK14+CK15</f>
        <v>0</v>
      </c>
      <c r="CL13" s="100">
        <f t="shared" si="142"/>
        <v>0</v>
      </c>
      <c r="CM13" s="100">
        <f t="shared" si="142"/>
        <v>0</v>
      </c>
      <c r="CN13" s="100">
        <f t="shared" si="142"/>
        <v>0</v>
      </c>
      <c r="CO13" s="100">
        <f t="shared" si="142"/>
        <v>0</v>
      </c>
      <c r="CP13" s="100">
        <f t="shared" si="142"/>
        <v>0</v>
      </c>
      <c r="CQ13" s="100">
        <f t="shared" si="94"/>
        <v>0</v>
      </c>
      <c r="CR13" s="100">
        <f t="shared" ref="CR13:CU13" si="143">+CR14+CR15</f>
        <v>0</v>
      </c>
      <c r="CS13" s="100">
        <f t="shared" si="143"/>
        <v>0</v>
      </c>
      <c r="CT13" s="100">
        <f t="shared" si="143"/>
        <v>0</v>
      </c>
      <c r="CU13" s="100">
        <f t="shared" si="143"/>
        <v>0</v>
      </c>
      <c r="CV13" s="100">
        <f t="shared" si="95"/>
        <v>0</v>
      </c>
      <c r="CW13" s="102">
        <f t="shared" si="61"/>
        <v>0</v>
      </c>
      <c r="CX13" s="99">
        <f>CX14+CX15</f>
        <v>0</v>
      </c>
      <c r="CY13" s="100">
        <f t="shared" ref="CY13:DD13" si="144">+CY14+CY15</f>
        <v>0</v>
      </c>
      <c r="CZ13" s="100">
        <f t="shared" si="144"/>
        <v>0</v>
      </c>
      <c r="DA13" s="100">
        <f t="shared" si="144"/>
        <v>0</v>
      </c>
      <c r="DB13" s="100">
        <f t="shared" si="144"/>
        <v>0</v>
      </c>
      <c r="DC13" s="100">
        <f t="shared" si="144"/>
        <v>0</v>
      </c>
      <c r="DD13" s="100">
        <f t="shared" si="144"/>
        <v>0</v>
      </c>
      <c r="DE13" s="100">
        <f t="shared" si="96"/>
        <v>0</v>
      </c>
      <c r="DF13" s="100">
        <f t="shared" ref="DF13:DI13" si="145">+DF14+DF15</f>
        <v>0</v>
      </c>
      <c r="DG13" s="100">
        <f t="shared" si="145"/>
        <v>0</v>
      </c>
      <c r="DH13" s="100">
        <f t="shared" si="145"/>
        <v>0</v>
      </c>
      <c r="DI13" s="100">
        <f t="shared" si="145"/>
        <v>0</v>
      </c>
      <c r="DJ13" s="100">
        <f t="shared" si="97"/>
        <v>0</v>
      </c>
      <c r="DK13" s="102">
        <f t="shared" si="65"/>
        <v>0</v>
      </c>
      <c r="DL13" s="99">
        <f>DL14+DL15</f>
        <v>0</v>
      </c>
      <c r="DM13" s="100">
        <f t="shared" ref="DM13:DR13" si="146">+DM14+DM15</f>
        <v>0</v>
      </c>
      <c r="DN13" s="100">
        <f t="shared" si="146"/>
        <v>0</v>
      </c>
      <c r="DO13" s="100">
        <f t="shared" si="146"/>
        <v>0</v>
      </c>
      <c r="DP13" s="100">
        <f t="shared" si="146"/>
        <v>0</v>
      </c>
      <c r="DQ13" s="100">
        <f t="shared" si="146"/>
        <v>0</v>
      </c>
      <c r="DR13" s="100">
        <f t="shared" si="146"/>
        <v>0</v>
      </c>
      <c r="DS13" s="100">
        <f t="shared" si="98"/>
        <v>0</v>
      </c>
      <c r="DT13" s="100">
        <f t="shared" ref="DT13:DW13" si="147">+DT14+DT15</f>
        <v>0</v>
      </c>
      <c r="DU13" s="100">
        <f t="shared" si="147"/>
        <v>0</v>
      </c>
      <c r="DV13" s="100">
        <f t="shared" si="147"/>
        <v>0</v>
      </c>
      <c r="DW13" s="100">
        <f t="shared" si="147"/>
        <v>0</v>
      </c>
      <c r="DX13" s="100">
        <f t="shared" si="99"/>
        <v>0</v>
      </c>
      <c r="DY13" s="102">
        <f t="shared" si="69"/>
        <v>0</v>
      </c>
      <c r="DZ13" s="99">
        <f>DZ14+DZ15</f>
        <v>0</v>
      </c>
      <c r="EA13" s="100">
        <f t="shared" ref="EA13:EF13" si="148">+EA14+EA15</f>
        <v>0</v>
      </c>
      <c r="EB13" s="100">
        <f t="shared" si="148"/>
        <v>0</v>
      </c>
      <c r="EC13" s="100">
        <f t="shared" si="148"/>
        <v>0</v>
      </c>
      <c r="ED13" s="100">
        <f t="shared" si="148"/>
        <v>0</v>
      </c>
      <c r="EE13" s="100">
        <f t="shared" si="148"/>
        <v>0</v>
      </c>
      <c r="EF13" s="100">
        <f t="shared" si="148"/>
        <v>0</v>
      </c>
      <c r="EG13" s="100">
        <f t="shared" si="100"/>
        <v>0</v>
      </c>
      <c r="EH13" s="100">
        <f t="shared" ref="EH13:EK13" si="149">+EH14+EH15</f>
        <v>0</v>
      </c>
      <c r="EI13" s="100">
        <f t="shared" si="149"/>
        <v>0</v>
      </c>
      <c r="EJ13" s="100">
        <f t="shared" si="149"/>
        <v>0</v>
      </c>
      <c r="EK13" s="100">
        <f t="shared" si="149"/>
        <v>0</v>
      </c>
      <c r="EL13" s="100">
        <f t="shared" si="101"/>
        <v>0</v>
      </c>
      <c r="EM13" s="102">
        <f t="shared" si="73"/>
        <v>0</v>
      </c>
      <c r="EN13" s="99">
        <f>EN14+EN15</f>
        <v>0</v>
      </c>
      <c r="EO13" s="100">
        <f t="shared" ref="EO13:ET13" si="150">+EO14+EO15</f>
        <v>0</v>
      </c>
      <c r="EP13" s="100">
        <f t="shared" si="150"/>
        <v>0</v>
      </c>
      <c r="EQ13" s="100">
        <f t="shared" si="150"/>
        <v>0</v>
      </c>
      <c r="ER13" s="100">
        <f t="shared" si="150"/>
        <v>0</v>
      </c>
      <c r="ES13" s="100">
        <f t="shared" si="150"/>
        <v>0</v>
      </c>
      <c r="ET13" s="100">
        <f t="shared" si="150"/>
        <v>0</v>
      </c>
      <c r="EU13" s="100">
        <f t="shared" si="102"/>
        <v>0</v>
      </c>
      <c r="EV13" s="100">
        <f t="shared" ref="EV13:EY13" si="151">+EV14+EV15</f>
        <v>0</v>
      </c>
      <c r="EW13" s="100">
        <f t="shared" si="151"/>
        <v>0</v>
      </c>
      <c r="EX13" s="100">
        <f t="shared" si="151"/>
        <v>0</v>
      </c>
      <c r="EY13" s="100">
        <f t="shared" si="151"/>
        <v>0</v>
      </c>
      <c r="EZ13" s="100">
        <f t="shared" si="103"/>
        <v>0</v>
      </c>
      <c r="FA13" s="102">
        <f t="shared" si="77"/>
        <v>0</v>
      </c>
      <c r="FB13" s="99">
        <f>FB14+FB15</f>
        <v>0</v>
      </c>
      <c r="FC13" s="100">
        <f t="shared" ref="FC13:FH13" si="152">+FC14+FC15</f>
        <v>0</v>
      </c>
      <c r="FD13" s="100">
        <f t="shared" si="152"/>
        <v>0</v>
      </c>
      <c r="FE13" s="100">
        <f t="shared" si="152"/>
        <v>0</v>
      </c>
      <c r="FF13" s="100">
        <f t="shared" si="152"/>
        <v>0</v>
      </c>
      <c r="FG13" s="100">
        <f t="shared" si="152"/>
        <v>0</v>
      </c>
      <c r="FH13" s="100">
        <f t="shared" si="152"/>
        <v>0</v>
      </c>
      <c r="FI13" s="100">
        <f t="shared" si="104"/>
        <v>0</v>
      </c>
      <c r="FJ13" s="100">
        <f t="shared" ref="FJ13:FM13" si="153">+FJ14+FJ15</f>
        <v>0</v>
      </c>
      <c r="FK13" s="100">
        <f t="shared" si="153"/>
        <v>0</v>
      </c>
      <c r="FL13" s="100">
        <f t="shared" si="153"/>
        <v>0</v>
      </c>
      <c r="FM13" s="100">
        <f t="shared" si="153"/>
        <v>0</v>
      </c>
      <c r="FN13" s="100">
        <f t="shared" si="105"/>
        <v>0</v>
      </c>
      <c r="FO13" s="102">
        <f t="shared" si="81"/>
        <v>0</v>
      </c>
    </row>
    <row r="14" spans="1:171" ht="16.5" thickBot="1" x14ac:dyDescent="0.3">
      <c r="A14" s="86"/>
      <c r="B14" s="112" t="s">
        <v>200</v>
      </c>
      <c r="C14" s="113" t="s">
        <v>201</v>
      </c>
      <c r="D14" s="105"/>
      <c r="E14" s="106"/>
      <c r="F14" s="106"/>
      <c r="G14" s="106"/>
      <c r="H14" s="106"/>
      <c r="I14" s="106"/>
      <c r="J14" s="106"/>
      <c r="K14" s="107">
        <f t="shared" si="82"/>
        <v>0</v>
      </c>
      <c r="L14" s="106"/>
      <c r="M14" s="106"/>
      <c r="N14" s="106"/>
      <c r="O14" s="106"/>
      <c r="P14" s="107">
        <f t="shared" si="83"/>
        <v>0</v>
      </c>
      <c r="Q14" s="108">
        <f t="shared" si="37"/>
        <v>0</v>
      </c>
      <c r="R14" s="105"/>
      <c r="S14" s="106"/>
      <c r="T14" s="106"/>
      <c r="U14" s="106"/>
      <c r="V14" s="106"/>
      <c r="W14" s="106"/>
      <c r="X14" s="106"/>
      <c r="Y14" s="107">
        <f t="shared" si="84"/>
        <v>0</v>
      </c>
      <c r="Z14" s="106"/>
      <c r="AA14" s="106"/>
      <c r="AB14" s="106"/>
      <c r="AC14" s="106"/>
      <c r="AD14" s="107">
        <f t="shared" si="85"/>
        <v>0</v>
      </c>
      <c r="AE14" s="108">
        <f t="shared" si="41"/>
        <v>0</v>
      </c>
      <c r="AF14" s="105"/>
      <c r="AG14" s="106"/>
      <c r="AH14" s="106"/>
      <c r="AI14" s="106"/>
      <c r="AJ14" s="106"/>
      <c r="AK14" s="106"/>
      <c r="AL14" s="106"/>
      <c r="AM14" s="107">
        <f t="shared" si="86"/>
        <v>0</v>
      </c>
      <c r="AN14" s="106"/>
      <c r="AO14" s="106"/>
      <c r="AP14" s="106"/>
      <c r="AQ14" s="106"/>
      <c r="AR14" s="107">
        <f t="shared" si="87"/>
        <v>0</v>
      </c>
      <c r="AS14" s="108">
        <f t="shared" si="45"/>
        <v>0</v>
      </c>
      <c r="AT14" s="105"/>
      <c r="AU14" s="106"/>
      <c r="AV14" s="106"/>
      <c r="AW14" s="106"/>
      <c r="AX14" s="106"/>
      <c r="AY14" s="106"/>
      <c r="AZ14" s="106"/>
      <c r="BA14" s="107">
        <f t="shared" si="88"/>
        <v>0</v>
      </c>
      <c r="BB14" s="106"/>
      <c r="BC14" s="106"/>
      <c r="BD14" s="106"/>
      <c r="BE14" s="106"/>
      <c r="BF14" s="107">
        <f t="shared" si="89"/>
        <v>0</v>
      </c>
      <c r="BG14" s="108">
        <f t="shared" si="49"/>
        <v>0</v>
      </c>
      <c r="BH14" s="105"/>
      <c r="BI14" s="106"/>
      <c r="BJ14" s="106"/>
      <c r="BK14" s="106"/>
      <c r="BL14" s="106"/>
      <c r="BM14" s="106"/>
      <c r="BN14" s="106"/>
      <c r="BO14" s="107">
        <f t="shared" si="90"/>
        <v>0</v>
      </c>
      <c r="BP14" s="106"/>
      <c r="BQ14" s="106"/>
      <c r="BR14" s="106"/>
      <c r="BS14" s="106"/>
      <c r="BT14" s="107">
        <f t="shared" si="91"/>
        <v>0</v>
      </c>
      <c r="BU14" s="108">
        <f t="shared" si="53"/>
        <v>0</v>
      </c>
      <c r="BV14" s="105"/>
      <c r="BW14" s="106"/>
      <c r="BX14" s="106"/>
      <c r="BY14" s="106"/>
      <c r="BZ14" s="106"/>
      <c r="CA14" s="106"/>
      <c r="CB14" s="106"/>
      <c r="CC14" s="107">
        <f t="shared" si="92"/>
        <v>0</v>
      </c>
      <c r="CD14" s="106"/>
      <c r="CE14" s="106"/>
      <c r="CF14" s="106"/>
      <c r="CG14" s="106"/>
      <c r="CH14" s="107">
        <f t="shared" si="93"/>
        <v>0</v>
      </c>
      <c r="CI14" s="108">
        <f t="shared" si="57"/>
        <v>0</v>
      </c>
      <c r="CJ14" s="105"/>
      <c r="CK14" s="106"/>
      <c r="CL14" s="106"/>
      <c r="CM14" s="106"/>
      <c r="CN14" s="106"/>
      <c r="CO14" s="106"/>
      <c r="CP14" s="106"/>
      <c r="CQ14" s="107">
        <f t="shared" si="94"/>
        <v>0</v>
      </c>
      <c r="CR14" s="106"/>
      <c r="CS14" s="106"/>
      <c r="CT14" s="106"/>
      <c r="CU14" s="106"/>
      <c r="CV14" s="107">
        <f t="shared" si="95"/>
        <v>0</v>
      </c>
      <c r="CW14" s="108">
        <f t="shared" si="61"/>
        <v>0</v>
      </c>
      <c r="CX14" s="105"/>
      <c r="CY14" s="106"/>
      <c r="CZ14" s="106"/>
      <c r="DA14" s="106"/>
      <c r="DB14" s="106"/>
      <c r="DC14" s="106"/>
      <c r="DD14" s="106"/>
      <c r="DE14" s="107">
        <f t="shared" si="96"/>
        <v>0</v>
      </c>
      <c r="DF14" s="106"/>
      <c r="DG14" s="106"/>
      <c r="DH14" s="106"/>
      <c r="DI14" s="106"/>
      <c r="DJ14" s="107">
        <f t="shared" si="97"/>
        <v>0</v>
      </c>
      <c r="DK14" s="108">
        <f t="shared" si="65"/>
        <v>0</v>
      </c>
      <c r="DL14" s="105"/>
      <c r="DM14" s="106"/>
      <c r="DN14" s="106"/>
      <c r="DO14" s="106"/>
      <c r="DP14" s="106"/>
      <c r="DQ14" s="106"/>
      <c r="DR14" s="106"/>
      <c r="DS14" s="107">
        <f t="shared" si="98"/>
        <v>0</v>
      </c>
      <c r="DT14" s="106"/>
      <c r="DU14" s="106"/>
      <c r="DV14" s="106"/>
      <c r="DW14" s="106"/>
      <c r="DX14" s="107">
        <f t="shared" si="99"/>
        <v>0</v>
      </c>
      <c r="DY14" s="108">
        <f t="shared" si="69"/>
        <v>0</v>
      </c>
      <c r="DZ14" s="105"/>
      <c r="EA14" s="106"/>
      <c r="EB14" s="106"/>
      <c r="EC14" s="106"/>
      <c r="ED14" s="106"/>
      <c r="EE14" s="106"/>
      <c r="EF14" s="106"/>
      <c r="EG14" s="107">
        <f t="shared" si="100"/>
        <v>0</v>
      </c>
      <c r="EH14" s="106"/>
      <c r="EI14" s="106"/>
      <c r="EJ14" s="106"/>
      <c r="EK14" s="106"/>
      <c r="EL14" s="107">
        <f t="shared" si="101"/>
        <v>0</v>
      </c>
      <c r="EM14" s="108">
        <f t="shared" si="73"/>
        <v>0</v>
      </c>
      <c r="EN14" s="105"/>
      <c r="EO14" s="106"/>
      <c r="EP14" s="106"/>
      <c r="EQ14" s="106"/>
      <c r="ER14" s="106"/>
      <c r="ES14" s="106"/>
      <c r="ET14" s="106"/>
      <c r="EU14" s="107">
        <f t="shared" si="102"/>
        <v>0</v>
      </c>
      <c r="EV14" s="106"/>
      <c r="EW14" s="106"/>
      <c r="EX14" s="106"/>
      <c r="EY14" s="106"/>
      <c r="EZ14" s="107">
        <f t="shared" si="103"/>
        <v>0</v>
      </c>
      <c r="FA14" s="108">
        <f t="shared" si="77"/>
        <v>0</v>
      </c>
      <c r="FB14" s="105"/>
      <c r="FC14" s="106"/>
      <c r="FD14" s="106"/>
      <c r="FE14" s="106"/>
      <c r="FF14" s="106"/>
      <c r="FG14" s="106"/>
      <c r="FH14" s="106"/>
      <c r="FI14" s="107">
        <f t="shared" si="104"/>
        <v>0</v>
      </c>
      <c r="FJ14" s="106"/>
      <c r="FK14" s="106"/>
      <c r="FL14" s="106"/>
      <c r="FM14" s="106"/>
      <c r="FN14" s="107">
        <f t="shared" si="105"/>
        <v>0</v>
      </c>
      <c r="FO14" s="108">
        <f t="shared" si="81"/>
        <v>0</v>
      </c>
    </row>
    <row r="15" spans="1:171" ht="26.25" thickBot="1" x14ac:dyDescent="0.3">
      <c r="A15" s="86"/>
      <c r="B15" s="112" t="s">
        <v>202</v>
      </c>
      <c r="C15" s="113" t="s">
        <v>185</v>
      </c>
      <c r="D15" s="105"/>
      <c r="E15" s="106"/>
      <c r="F15" s="106"/>
      <c r="G15" s="106"/>
      <c r="H15" s="106"/>
      <c r="I15" s="106"/>
      <c r="J15" s="106"/>
      <c r="K15" s="107">
        <f t="shared" si="82"/>
        <v>0</v>
      </c>
      <c r="L15" s="106"/>
      <c r="M15" s="106"/>
      <c r="N15" s="106"/>
      <c r="O15" s="106"/>
      <c r="P15" s="107">
        <f t="shared" si="83"/>
        <v>0</v>
      </c>
      <c r="Q15" s="108">
        <f t="shared" si="37"/>
        <v>0</v>
      </c>
      <c r="R15" s="105"/>
      <c r="S15" s="106"/>
      <c r="T15" s="106"/>
      <c r="U15" s="106"/>
      <c r="V15" s="106"/>
      <c r="W15" s="106"/>
      <c r="X15" s="106"/>
      <c r="Y15" s="107">
        <f t="shared" si="84"/>
        <v>0</v>
      </c>
      <c r="Z15" s="106"/>
      <c r="AA15" s="106"/>
      <c r="AB15" s="106"/>
      <c r="AC15" s="106"/>
      <c r="AD15" s="107">
        <f t="shared" si="85"/>
        <v>0</v>
      </c>
      <c r="AE15" s="108">
        <f t="shared" si="41"/>
        <v>0</v>
      </c>
      <c r="AF15" s="105"/>
      <c r="AG15" s="106"/>
      <c r="AH15" s="106"/>
      <c r="AI15" s="106"/>
      <c r="AJ15" s="106"/>
      <c r="AK15" s="106"/>
      <c r="AL15" s="106"/>
      <c r="AM15" s="107">
        <f t="shared" si="86"/>
        <v>0</v>
      </c>
      <c r="AN15" s="106"/>
      <c r="AO15" s="106"/>
      <c r="AP15" s="106"/>
      <c r="AQ15" s="106"/>
      <c r="AR15" s="107">
        <f t="shared" si="87"/>
        <v>0</v>
      </c>
      <c r="AS15" s="108">
        <f t="shared" si="45"/>
        <v>0</v>
      </c>
      <c r="AT15" s="105"/>
      <c r="AU15" s="106"/>
      <c r="AV15" s="106"/>
      <c r="AW15" s="106"/>
      <c r="AX15" s="106"/>
      <c r="AY15" s="106"/>
      <c r="AZ15" s="106"/>
      <c r="BA15" s="107">
        <f t="shared" si="88"/>
        <v>0</v>
      </c>
      <c r="BB15" s="106"/>
      <c r="BC15" s="106"/>
      <c r="BD15" s="106"/>
      <c r="BE15" s="106"/>
      <c r="BF15" s="107">
        <f t="shared" si="89"/>
        <v>0</v>
      </c>
      <c r="BG15" s="108">
        <f t="shared" si="49"/>
        <v>0</v>
      </c>
      <c r="BH15" s="105"/>
      <c r="BI15" s="106"/>
      <c r="BJ15" s="106"/>
      <c r="BK15" s="106"/>
      <c r="BL15" s="106"/>
      <c r="BM15" s="106"/>
      <c r="BN15" s="106"/>
      <c r="BO15" s="107">
        <f t="shared" si="90"/>
        <v>0</v>
      </c>
      <c r="BP15" s="106"/>
      <c r="BQ15" s="106"/>
      <c r="BR15" s="106"/>
      <c r="BS15" s="106"/>
      <c r="BT15" s="107">
        <f t="shared" si="91"/>
        <v>0</v>
      </c>
      <c r="BU15" s="108">
        <f t="shared" si="53"/>
        <v>0</v>
      </c>
      <c r="BV15" s="105"/>
      <c r="BW15" s="106"/>
      <c r="BX15" s="106"/>
      <c r="BY15" s="106"/>
      <c r="BZ15" s="106"/>
      <c r="CA15" s="106"/>
      <c r="CB15" s="106"/>
      <c r="CC15" s="107">
        <f t="shared" si="92"/>
        <v>0</v>
      </c>
      <c r="CD15" s="106"/>
      <c r="CE15" s="106"/>
      <c r="CF15" s="106"/>
      <c r="CG15" s="106"/>
      <c r="CH15" s="107">
        <f t="shared" si="93"/>
        <v>0</v>
      </c>
      <c r="CI15" s="108">
        <f t="shared" si="57"/>
        <v>0</v>
      </c>
      <c r="CJ15" s="105"/>
      <c r="CK15" s="106"/>
      <c r="CL15" s="106"/>
      <c r="CM15" s="106"/>
      <c r="CN15" s="106"/>
      <c r="CO15" s="106"/>
      <c r="CP15" s="106"/>
      <c r="CQ15" s="107">
        <f t="shared" si="94"/>
        <v>0</v>
      </c>
      <c r="CR15" s="106"/>
      <c r="CS15" s="106"/>
      <c r="CT15" s="106"/>
      <c r="CU15" s="106"/>
      <c r="CV15" s="107">
        <f t="shared" si="95"/>
        <v>0</v>
      </c>
      <c r="CW15" s="108">
        <f t="shared" si="61"/>
        <v>0</v>
      </c>
      <c r="CX15" s="105"/>
      <c r="CY15" s="106"/>
      <c r="CZ15" s="106"/>
      <c r="DA15" s="106"/>
      <c r="DB15" s="106"/>
      <c r="DC15" s="106"/>
      <c r="DD15" s="106"/>
      <c r="DE15" s="107">
        <f t="shared" si="96"/>
        <v>0</v>
      </c>
      <c r="DF15" s="106"/>
      <c r="DG15" s="106"/>
      <c r="DH15" s="106"/>
      <c r="DI15" s="106"/>
      <c r="DJ15" s="107">
        <f t="shared" si="97"/>
        <v>0</v>
      </c>
      <c r="DK15" s="108">
        <f t="shared" si="65"/>
        <v>0</v>
      </c>
      <c r="DL15" s="105"/>
      <c r="DM15" s="106"/>
      <c r="DN15" s="106"/>
      <c r="DO15" s="106"/>
      <c r="DP15" s="106"/>
      <c r="DQ15" s="106"/>
      <c r="DR15" s="106"/>
      <c r="DS15" s="107">
        <f t="shared" si="98"/>
        <v>0</v>
      </c>
      <c r="DT15" s="106"/>
      <c r="DU15" s="106"/>
      <c r="DV15" s="106"/>
      <c r="DW15" s="106"/>
      <c r="DX15" s="107">
        <f t="shared" si="99"/>
        <v>0</v>
      </c>
      <c r="DY15" s="108">
        <f t="shared" si="69"/>
        <v>0</v>
      </c>
      <c r="DZ15" s="105"/>
      <c r="EA15" s="106"/>
      <c r="EB15" s="106"/>
      <c r="EC15" s="106"/>
      <c r="ED15" s="106"/>
      <c r="EE15" s="106"/>
      <c r="EF15" s="106"/>
      <c r="EG15" s="107">
        <f t="shared" si="100"/>
        <v>0</v>
      </c>
      <c r="EH15" s="106"/>
      <c r="EI15" s="106"/>
      <c r="EJ15" s="106"/>
      <c r="EK15" s="106"/>
      <c r="EL15" s="107">
        <f t="shared" si="101"/>
        <v>0</v>
      </c>
      <c r="EM15" s="108">
        <f t="shared" si="73"/>
        <v>0</v>
      </c>
      <c r="EN15" s="105"/>
      <c r="EO15" s="106"/>
      <c r="EP15" s="106"/>
      <c r="EQ15" s="106"/>
      <c r="ER15" s="106"/>
      <c r="ES15" s="106"/>
      <c r="ET15" s="106"/>
      <c r="EU15" s="107">
        <f t="shared" si="102"/>
        <v>0</v>
      </c>
      <c r="EV15" s="106"/>
      <c r="EW15" s="106"/>
      <c r="EX15" s="106"/>
      <c r="EY15" s="106"/>
      <c r="EZ15" s="107">
        <f t="shared" si="103"/>
        <v>0</v>
      </c>
      <c r="FA15" s="108">
        <f t="shared" si="77"/>
        <v>0</v>
      </c>
      <c r="FB15" s="105"/>
      <c r="FC15" s="106"/>
      <c r="FD15" s="106"/>
      <c r="FE15" s="106"/>
      <c r="FF15" s="106"/>
      <c r="FG15" s="106"/>
      <c r="FH15" s="106"/>
      <c r="FI15" s="107">
        <f t="shared" si="104"/>
        <v>0</v>
      </c>
      <c r="FJ15" s="106"/>
      <c r="FK15" s="106"/>
      <c r="FL15" s="106"/>
      <c r="FM15" s="106"/>
      <c r="FN15" s="107">
        <f t="shared" si="105"/>
        <v>0</v>
      </c>
      <c r="FO15" s="108">
        <f t="shared" si="81"/>
        <v>0</v>
      </c>
    </row>
    <row r="16" spans="1:171" ht="16.5" thickBot="1" x14ac:dyDescent="0.3">
      <c r="A16" s="86"/>
      <c r="B16" s="109" t="s">
        <v>203</v>
      </c>
      <c r="C16" s="111" t="s">
        <v>204</v>
      </c>
      <c r="D16" s="99">
        <f>SUM(D17:D19)</f>
        <v>0</v>
      </c>
      <c r="E16" s="100">
        <f t="shared" ref="E16:Q16" si="154">+E17+E18+E19</f>
        <v>0</v>
      </c>
      <c r="F16" s="100">
        <f t="shared" si="154"/>
        <v>0</v>
      </c>
      <c r="G16" s="100">
        <f t="shared" si="154"/>
        <v>0</v>
      </c>
      <c r="H16" s="100">
        <f t="shared" si="154"/>
        <v>0</v>
      </c>
      <c r="I16" s="100">
        <f t="shared" si="154"/>
        <v>0</v>
      </c>
      <c r="J16" s="100">
        <f t="shared" si="154"/>
        <v>0</v>
      </c>
      <c r="K16" s="100">
        <f t="shared" si="154"/>
        <v>0</v>
      </c>
      <c r="L16" s="100">
        <f t="shared" si="154"/>
        <v>0</v>
      </c>
      <c r="M16" s="100">
        <f t="shared" si="154"/>
        <v>0</v>
      </c>
      <c r="N16" s="100">
        <f t="shared" si="154"/>
        <v>0</v>
      </c>
      <c r="O16" s="100">
        <f t="shared" si="154"/>
        <v>0</v>
      </c>
      <c r="P16" s="100">
        <f t="shared" si="154"/>
        <v>0</v>
      </c>
      <c r="Q16" s="100">
        <f t="shared" si="154"/>
        <v>0</v>
      </c>
      <c r="R16" s="99">
        <f>SUM(R17:R19)</f>
        <v>0</v>
      </c>
      <c r="S16" s="100">
        <f t="shared" ref="S16:AE16" si="155">+S17+S18+S19</f>
        <v>0</v>
      </c>
      <c r="T16" s="100">
        <f t="shared" si="155"/>
        <v>0</v>
      </c>
      <c r="U16" s="100">
        <f t="shared" si="155"/>
        <v>0</v>
      </c>
      <c r="V16" s="100">
        <f t="shared" si="155"/>
        <v>0</v>
      </c>
      <c r="W16" s="100">
        <f t="shared" si="155"/>
        <v>0</v>
      </c>
      <c r="X16" s="100">
        <f t="shared" si="155"/>
        <v>0</v>
      </c>
      <c r="Y16" s="100">
        <f t="shared" si="155"/>
        <v>0</v>
      </c>
      <c r="Z16" s="100">
        <f t="shared" si="155"/>
        <v>0</v>
      </c>
      <c r="AA16" s="100">
        <f t="shared" si="155"/>
        <v>0</v>
      </c>
      <c r="AB16" s="100">
        <f t="shared" si="155"/>
        <v>0</v>
      </c>
      <c r="AC16" s="100">
        <f t="shared" si="155"/>
        <v>0</v>
      </c>
      <c r="AD16" s="100">
        <f t="shared" si="155"/>
        <v>0</v>
      </c>
      <c r="AE16" s="100">
        <f t="shared" si="155"/>
        <v>0</v>
      </c>
      <c r="AF16" s="99">
        <f>SUM(AF17:AF19)</f>
        <v>0</v>
      </c>
      <c r="AG16" s="100">
        <f t="shared" ref="AG16:AS16" si="156">+AG17+AG18+AG19</f>
        <v>0</v>
      </c>
      <c r="AH16" s="100">
        <f t="shared" si="156"/>
        <v>0</v>
      </c>
      <c r="AI16" s="100">
        <f t="shared" si="156"/>
        <v>0</v>
      </c>
      <c r="AJ16" s="100">
        <f t="shared" si="156"/>
        <v>0</v>
      </c>
      <c r="AK16" s="100">
        <f t="shared" si="156"/>
        <v>0</v>
      </c>
      <c r="AL16" s="100">
        <f t="shared" si="156"/>
        <v>0</v>
      </c>
      <c r="AM16" s="100">
        <f t="shared" si="156"/>
        <v>0</v>
      </c>
      <c r="AN16" s="100">
        <f t="shared" si="156"/>
        <v>0</v>
      </c>
      <c r="AO16" s="100">
        <f t="shared" si="156"/>
        <v>0</v>
      </c>
      <c r="AP16" s="100">
        <f t="shared" si="156"/>
        <v>0</v>
      </c>
      <c r="AQ16" s="100">
        <f t="shared" si="156"/>
        <v>0</v>
      </c>
      <c r="AR16" s="100">
        <f t="shared" si="156"/>
        <v>0</v>
      </c>
      <c r="AS16" s="100">
        <f t="shared" si="156"/>
        <v>0</v>
      </c>
      <c r="AT16" s="99">
        <f>SUM(AT17:AT19)</f>
        <v>0</v>
      </c>
      <c r="AU16" s="100">
        <f t="shared" ref="AU16:BG16" si="157">+AU17+AU18+AU19</f>
        <v>0</v>
      </c>
      <c r="AV16" s="100">
        <f t="shared" si="157"/>
        <v>0</v>
      </c>
      <c r="AW16" s="100">
        <f t="shared" si="157"/>
        <v>0</v>
      </c>
      <c r="AX16" s="100">
        <f t="shared" si="157"/>
        <v>0</v>
      </c>
      <c r="AY16" s="100">
        <f t="shared" si="157"/>
        <v>0</v>
      </c>
      <c r="AZ16" s="100">
        <f t="shared" si="157"/>
        <v>0</v>
      </c>
      <c r="BA16" s="100">
        <f t="shared" si="157"/>
        <v>0</v>
      </c>
      <c r="BB16" s="100">
        <f t="shared" si="157"/>
        <v>0</v>
      </c>
      <c r="BC16" s="100">
        <f t="shared" si="157"/>
        <v>0</v>
      </c>
      <c r="BD16" s="100">
        <f t="shared" si="157"/>
        <v>0</v>
      </c>
      <c r="BE16" s="100">
        <f t="shared" si="157"/>
        <v>0</v>
      </c>
      <c r="BF16" s="100">
        <f t="shared" si="157"/>
        <v>0</v>
      </c>
      <c r="BG16" s="100">
        <f t="shared" si="157"/>
        <v>0</v>
      </c>
      <c r="BH16" s="99">
        <f>SUM(BH17:BH19)</f>
        <v>0</v>
      </c>
      <c r="BI16" s="100">
        <f t="shared" ref="BI16:BU16" si="158">+BI17+BI18+BI19</f>
        <v>0</v>
      </c>
      <c r="BJ16" s="100">
        <f t="shared" si="158"/>
        <v>0</v>
      </c>
      <c r="BK16" s="100">
        <f t="shared" si="158"/>
        <v>0</v>
      </c>
      <c r="BL16" s="100">
        <f t="shared" si="158"/>
        <v>0</v>
      </c>
      <c r="BM16" s="100">
        <f t="shared" si="158"/>
        <v>0</v>
      </c>
      <c r="BN16" s="100">
        <f t="shared" si="158"/>
        <v>0</v>
      </c>
      <c r="BO16" s="100">
        <f t="shared" si="158"/>
        <v>0</v>
      </c>
      <c r="BP16" s="100">
        <f t="shared" si="158"/>
        <v>0</v>
      </c>
      <c r="BQ16" s="100">
        <f t="shared" si="158"/>
        <v>0</v>
      </c>
      <c r="BR16" s="100">
        <f t="shared" si="158"/>
        <v>0</v>
      </c>
      <c r="BS16" s="100">
        <f t="shared" si="158"/>
        <v>0</v>
      </c>
      <c r="BT16" s="100">
        <f t="shared" si="158"/>
        <v>0</v>
      </c>
      <c r="BU16" s="100">
        <f t="shared" si="158"/>
        <v>0</v>
      </c>
      <c r="BV16" s="99">
        <f>SUM(BV17:BV19)</f>
        <v>0</v>
      </c>
      <c r="BW16" s="100">
        <f t="shared" ref="BW16:CI16" si="159">+BW17+BW18+BW19</f>
        <v>0</v>
      </c>
      <c r="BX16" s="100">
        <f t="shared" si="159"/>
        <v>0</v>
      </c>
      <c r="BY16" s="100">
        <f t="shared" si="159"/>
        <v>0</v>
      </c>
      <c r="BZ16" s="100">
        <f t="shared" si="159"/>
        <v>0</v>
      </c>
      <c r="CA16" s="100">
        <f t="shared" si="159"/>
        <v>0</v>
      </c>
      <c r="CB16" s="100">
        <f t="shared" si="159"/>
        <v>0</v>
      </c>
      <c r="CC16" s="100">
        <f t="shared" si="159"/>
        <v>0</v>
      </c>
      <c r="CD16" s="100">
        <f t="shared" si="159"/>
        <v>0</v>
      </c>
      <c r="CE16" s="100">
        <f t="shared" si="159"/>
        <v>0</v>
      </c>
      <c r="CF16" s="100">
        <f t="shared" si="159"/>
        <v>0</v>
      </c>
      <c r="CG16" s="100">
        <f t="shared" si="159"/>
        <v>0</v>
      </c>
      <c r="CH16" s="100">
        <f t="shared" si="159"/>
        <v>0</v>
      </c>
      <c r="CI16" s="100">
        <f t="shared" si="159"/>
        <v>0</v>
      </c>
      <c r="CJ16" s="99">
        <f>SUM(CJ17:CJ19)</f>
        <v>0</v>
      </c>
      <c r="CK16" s="100">
        <f t="shared" ref="CK16:CW16" si="160">+CK17+CK18+CK19</f>
        <v>0</v>
      </c>
      <c r="CL16" s="100">
        <f t="shared" si="160"/>
        <v>0</v>
      </c>
      <c r="CM16" s="100">
        <f t="shared" si="160"/>
        <v>0</v>
      </c>
      <c r="CN16" s="100">
        <f t="shared" si="160"/>
        <v>0</v>
      </c>
      <c r="CO16" s="100">
        <f t="shared" si="160"/>
        <v>0</v>
      </c>
      <c r="CP16" s="100">
        <f t="shared" si="160"/>
        <v>0</v>
      </c>
      <c r="CQ16" s="100">
        <f t="shared" si="160"/>
        <v>0</v>
      </c>
      <c r="CR16" s="100">
        <f t="shared" si="160"/>
        <v>0</v>
      </c>
      <c r="CS16" s="100">
        <f t="shared" si="160"/>
        <v>0</v>
      </c>
      <c r="CT16" s="100">
        <f t="shared" si="160"/>
        <v>0</v>
      </c>
      <c r="CU16" s="100">
        <f t="shared" si="160"/>
        <v>0</v>
      </c>
      <c r="CV16" s="100">
        <f t="shared" si="160"/>
        <v>0</v>
      </c>
      <c r="CW16" s="100">
        <f t="shared" si="160"/>
        <v>0</v>
      </c>
      <c r="CX16" s="99">
        <f>SUM(CX17:CX19)</f>
        <v>0</v>
      </c>
      <c r="CY16" s="100">
        <f t="shared" ref="CY16:DK16" si="161">+CY17+CY18+CY19</f>
        <v>0</v>
      </c>
      <c r="CZ16" s="100">
        <f t="shared" si="161"/>
        <v>0</v>
      </c>
      <c r="DA16" s="100">
        <f t="shared" si="161"/>
        <v>0</v>
      </c>
      <c r="DB16" s="100">
        <f t="shared" si="161"/>
        <v>0</v>
      </c>
      <c r="DC16" s="100">
        <f t="shared" si="161"/>
        <v>0</v>
      </c>
      <c r="DD16" s="100">
        <f t="shared" si="161"/>
        <v>0</v>
      </c>
      <c r="DE16" s="100">
        <f t="shared" si="161"/>
        <v>0</v>
      </c>
      <c r="DF16" s="100">
        <f t="shared" si="161"/>
        <v>0</v>
      </c>
      <c r="DG16" s="100">
        <f t="shared" si="161"/>
        <v>0</v>
      </c>
      <c r="DH16" s="100">
        <f t="shared" si="161"/>
        <v>0</v>
      </c>
      <c r="DI16" s="100">
        <f t="shared" si="161"/>
        <v>0</v>
      </c>
      <c r="DJ16" s="100">
        <f t="shared" si="161"/>
        <v>0</v>
      </c>
      <c r="DK16" s="100">
        <f t="shared" si="161"/>
        <v>0</v>
      </c>
      <c r="DL16" s="99">
        <f>SUM(DL17:DL19)</f>
        <v>0</v>
      </c>
      <c r="DM16" s="100">
        <f t="shared" ref="DM16:DY16" si="162">+DM17+DM18+DM19</f>
        <v>0</v>
      </c>
      <c r="DN16" s="100">
        <f t="shared" si="162"/>
        <v>0</v>
      </c>
      <c r="DO16" s="100">
        <f t="shared" si="162"/>
        <v>0</v>
      </c>
      <c r="DP16" s="100">
        <f t="shared" si="162"/>
        <v>0</v>
      </c>
      <c r="DQ16" s="100">
        <f t="shared" si="162"/>
        <v>0</v>
      </c>
      <c r="DR16" s="100">
        <f t="shared" si="162"/>
        <v>0</v>
      </c>
      <c r="DS16" s="100">
        <f t="shared" si="162"/>
        <v>0</v>
      </c>
      <c r="DT16" s="100">
        <f t="shared" si="162"/>
        <v>0</v>
      </c>
      <c r="DU16" s="100">
        <f t="shared" si="162"/>
        <v>0</v>
      </c>
      <c r="DV16" s="100">
        <f t="shared" si="162"/>
        <v>0</v>
      </c>
      <c r="DW16" s="100">
        <f t="shared" si="162"/>
        <v>0</v>
      </c>
      <c r="DX16" s="100">
        <f t="shared" si="162"/>
        <v>0</v>
      </c>
      <c r="DY16" s="100">
        <f t="shared" si="162"/>
        <v>0</v>
      </c>
      <c r="DZ16" s="99">
        <f>SUM(DZ17:DZ19)</f>
        <v>0</v>
      </c>
      <c r="EA16" s="100">
        <f t="shared" ref="EA16:EM16" si="163">+EA17+EA18+EA19</f>
        <v>0</v>
      </c>
      <c r="EB16" s="100">
        <f t="shared" si="163"/>
        <v>0</v>
      </c>
      <c r="EC16" s="100">
        <f t="shared" si="163"/>
        <v>0</v>
      </c>
      <c r="ED16" s="100">
        <f t="shared" si="163"/>
        <v>0</v>
      </c>
      <c r="EE16" s="100">
        <f t="shared" si="163"/>
        <v>0</v>
      </c>
      <c r="EF16" s="100">
        <f t="shared" si="163"/>
        <v>0</v>
      </c>
      <c r="EG16" s="100">
        <f t="shared" si="163"/>
        <v>0</v>
      </c>
      <c r="EH16" s="100">
        <f t="shared" si="163"/>
        <v>0</v>
      </c>
      <c r="EI16" s="100">
        <f t="shared" si="163"/>
        <v>0</v>
      </c>
      <c r="EJ16" s="100">
        <f t="shared" si="163"/>
        <v>0</v>
      </c>
      <c r="EK16" s="100">
        <f t="shared" si="163"/>
        <v>0</v>
      </c>
      <c r="EL16" s="100">
        <f t="shared" si="163"/>
        <v>0</v>
      </c>
      <c r="EM16" s="100">
        <f t="shared" si="163"/>
        <v>0</v>
      </c>
      <c r="EN16" s="99">
        <f>SUM(EN17:EN19)</f>
        <v>0</v>
      </c>
      <c r="EO16" s="100">
        <f t="shared" ref="EO16:FA16" si="164">+EO17+EO18+EO19</f>
        <v>0</v>
      </c>
      <c r="EP16" s="100">
        <f t="shared" si="164"/>
        <v>0</v>
      </c>
      <c r="EQ16" s="100">
        <f t="shared" si="164"/>
        <v>0</v>
      </c>
      <c r="ER16" s="100">
        <f t="shared" si="164"/>
        <v>0</v>
      </c>
      <c r="ES16" s="100">
        <f t="shared" si="164"/>
        <v>0</v>
      </c>
      <c r="ET16" s="100">
        <f t="shared" si="164"/>
        <v>0</v>
      </c>
      <c r="EU16" s="100">
        <f t="shared" si="164"/>
        <v>0</v>
      </c>
      <c r="EV16" s="100">
        <f t="shared" si="164"/>
        <v>0</v>
      </c>
      <c r="EW16" s="100">
        <f t="shared" si="164"/>
        <v>0</v>
      </c>
      <c r="EX16" s="100">
        <f t="shared" si="164"/>
        <v>0</v>
      </c>
      <c r="EY16" s="100">
        <f t="shared" si="164"/>
        <v>0</v>
      </c>
      <c r="EZ16" s="100">
        <f t="shared" si="164"/>
        <v>0</v>
      </c>
      <c r="FA16" s="100">
        <f t="shared" si="164"/>
        <v>0</v>
      </c>
      <c r="FB16" s="99">
        <f>SUM(FB17:FB19)</f>
        <v>0</v>
      </c>
      <c r="FC16" s="100">
        <f t="shared" ref="FC16:FO16" si="165">+FC17+FC18+FC19</f>
        <v>0</v>
      </c>
      <c r="FD16" s="100">
        <f t="shared" si="165"/>
        <v>0</v>
      </c>
      <c r="FE16" s="100">
        <f t="shared" si="165"/>
        <v>0</v>
      </c>
      <c r="FF16" s="100">
        <f t="shared" si="165"/>
        <v>0</v>
      </c>
      <c r="FG16" s="100">
        <f t="shared" si="165"/>
        <v>0</v>
      </c>
      <c r="FH16" s="100">
        <f t="shared" si="165"/>
        <v>0</v>
      </c>
      <c r="FI16" s="100">
        <f t="shared" si="165"/>
        <v>0</v>
      </c>
      <c r="FJ16" s="100">
        <f t="shared" si="165"/>
        <v>0</v>
      </c>
      <c r="FK16" s="100">
        <f t="shared" si="165"/>
        <v>0</v>
      </c>
      <c r="FL16" s="100">
        <f t="shared" si="165"/>
        <v>0</v>
      </c>
      <c r="FM16" s="100">
        <f t="shared" si="165"/>
        <v>0</v>
      </c>
      <c r="FN16" s="100">
        <f t="shared" si="165"/>
        <v>0</v>
      </c>
      <c r="FO16" s="100">
        <f t="shared" si="165"/>
        <v>0</v>
      </c>
    </row>
    <row r="17" spans="1:171" ht="16.5" thickBot="1" x14ac:dyDescent="0.3">
      <c r="A17" s="86"/>
      <c r="B17" s="112" t="s">
        <v>205</v>
      </c>
      <c r="C17" s="113" t="s">
        <v>206</v>
      </c>
      <c r="D17" s="105"/>
      <c r="E17" s="106"/>
      <c r="F17" s="106"/>
      <c r="G17" s="106"/>
      <c r="H17" s="106"/>
      <c r="I17" s="106"/>
      <c r="J17" s="106"/>
      <c r="K17" s="107">
        <f t="shared" ref="K17:K33" si="166">SUM(E17:J17)</f>
        <v>0</v>
      </c>
      <c r="L17" s="106"/>
      <c r="M17" s="106"/>
      <c r="N17" s="106"/>
      <c r="O17" s="106"/>
      <c r="P17" s="107">
        <f t="shared" ref="P17:P33" si="167">SUM(L17:O17)</f>
        <v>0</v>
      </c>
      <c r="Q17" s="108">
        <f t="shared" ref="Q17:Q34" si="168">+D17-K17+P17</f>
        <v>0</v>
      </c>
      <c r="R17" s="105"/>
      <c r="S17" s="106"/>
      <c r="T17" s="106"/>
      <c r="U17" s="106"/>
      <c r="V17" s="106"/>
      <c r="W17" s="106"/>
      <c r="X17" s="106"/>
      <c r="Y17" s="107">
        <f t="shared" ref="Y17:Y33" si="169">SUM(S17:X17)</f>
        <v>0</v>
      </c>
      <c r="Z17" s="106"/>
      <c r="AA17" s="106"/>
      <c r="AB17" s="106"/>
      <c r="AC17" s="106"/>
      <c r="AD17" s="107">
        <f t="shared" ref="AD17:AD33" si="170">SUM(Z17:AC17)</f>
        <v>0</v>
      </c>
      <c r="AE17" s="108">
        <f t="shared" ref="AE17:AE34" si="171">+R17-Y17+AD17</f>
        <v>0</v>
      </c>
      <c r="AF17" s="105"/>
      <c r="AG17" s="106"/>
      <c r="AH17" s="106"/>
      <c r="AI17" s="106"/>
      <c r="AJ17" s="106"/>
      <c r="AK17" s="106"/>
      <c r="AL17" s="106"/>
      <c r="AM17" s="107">
        <f t="shared" ref="AM17:AM33" si="172">SUM(AG17:AL17)</f>
        <v>0</v>
      </c>
      <c r="AN17" s="106"/>
      <c r="AO17" s="106"/>
      <c r="AP17" s="106"/>
      <c r="AQ17" s="106"/>
      <c r="AR17" s="107">
        <f t="shared" ref="AR17:AR33" si="173">SUM(AN17:AQ17)</f>
        <v>0</v>
      </c>
      <c r="AS17" s="108">
        <f t="shared" ref="AS17:AS34" si="174">+AF17-AM17+AR17</f>
        <v>0</v>
      </c>
      <c r="AT17" s="105"/>
      <c r="AU17" s="106"/>
      <c r="AV17" s="106"/>
      <c r="AW17" s="106"/>
      <c r="AX17" s="106"/>
      <c r="AY17" s="106"/>
      <c r="AZ17" s="106"/>
      <c r="BA17" s="107">
        <f t="shared" ref="BA17:BA33" si="175">SUM(AU17:AZ17)</f>
        <v>0</v>
      </c>
      <c r="BB17" s="106"/>
      <c r="BC17" s="106"/>
      <c r="BD17" s="106"/>
      <c r="BE17" s="106"/>
      <c r="BF17" s="107">
        <f t="shared" ref="BF17:BF33" si="176">SUM(BB17:BE17)</f>
        <v>0</v>
      </c>
      <c r="BG17" s="108">
        <f t="shared" ref="BG17:BG34" si="177">+AT17-BA17+BF17</f>
        <v>0</v>
      </c>
      <c r="BH17" s="105"/>
      <c r="BI17" s="106"/>
      <c r="BJ17" s="106"/>
      <c r="BK17" s="106"/>
      <c r="BL17" s="106"/>
      <c r="BM17" s="106"/>
      <c r="BN17" s="106"/>
      <c r="BO17" s="107">
        <f t="shared" ref="BO17:BO33" si="178">SUM(BI17:BN17)</f>
        <v>0</v>
      </c>
      <c r="BP17" s="106"/>
      <c r="BQ17" s="106"/>
      <c r="BR17" s="106"/>
      <c r="BS17" s="106"/>
      <c r="BT17" s="107">
        <f t="shared" ref="BT17:BT33" si="179">SUM(BP17:BS17)</f>
        <v>0</v>
      </c>
      <c r="BU17" s="108">
        <f t="shared" ref="BU17:BU34" si="180">+BH17-BO17+BT17</f>
        <v>0</v>
      </c>
      <c r="BV17" s="105"/>
      <c r="BW17" s="106"/>
      <c r="BX17" s="106"/>
      <c r="BY17" s="106"/>
      <c r="BZ17" s="106"/>
      <c r="CA17" s="106"/>
      <c r="CB17" s="106"/>
      <c r="CC17" s="107">
        <f t="shared" ref="CC17:CC33" si="181">SUM(BW17:CB17)</f>
        <v>0</v>
      </c>
      <c r="CD17" s="106"/>
      <c r="CE17" s="106"/>
      <c r="CF17" s="106"/>
      <c r="CG17" s="106"/>
      <c r="CH17" s="107">
        <f t="shared" ref="CH17:CH33" si="182">SUM(CD17:CG17)</f>
        <v>0</v>
      </c>
      <c r="CI17" s="108">
        <f t="shared" ref="CI17:CI34" si="183">+BV17-CC17+CH17</f>
        <v>0</v>
      </c>
      <c r="CJ17" s="105"/>
      <c r="CK17" s="106"/>
      <c r="CL17" s="106"/>
      <c r="CM17" s="106"/>
      <c r="CN17" s="106"/>
      <c r="CO17" s="106"/>
      <c r="CP17" s="106"/>
      <c r="CQ17" s="107">
        <f t="shared" ref="CQ17:CQ33" si="184">SUM(CK17:CP17)</f>
        <v>0</v>
      </c>
      <c r="CR17" s="106"/>
      <c r="CS17" s="106"/>
      <c r="CT17" s="106"/>
      <c r="CU17" s="106"/>
      <c r="CV17" s="107">
        <f t="shared" ref="CV17:CV33" si="185">SUM(CR17:CU17)</f>
        <v>0</v>
      </c>
      <c r="CW17" s="108">
        <f t="shared" ref="CW17:CW34" si="186">+CJ17-CQ17+CV17</f>
        <v>0</v>
      </c>
      <c r="CX17" s="105"/>
      <c r="CY17" s="106"/>
      <c r="CZ17" s="106"/>
      <c r="DA17" s="106"/>
      <c r="DB17" s="106"/>
      <c r="DC17" s="106"/>
      <c r="DD17" s="106"/>
      <c r="DE17" s="107">
        <f t="shared" ref="DE17:DE33" si="187">SUM(CY17:DD17)</f>
        <v>0</v>
      </c>
      <c r="DF17" s="106"/>
      <c r="DG17" s="106"/>
      <c r="DH17" s="106"/>
      <c r="DI17" s="106"/>
      <c r="DJ17" s="107">
        <f t="shared" ref="DJ17:DJ33" si="188">SUM(DF17:DI17)</f>
        <v>0</v>
      </c>
      <c r="DK17" s="108">
        <f t="shared" ref="DK17:DK34" si="189">+CX17-DE17+DJ17</f>
        <v>0</v>
      </c>
      <c r="DL17" s="105"/>
      <c r="DM17" s="106"/>
      <c r="DN17" s="106"/>
      <c r="DO17" s="106"/>
      <c r="DP17" s="106"/>
      <c r="DQ17" s="106"/>
      <c r="DR17" s="106"/>
      <c r="DS17" s="107">
        <f t="shared" ref="DS17:DS33" si="190">SUM(DM17:DR17)</f>
        <v>0</v>
      </c>
      <c r="DT17" s="106"/>
      <c r="DU17" s="106"/>
      <c r="DV17" s="106"/>
      <c r="DW17" s="106"/>
      <c r="DX17" s="107">
        <f t="shared" ref="DX17:DX33" si="191">SUM(DT17:DW17)</f>
        <v>0</v>
      </c>
      <c r="DY17" s="108">
        <f t="shared" ref="DY17:DY34" si="192">+DL17-DS17+DX17</f>
        <v>0</v>
      </c>
      <c r="DZ17" s="105"/>
      <c r="EA17" s="106"/>
      <c r="EB17" s="106"/>
      <c r="EC17" s="106"/>
      <c r="ED17" s="106"/>
      <c r="EE17" s="106"/>
      <c r="EF17" s="106"/>
      <c r="EG17" s="107">
        <f t="shared" ref="EG17:EG33" si="193">SUM(EA17:EF17)</f>
        <v>0</v>
      </c>
      <c r="EH17" s="106"/>
      <c r="EI17" s="106"/>
      <c r="EJ17" s="106"/>
      <c r="EK17" s="106"/>
      <c r="EL17" s="107">
        <f t="shared" ref="EL17:EL33" si="194">SUM(EH17:EK17)</f>
        <v>0</v>
      </c>
      <c r="EM17" s="108">
        <f t="shared" ref="EM17:EM34" si="195">+DZ17-EG17+EL17</f>
        <v>0</v>
      </c>
      <c r="EN17" s="105"/>
      <c r="EO17" s="106"/>
      <c r="EP17" s="106"/>
      <c r="EQ17" s="106"/>
      <c r="ER17" s="106"/>
      <c r="ES17" s="106"/>
      <c r="ET17" s="106"/>
      <c r="EU17" s="107">
        <f t="shared" ref="EU17:EU33" si="196">SUM(EO17:ET17)</f>
        <v>0</v>
      </c>
      <c r="EV17" s="106"/>
      <c r="EW17" s="106"/>
      <c r="EX17" s="106"/>
      <c r="EY17" s="106"/>
      <c r="EZ17" s="107">
        <f t="shared" ref="EZ17:EZ33" si="197">SUM(EV17:EY17)</f>
        <v>0</v>
      </c>
      <c r="FA17" s="108">
        <f t="shared" ref="FA17:FA34" si="198">+EN17-EU17+EZ17</f>
        <v>0</v>
      </c>
      <c r="FB17" s="105"/>
      <c r="FC17" s="106"/>
      <c r="FD17" s="106"/>
      <c r="FE17" s="106"/>
      <c r="FF17" s="106"/>
      <c r="FG17" s="106"/>
      <c r="FH17" s="106"/>
      <c r="FI17" s="107">
        <f t="shared" ref="FI17:FI33" si="199">SUM(FC17:FH17)</f>
        <v>0</v>
      </c>
      <c r="FJ17" s="106"/>
      <c r="FK17" s="106"/>
      <c r="FL17" s="106"/>
      <c r="FM17" s="106"/>
      <c r="FN17" s="107">
        <f t="shared" ref="FN17:FN33" si="200">SUM(FJ17:FM17)</f>
        <v>0</v>
      </c>
      <c r="FO17" s="108">
        <f t="shared" ref="FO17:FO34" si="201">+FB17-FI17+FN17</f>
        <v>0</v>
      </c>
    </row>
    <row r="18" spans="1:171" ht="16.5" thickBot="1" x14ac:dyDescent="0.3">
      <c r="A18" s="86"/>
      <c r="B18" s="112" t="s">
        <v>207</v>
      </c>
      <c r="C18" s="113" t="s">
        <v>208</v>
      </c>
      <c r="D18" s="105"/>
      <c r="E18" s="106"/>
      <c r="F18" s="106"/>
      <c r="G18" s="106"/>
      <c r="H18" s="106"/>
      <c r="I18" s="106"/>
      <c r="J18" s="106"/>
      <c r="K18" s="107">
        <f t="shared" si="166"/>
        <v>0</v>
      </c>
      <c r="L18" s="106"/>
      <c r="M18" s="106"/>
      <c r="N18" s="106"/>
      <c r="O18" s="106"/>
      <c r="P18" s="107">
        <f t="shared" si="167"/>
        <v>0</v>
      </c>
      <c r="Q18" s="108">
        <f t="shared" si="168"/>
        <v>0</v>
      </c>
      <c r="R18" s="105"/>
      <c r="S18" s="106"/>
      <c r="T18" s="106"/>
      <c r="U18" s="106"/>
      <c r="V18" s="106"/>
      <c r="W18" s="106"/>
      <c r="X18" s="106"/>
      <c r="Y18" s="107">
        <f t="shared" si="169"/>
        <v>0</v>
      </c>
      <c r="Z18" s="106"/>
      <c r="AA18" s="106"/>
      <c r="AB18" s="106"/>
      <c r="AC18" s="106"/>
      <c r="AD18" s="107">
        <f t="shared" si="170"/>
        <v>0</v>
      </c>
      <c r="AE18" s="108">
        <f t="shared" si="171"/>
        <v>0</v>
      </c>
      <c r="AF18" s="105"/>
      <c r="AG18" s="106"/>
      <c r="AH18" s="106"/>
      <c r="AI18" s="106"/>
      <c r="AJ18" s="106"/>
      <c r="AK18" s="106"/>
      <c r="AL18" s="106"/>
      <c r="AM18" s="107">
        <f t="shared" si="172"/>
        <v>0</v>
      </c>
      <c r="AN18" s="106"/>
      <c r="AO18" s="106"/>
      <c r="AP18" s="106"/>
      <c r="AQ18" s="106"/>
      <c r="AR18" s="107">
        <f t="shared" si="173"/>
        <v>0</v>
      </c>
      <c r="AS18" s="108">
        <f t="shared" si="174"/>
        <v>0</v>
      </c>
      <c r="AT18" s="105"/>
      <c r="AU18" s="106"/>
      <c r="AV18" s="106"/>
      <c r="AW18" s="106"/>
      <c r="AX18" s="106"/>
      <c r="AY18" s="106"/>
      <c r="AZ18" s="106"/>
      <c r="BA18" s="107">
        <f t="shared" si="175"/>
        <v>0</v>
      </c>
      <c r="BB18" s="106"/>
      <c r="BC18" s="106"/>
      <c r="BD18" s="106"/>
      <c r="BE18" s="106"/>
      <c r="BF18" s="107">
        <f t="shared" si="176"/>
        <v>0</v>
      </c>
      <c r="BG18" s="108">
        <f t="shared" si="177"/>
        <v>0</v>
      </c>
      <c r="BH18" s="105"/>
      <c r="BI18" s="106"/>
      <c r="BJ18" s="106"/>
      <c r="BK18" s="106"/>
      <c r="BL18" s="106"/>
      <c r="BM18" s="106"/>
      <c r="BN18" s="106"/>
      <c r="BO18" s="107">
        <f t="shared" si="178"/>
        <v>0</v>
      </c>
      <c r="BP18" s="106"/>
      <c r="BQ18" s="106"/>
      <c r="BR18" s="106"/>
      <c r="BS18" s="106"/>
      <c r="BT18" s="107">
        <f t="shared" si="179"/>
        <v>0</v>
      </c>
      <c r="BU18" s="108">
        <f t="shared" si="180"/>
        <v>0</v>
      </c>
      <c r="BV18" s="105"/>
      <c r="BW18" s="106"/>
      <c r="BX18" s="106"/>
      <c r="BY18" s="106"/>
      <c r="BZ18" s="106"/>
      <c r="CA18" s="106"/>
      <c r="CB18" s="106"/>
      <c r="CC18" s="107">
        <f t="shared" si="181"/>
        <v>0</v>
      </c>
      <c r="CD18" s="106"/>
      <c r="CE18" s="106"/>
      <c r="CF18" s="106"/>
      <c r="CG18" s="106"/>
      <c r="CH18" s="107">
        <f t="shared" si="182"/>
        <v>0</v>
      </c>
      <c r="CI18" s="108">
        <f t="shared" si="183"/>
        <v>0</v>
      </c>
      <c r="CJ18" s="105"/>
      <c r="CK18" s="106"/>
      <c r="CL18" s="106"/>
      <c r="CM18" s="106"/>
      <c r="CN18" s="106"/>
      <c r="CO18" s="106"/>
      <c r="CP18" s="106"/>
      <c r="CQ18" s="107">
        <f t="shared" si="184"/>
        <v>0</v>
      </c>
      <c r="CR18" s="106"/>
      <c r="CS18" s="106"/>
      <c r="CT18" s="106"/>
      <c r="CU18" s="106"/>
      <c r="CV18" s="107">
        <f t="shared" si="185"/>
        <v>0</v>
      </c>
      <c r="CW18" s="108">
        <f t="shared" si="186"/>
        <v>0</v>
      </c>
      <c r="CX18" s="105"/>
      <c r="CY18" s="106"/>
      <c r="CZ18" s="106"/>
      <c r="DA18" s="106"/>
      <c r="DB18" s="106"/>
      <c r="DC18" s="106"/>
      <c r="DD18" s="106"/>
      <c r="DE18" s="107">
        <f t="shared" si="187"/>
        <v>0</v>
      </c>
      <c r="DF18" s="106"/>
      <c r="DG18" s="106"/>
      <c r="DH18" s="106"/>
      <c r="DI18" s="106"/>
      <c r="DJ18" s="107">
        <f t="shared" si="188"/>
        <v>0</v>
      </c>
      <c r="DK18" s="108">
        <f t="shared" si="189"/>
        <v>0</v>
      </c>
      <c r="DL18" s="105"/>
      <c r="DM18" s="106"/>
      <c r="DN18" s="106"/>
      <c r="DO18" s="106"/>
      <c r="DP18" s="106"/>
      <c r="DQ18" s="106"/>
      <c r="DR18" s="106"/>
      <c r="DS18" s="107">
        <f t="shared" si="190"/>
        <v>0</v>
      </c>
      <c r="DT18" s="106"/>
      <c r="DU18" s="106"/>
      <c r="DV18" s="106"/>
      <c r="DW18" s="106"/>
      <c r="DX18" s="107">
        <f t="shared" si="191"/>
        <v>0</v>
      </c>
      <c r="DY18" s="108">
        <f t="shared" si="192"/>
        <v>0</v>
      </c>
      <c r="DZ18" s="105"/>
      <c r="EA18" s="106"/>
      <c r="EB18" s="106"/>
      <c r="EC18" s="106"/>
      <c r="ED18" s="106"/>
      <c r="EE18" s="106"/>
      <c r="EF18" s="106"/>
      <c r="EG18" s="107">
        <f t="shared" si="193"/>
        <v>0</v>
      </c>
      <c r="EH18" s="106"/>
      <c r="EI18" s="106"/>
      <c r="EJ18" s="106"/>
      <c r="EK18" s="106"/>
      <c r="EL18" s="107">
        <f t="shared" si="194"/>
        <v>0</v>
      </c>
      <c r="EM18" s="108">
        <f t="shared" si="195"/>
        <v>0</v>
      </c>
      <c r="EN18" s="105"/>
      <c r="EO18" s="106"/>
      <c r="EP18" s="106"/>
      <c r="EQ18" s="106"/>
      <c r="ER18" s="106"/>
      <c r="ES18" s="106"/>
      <c r="ET18" s="106"/>
      <c r="EU18" s="107">
        <f t="shared" si="196"/>
        <v>0</v>
      </c>
      <c r="EV18" s="106"/>
      <c r="EW18" s="106"/>
      <c r="EX18" s="106"/>
      <c r="EY18" s="106"/>
      <c r="EZ18" s="107">
        <f t="shared" si="197"/>
        <v>0</v>
      </c>
      <c r="FA18" s="108">
        <f t="shared" si="198"/>
        <v>0</v>
      </c>
      <c r="FB18" s="105"/>
      <c r="FC18" s="106"/>
      <c r="FD18" s="106"/>
      <c r="FE18" s="106"/>
      <c r="FF18" s="106"/>
      <c r="FG18" s="106"/>
      <c r="FH18" s="106"/>
      <c r="FI18" s="107">
        <f t="shared" si="199"/>
        <v>0</v>
      </c>
      <c r="FJ18" s="106"/>
      <c r="FK18" s="106"/>
      <c r="FL18" s="106"/>
      <c r="FM18" s="106"/>
      <c r="FN18" s="107">
        <f t="shared" si="200"/>
        <v>0</v>
      </c>
      <c r="FO18" s="108">
        <f t="shared" si="201"/>
        <v>0</v>
      </c>
    </row>
    <row r="19" spans="1:171" ht="16.5" thickBot="1" x14ac:dyDescent="0.3">
      <c r="A19" s="86"/>
      <c r="B19" s="112" t="s">
        <v>209</v>
      </c>
      <c r="C19" s="113" t="s">
        <v>12</v>
      </c>
      <c r="D19" s="105"/>
      <c r="E19" s="106"/>
      <c r="F19" s="106"/>
      <c r="G19" s="106"/>
      <c r="H19" s="106"/>
      <c r="I19" s="106"/>
      <c r="J19" s="106"/>
      <c r="K19" s="107">
        <f t="shared" si="166"/>
        <v>0</v>
      </c>
      <c r="L19" s="106"/>
      <c r="M19" s="106"/>
      <c r="N19" s="106"/>
      <c r="O19" s="106"/>
      <c r="P19" s="107">
        <f t="shared" si="167"/>
        <v>0</v>
      </c>
      <c r="Q19" s="108">
        <f t="shared" si="168"/>
        <v>0</v>
      </c>
      <c r="R19" s="105"/>
      <c r="S19" s="106"/>
      <c r="T19" s="106"/>
      <c r="U19" s="106"/>
      <c r="V19" s="106"/>
      <c r="W19" s="106"/>
      <c r="X19" s="106"/>
      <c r="Y19" s="107">
        <f t="shared" si="169"/>
        <v>0</v>
      </c>
      <c r="Z19" s="106"/>
      <c r="AA19" s="106"/>
      <c r="AB19" s="106"/>
      <c r="AC19" s="106"/>
      <c r="AD19" s="107">
        <f t="shared" si="170"/>
        <v>0</v>
      </c>
      <c r="AE19" s="108">
        <f t="shared" si="171"/>
        <v>0</v>
      </c>
      <c r="AF19" s="105"/>
      <c r="AG19" s="106"/>
      <c r="AH19" s="106"/>
      <c r="AI19" s="106"/>
      <c r="AJ19" s="106"/>
      <c r="AK19" s="106"/>
      <c r="AL19" s="106"/>
      <c r="AM19" s="107">
        <f t="shared" si="172"/>
        <v>0</v>
      </c>
      <c r="AN19" s="106"/>
      <c r="AO19" s="106"/>
      <c r="AP19" s="106"/>
      <c r="AQ19" s="106"/>
      <c r="AR19" s="107">
        <f t="shared" si="173"/>
        <v>0</v>
      </c>
      <c r="AS19" s="108">
        <f t="shared" si="174"/>
        <v>0</v>
      </c>
      <c r="AT19" s="105"/>
      <c r="AU19" s="106"/>
      <c r="AV19" s="106"/>
      <c r="AW19" s="106"/>
      <c r="AX19" s="106"/>
      <c r="AY19" s="106"/>
      <c r="AZ19" s="106"/>
      <c r="BA19" s="107">
        <f t="shared" si="175"/>
        <v>0</v>
      </c>
      <c r="BB19" s="106"/>
      <c r="BC19" s="106"/>
      <c r="BD19" s="106"/>
      <c r="BE19" s="106"/>
      <c r="BF19" s="107">
        <f t="shared" si="176"/>
        <v>0</v>
      </c>
      <c r="BG19" s="108">
        <f t="shared" si="177"/>
        <v>0</v>
      </c>
      <c r="BH19" s="105"/>
      <c r="BI19" s="106"/>
      <c r="BJ19" s="106"/>
      <c r="BK19" s="106"/>
      <c r="BL19" s="106"/>
      <c r="BM19" s="106"/>
      <c r="BN19" s="106"/>
      <c r="BO19" s="107">
        <f t="shared" si="178"/>
        <v>0</v>
      </c>
      <c r="BP19" s="106"/>
      <c r="BQ19" s="106"/>
      <c r="BR19" s="106"/>
      <c r="BS19" s="106"/>
      <c r="BT19" s="107">
        <f t="shared" si="179"/>
        <v>0</v>
      </c>
      <c r="BU19" s="108">
        <f t="shared" si="180"/>
        <v>0</v>
      </c>
      <c r="BV19" s="105"/>
      <c r="BW19" s="106"/>
      <c r="BX19" s="106"/>
      <c r="BY19" s="106"/>
      <c r="BZ19" s="106"/>
      <c r="CA19" s="106"/>
      <c r="CB19" s="106"/>
      <c r="CC19" s="107">
        <f t="shared" si="181"/>
        <v>0</v>
      </c>
      <c r="CD19" s="106"/>
      <c r="CE19" s="106"/>
      <c r="CF19" s="106"/>
      <c r="CG19" s="106"/>
      <c r="CH19" s="107">
        <f t="shared" si="182"/>
        <v>0</v>
      </c>
      <c r="CI19" s="108">
        <f t="shared" si="183"/>
        <v>0</v>
      </c>
      <c r="CJ19" s="105"/>
      <c r="CK19" s="106"/>
      <c r="CL19" s="106"/>
      <c r="CM19" s="106"/>
      <c r="CN19" s="106"/>
      <c r="CO19" s="106"/>
      <c r="CP19" s="106"/>
      <c r="CQ19" s="107">
        <f t="shared" si="184"/>
        <v>0</v>
      </c>
      <c r="CR19" s="106"/>
      <c r="CS19" s="106"/>
      <c r="CT19" s="106"/>
      <c r="CU19" s="106"/>
      <c r="CV19" s="107">
        <f t="shared" si="185"/>
        <v>0</v>
      </c>
      <c r="CW19" s="108">
        <f t="shared" si="186"/>
        <v>0</v>
      </c>
      <c r="CX19" s="105"/>
      <c r="CY19" s="106"/>
      <c r="CZ19" s="106"/>
      <c r="DA19" s="106"/>
      <c r="DB19" s="106"/>
      <c r="DC19" s="106"/>
      <c r="DD19" s="106"/>
      <c r="DE19" s="107">
        <f t="shared" si="187"/>
        <v>0</v>
      </c>
      <c r="DF19" s="106"/>
      <c r="DG19" s="106"/>
      <c r="DH19" s="106"/>
      <c r="DI19" s="106"/>
      <c r="DJ19" s="107">
        <f t="shared" si="188"/>
        <v>0</v>
      </c>
      <c r="DK19" s="108">
        <f t="shared" si="189"/>
        <v>0</v>
      </c>
      <c r="DL19" s="105"/>
      <c r="DM19" s="106"/>
      <c r="DN19" s="106"/>
      <c r="DO19" s="106"/>
      <c r="DP19" s="106"/>
      <c r="DQ19" s="106"/>
      <c r="DR19" s="106"/>
      <c r="DS19" s="107">
        <f t="shared" si="190"/>
        <v>0</v>
      </c>
      <c r="DT19" s="106"/>
      <c r="DU19" s="106"/>
      <c r="DV19" s="106"/>
      <c r="DW19" s="106"/>
      <c r="DX19" s="107">
        <f t="shared" si="191"/>
        <v>0</v>
      </c>
      <c r="DY19" s="108">
        <f t="shared" si="192"/>
        <v>0</v>
      </c>
      <c r="DZ19" s="105"/>
      <c r="EA19" s="106"/>
      <c r="EB19" s="106"/>
      <c r="EC19" s="106"/>
      <c r="ED19" s="106"/>
      <c r="EE19" s="106"/>
      <c r="EF19" s="106"/>
      <c r="EG19" s="107">
        <f t="shared" si="193"/>
        <v>0</v>
      </c>
      <c r="EH19" s="106"/>
      <c r="EI19" s="106"/>
      <c r="EJ19" s="106"/>
      <c r="EK19" s="106"/>
      <c r="EL19" s="107">
        <f t="shared" si="194"/>
        <v>0</v>
      </c>
      <c r="EM19" s="108">
        <f t="shared" si="195"/>
        <v>0</v>
      </c>
      <c r="EN19" s="105"/>
      <c r="EO19" s="106"/>
      <c r="EP19" s="106"/>
      <c r="EQ19" s="106"/>
      <c r="ER19" s="106"/>
      <c r="ES19" s="106"/>
      <c r="ET19" s="106"/>
      <c r="EU19" s="107">
        <f t="shared" si="196"/>
        <v>0</v>
      </c>
      <c r="EV19" s="106"/>
      <c r="EW19" s="106"/>
      <c r="EX19" s="106"/>
      <c r="EY19" s="106"/>
      <c r="EZ19" s="107">
        <f t="shared" si="197"/>
        <v>0</v>
      </c>
      <c r="FA19" s="108">
        <f t="shared" si="198"/>
        <v>0</v>
      </c>
      <c r="FB19" s="105"/>
      <c r="FC19" s="106"/>
      <c r="FD19" s="106"/>
      <c r="FE19" s="106"/>
      <c r="FF19" s="106"/>
      <c r="FG19" s="106"/>
      <c r="FH19" s="106"/>
      <c r="FI19" s="107">
        <f t="shared" si="199"/>
        <v>0</v>
      </c>
      <c r="FJ19" s="106"/>
      <c r="FK19" s="106"/>
      <c r="FL19" s="106"/>
      <c r="FM19" s="106"/>
      <c r="FN19" s="107">
        <f t="shared" si="200"/>
        <v>0</v>
      </c>
      <c r="FO19" s="108">
        <f t="shared" si="201"/>
        <v>0</v>
      </c>
    </row>
    <row r="20" spans="1:171" ht="26.25" thickBot="1" x14ac:dyDescent="0.3">
      <c r="A20" s="86"/>
      <c r="B20" s="103" t="s">
        <v>210</v>
      </c>
      <c r="C20" s="114" t="s">
        <v>12</v>
      </c>
      <c r="D20" s="105"/>
      <c r="E20" s="106"/>
      <c r="F20" s="106"/>
      <c r="G20" s="106"/>
      <c r="H20" s="106"/>
      <c r="I20" s="106"/>
      <c r="J20" s="106"/>
      <c r="K20" s="107">
        <f t="shared" si="166"/>
        <v>0</v>
      </c>
      <c r="L20" s="106"/>
      <c r="M20" s="106"/>
      <c r="N20" s="106"/>
      <c r="O20" s="106"/>
      <c r="P20" s="107">
        <f t="shared" si="167"/>
        <v>0</v>
      </c>
      <c r="Q20" s="108">
        <f t="shared" si="168"/>
        <v>0</v>
      </c>
      <c r="R20" s="105"/>
      <c r="S20" s="106"/>
      <c r="T20" s="106"/>
      <c r="U20" s="106"/>
      <c r="V20" s="106"/>
      <c r="W20" s="106"/>
      <c r="X20" s="106"/>
      <c r="Y20" s="107">
        <f t="shared" si="169"/>
        <v>0</v>
      </c>
      <c r="Z20" s="106"/>
      <c r="AA20" s="106"/>
      <c r="AB20" s="106"/>
      <c r="AC20" s="106"/>
      <c r="AD20" s="107">
        <f t="shared" si="170"/>
        <v>0</v>
      </c>
      <c r="AE20" s="108">
        <f t="shared" si="171"/>
        <v>0</v>
      </c>
      <c r="AF20" s="105"/>
      <c r="AG20" s="106"/>
      <c r="AH20" s="106"/>
      <c r="AI20" s="106"/>
      <c r="AJ20" s="106"/>
      <c r="AK20" s="106"/>
      <c r="AL20" s="106"/>
      <c r="AM20" s="107">
        <f t="shared" si="172"/>
        <v>0</v>
      </c>
      <c r="AN20" s="106"/>
      <c r="AO20" s="106"/>
      <c r="AP20" s="106"/>
      <c r="AQ20" s="106"/>
      <c r="AR20" s="107">
        <f t="shared" si="173"/>
        <v>0</v>
      </c>
      <c r="AS20" s="108">
        <f t="shared" si="174"/>
        <v>0</v>
      </c>
      <c r="AT20" s="105"/>
      <c r="AU20" s="106"/>
      <c r="AV20" s="106"/>
      <c r="AW20" s="106"/>
      <c r="AX20" s="106"/>
      <c r="AY20" s="106"/>
      <c r="AZ20" s="106"/>
      <c r="BA20" s="107">
        <f t="shared" si="175"/>
        <v>0</v>
      </c>
      <c r="BB20" s="106"/>
      <c r="BC20" s="106"/>
      <c r="BD20" s="106"/>
      <c r="BE20" s="106"/>
      <c r="BF20" s="107">
        <f t="shared" si="176"/>
        <v>0</v>
      </c>
      <c r="BG20" s="108">
        <f t="shared" si="177"/>
        <v>0</v>
      </c>
      <c r="BH20" s="105"/>
      <c r="BI20" s="106"/>
      <c r="BJ20" s="106"/>
      <c r="BK20" s="106"/>
      <c r="BL20" s="106"/>
      <c r="BM20" s="106"/>
      <c r="BN20" s="106"/>
      <c r="BO20" s="107">
        <f t="shared" si="178"/>
        <v>0</v>
      </c>
      <c r="BP20" s="106"/>
      <c r="BQ20" s="106"/>
      <c r="BR20" s="106"/>
      <c r="BS20" s="106"/>
      <c r="BT20" s="107">
        <f t="shared" si="179"/>
        <v>0</v>
      </c>
      <c r="BU20" s="108">
        <f t="shared" si="180"/>
        <v>0</v>
      </c>
      <c r="BV20" s="105"/>
      <c r="BW20" s="106"/>
      <c r="BX20" s="106"/>
      <c r="BY20" s="106"/>
      <c r="BZ20" s="106"/>
      <c r="CA20" s="106"/>
      <c r="CB20" s="106"/>
      <c r="CC20" s="107">
        <f t="shared" si="181"/>
        <v>0</v>
      </c>
      <c r="CD20" s="106"/>
      <c r="CE20" s="106"/>
      <c r="CF20" s="106"/>
      <c r="CG20" s="106"/>
      <c r="CH20" s="107">
        <f t="shared" si="182"/>
        <v>0</v>
      </c>
      <c r="CI20" s="108">
        <f t="shared" si="183"/>
        <v>0</v>
      </c>
      <c r="CJ20" s="105"/>
      <c r="CK20" s="106"/>
      <c r="CL20" s="106"/>
      <c r="CM20" s="106"/>
      <c r="CN20" s="106"/>
      <c r="CO20" s="106"/>
      <c r="CP20" s="106"/>
      <c r="CQ20" s="107">
        <f t="shared" si="184"/>
        <v>0</v>
      </c>
      <c r="CR20" s="106"/>
      <c r="CS20" s="106"/>
      <c r="CT20" s="106"/>
      <c r="CU20" s="106"/>
      <c r="CV20" s="107">
        <f t="shared" si="185"/>
        <v>0</v>
      </c>
      <c r="CW20" s="108">
        <f t="shared" si="186"/>
        <v>0</v>
      </c>
      <c r="CX20" s="105"/>
      <c r="CY20" s="106"/>
      <c r="CZ20" s="106"/>
      <c r="DA20" s="106"/>
      <c r="DB20" s="106"/>
      <c r="DC20" s="106"/>
      <c r="DD20" s="106"/>
      <c r="DE20" s="107">
        <f t="shared" si="187"/>
        <v>0</v>
      </c>
      <c r="DF20" s="106"/>
      <c r="DG20" s="106"/>
      <c r="DH20" s="106"/>
      <c r="DI20" s="106"/>
      <c r="DJ20" s="107">
        <f t="shared" si="188"/>
        <v>0</v>
      </c>
      <c r="DK20" s="108">
        <f t="shared" si="189"/>
        <v>0</v>
      </c>
      <c r="DL20" s="105"/>
      <c r="DM20" s="106"/>
      <c r="DN20" s="106"/>
      <c r="DO20" s="106"/>
      <c r="DP20" s="106"/>
      <c r="DQ20" s="106"/>
      <c r="DR20" s="106"/>
      <c r="DS20" s="107">
        <f t="shared" si="190"/>
        <v>0</v>
      </c>
      <c r="DT20" s="106"/>
      <c r="DU20" s="106"/>
      <c r="DV20" s="106"/>
      <c r="DW20" s="106"/>
      <c r="DX20" s="107">
        <f t="shared" si="191"/>
        <v>0</v>
      </c>
      <c r="DY20" s="108">
        <f t="shared" si="192"/>
        <v>0</v>
      </c>
      <c r="DZ20" s="105"/>
      <c r="EA20" s="106"/>
      <c r="EB20" s="106"/>
      <c r="EC20" s="106"/>
      <c r="ED20" s="106"/>
      <c r="EE20" s="106"/>
      <c r="EF20" s="106"/>
      <c r="EG20" s="107">
        <f t="shared" si="193"/>
        <v>0</v>
      </c>
      <c r="EH20" s="106"/>
      <c r="EI20" s="106"/>
      <c r="EJ20" s="106"/>
      <c r="EK20" s="106"/>
      <c r="EL20" s="107">
        <f t="shared" si="194"/>
        <v>0</v>
      </c>
      <c r="EM20" s="108">
        <f t="shared" si="195"/>
        <v>0</v>
      </c>
      <c r="EN20" s="105"/>
      <c r="EO20" s="106"/>
      <c r="EP20" s="106"/>
      <c r="EQ20" s="106"/>
      <c r="ER20" s="106"/>
      <c r="ES20" s="106"/>
      <c r="ET20" s="106"/>
      <c r="EU20" s="107">
        <f t="shared" si="196"/>
        <v>0</v>
      </c>
      <c r="EV20" s="106"/>
      <c r="EW20" s="106"/>
      <c r="EX20" s="106"/>
      <c r="EY20" s="106"/>
      <c r="EZ20" s="107">
        <f t="shared" si="197"/>
        <v>0</v>
      </c>
      <c r="FA20" s="108">
        <f t="shared" si="198"/>
        <v>0</v>
      </c>
      <c r="FB20" s="105"/>
      <c r="FC20" s="106"/>
      <c r="FD20" s="106"/>
      <c r="FE20" s="106"/>
      <c r="FF20" s="106"/>
      <c r="FG20" s="106"/>
      <c r="FH20" s="106"/>
      <c r="FI20" s="107">
        <f t="shared" si="199"/>
        <v>0</v>
      </c>
      <c r="FJ20" s="106"/>
      <c r="FK20" s="106"/>
      <c r="FL20" s="106"/>
      <c r="FM20" s="106"/>
      <c r="FN20" s="107">
        <f t="shared" si="200"/>
        <v>0</v>
      </c>
      <c r="FO20" s="108">
        <f t="shared" si="201"/>
        <v>0</v>
      </c>
    </row>
    <row r="21" spans="1:171" ht="16.5" thickBot="1" x14ac:dyDescent="0.3">
      <c r="A21" s="86"/>
      <c r="B21" s="115" t="s">
        <v>211</v>
      </c>
      <c r="C21" s="116" t="s">
        <v>212</v>
      </c>
      <c r="D21" s="105"/>
      <c r="E21" s="106"/>
      <c r="F21" s="106"/>
      <c r="G21" s="106"/>
      <c r="H21" s="106"/>
      <c r="I21" s="106"/>
      <c r="J21" s="106"/>
      <c r="K21" s="107">
        <f t="shared" si="166"/>
        <v>0</v>
      </c>
      <c r="L21" s="106"/>
      <c r="M21" s="106"/>
      <c r="N21" s="106"/>
      <c r="O21" s="106"/>
      <c r="P21" s="107">
        <f t="shared" si="167"/>
        <v>0</v>
      </c>
      <c r="Q21" s="108">
        <f t="shared" si="168"/>
        <v>0</v>
      </c>
      <c r="R21" s="105"/>
      <c r="S21" s="106"/>
      <c r="T21" s="106"/>
      <c r="U21" s="106"/>
      <c r="V21" s="106"/>
      <c r="W21" s="106"/>
      <c r="X21" s="106"/>
      <c r="Y21" s="107">
        <f t="shared" si="169"/>
        <v>0</v>
      </c>
      <c r="Z21" s="106"/>
      <c r="AA21" s="106"/>
      <c r="AB21" s="106"/>
      <c r="AC21" s="106"/>
      <c r="AD21" s="107">
        <f t="shared" si="170"/>
        <v>0</v>
      </c>
      <c r="AE21" s="108">
        <f t="shared" si="171"/>
        <v>0</v>
      </c>
      <c r="AF21" s="105"/>
      <c r="AG21" s="106"/>
      <c r="AH21" s="106"/>
      <c r="AI21" s="106"/>
      <c r="AJ21" s="106"/>
      <c r="AK21" s="106"/>
      <c r="AL21" s="106"/>
      <c r="AM21" s="107">
        <f t="shared" si="172"/>
        <v>0</v>
      </c>
      <c r="AN21" s="106"/>
      <c r="AO21" s="106"/>
      <c r="AP21" s="106"/>
      <c r="AQ21" s="106"/>
      <c r="AR21" s="107">
        <f t="shared" si="173"/>
        <v>0</v>
      </c>
      <c r="AS21" s="108">
        <f t="shared" si="174"/>
        <v>0</v>
      </c>
      <c r="AT21" s="105"/>
      <c r="AU21" s="106"/>
      <c r="AV21" s="106"/>
      <c r="AW21" s="106"/>
      <c r="AX21" s="106"/>
      <c r="AY21" s="106"/>
      <c r="AZ21" s="106"/>
      <c r="BA21" s="107">
        <f t="shared" si="175"/>
        <v>0</v>
      </c>
      <c r="BB21" s="106"/>
      <c r="BC21" s="106"/>
      <c r="BD21" s="106"/>
      <c r="BE21" s="106"/>
      <c r="BF21" s="107">
        <f t="shared" si="176"/>
        <v>0</v>
      </c>
      <c r="BG21" s="108">
        <f t="shared" si="177"/>
        <v>0</v>
      </c>
      <c r="BH21" s="105"/>
      <c r="BI21" s="106"/>
      <c r="BJ21" s="106"/>
      <c r="BK21" s="106"/>
      <c r="BL21" s="106"/>
      <c r="BM21" s="106"/>
      <c r="BN21" s="106"/>
      <c r="BO21" s="107">
        <f t="shared" si="178"/>
        <v>0</v>
      </c>
      <c r="BP21" s="106"/>
      <c r="BQ21" s="106"/>
      <c r="BR21" s="106"/>
      <c r="BS21" s="106"/>
      <c r="BT21" s="107">
        <f t="shared" si="179"/>
        <v>0</v>
      </c>
      <c r="BU21" s="108">
        <f t="shared" si="180"/>
        <v>0</v>
      </c>
      <c r="BV21" s="105"/>
      <c r="BW21" s="106"/>
      <c r="BX21" s="106"/>
      <c r="BY21" s="106"/>
      <c r="BZ21" s="106"/>
      <c r="CA21" s="106"/>
      <c r="CB21" s="106"/>
      <c r="CC21" s="107">
        <f t="shared" si="181"/>
        <v>0</v>
      </c>
      <c r="CD21" s="106"/>
      <c r="CE21" s="106"/>
      <c r="CF21" s="106"/>
      <c r="CG21" s="106"/>
      <c r="CH21" s="107">
        <f t="shared" si="182"/>
        <v>0</v>
      </c>
      <c r="CI21" s="108">
        <f t="shared" si="183"/>
        <v>0</v>
      </c>
      <c r="CJ21" s="105"/>
      <c r="CK21" s="106"/>
      <c r="CL21" s="106"/>
      <c r="CM21" s="106"/>
      <c r="CN21" s="106"/>
      <c r="CO21" s="106"/>
      <c r="CP21" s="106"/>
      <c r="CQ21" s="107">
        <f t="shared" si="184"/>
        <v>0</v>
      </c>
      <c r="CR21" s="106"/>
      <c r="CS21" s="106"/>
      <c r="CT21" s="106"/>
      <c r="CU21" s="106"/>
      <c r="CV21" s="107">
        <f t="shared" si="185"/>
        <v>0</v>
      </c>
      <c r="CW21" s="108">
        <f t="shared" si="186"/>
        <v>0</v>
      </c>
      <c r="CX21" s="105"/>
      <c r="CY21" s="106"/>
      <c r="CZ21" s="106"/>
      <c r="DA21" s="106"/>
      <c r="DB21" s="106"/>
      <c r="DC21" s="106"/>
      <c r="DD21" s="106"/>
      <c r="DE21" s="107">
        <f t="shared" si="187"/>
        <v>0</v>
      </c>
      <c r="DF21" s="106"/>
      <c r="DG21" s="106"/>
      <c r="DH21" s="106"/>
      <c r="DI21" s="106"/>
      <c r="DJ21" s="107">
        <f t="shared" si="188"/>
        <v>0</v>
      </c>
      <c r="DK21" s="108">
        <f t="shared" si="189"/>
        <v>0</v>
      </c>
      <c r="DL21" s="105"/>
      <c r="DM21" s="106"/>
      <c r="DN21" s="106"/>
      <c r="DO21" s="106"/>
      <c r="DP21" s="106"/>
      <c r="DQ21" s="106"/>
      <c r="DR21" s="106"/>
      <c r="DS21" s="107">
        <f t="shared" si="190"/>
        <v>0</v>
      </c>
      <c r="DT21" s="106"/>
      <c r="DU21" s="106"/>
      <c r="DV21" s="106"/>
      <c r="DW21" s="106"/>
      <c r="DX21" s="107">
        <f t="shared" si="191"/>
        <v>0</v>
      </c>
      <c r="DY21" s="108">
        <f t="shared" si="192"/>
        <v>0</v>
      </c>
      <c r="DZ21" s="105"/>
      <c r="EA21" s="106"/>
      <c r="EB21" s="106"/>
      <c r="EC21" s="106"/>
      <c r="ED21" s="106"/>
      <c r="EE21" s="106"/>
      <c r="EF21" s="106"/>
      <c r="EG21" s="107">
        <f t="shared" si="193"/>
        <v>0</v>
      </c>
      <c r="EH21" s="106"/>
      <c r="EI21" s="106"/>
      <c r="EJ21" s="106"/>
      <c r="EK21" s="106"/>
      <c r="EL21" s="107">
        <f t="shared" si="194"/>
        <v>0</v>
      </c>
      <c r="EM21" s="108">
        <f t="shared" si="195"/>
        <v>0</v>
      </c>
      <c r="EN21" s="105"/>
      <c r="EO21" s="106"/>
      <c r="EP21" s="106"/>
      <c r="EQ21" s="106"/>
      <c r="ER21" s="106"/>
      <c r="ES21" s="106"/>
      <c r="ET21" s="106"/>
      <c r="EU21" s="107">
        <f t="shared" si="196"/>
        <v>0</v>
      </c>
      <c r="EV21" s="106"/>
      <c r="EW21" s="106"/>
      <c r="EX21" s="106"/>
      <c r="EY21" s="106"/>
      <c r="EZ21" s="107">
        <f t="shared" si="197"/>
        <v>0</v>
      </c>
      <c r="FA21" s="108">
        <f t="shared" si="198"/>
        <v>0</v>
      </c>
      <c r="FB21" s="105"/>
      <c r="FC21" s="106"/>
      <c r="FD21" s="106"/>
      <c r="FE21" s="106"/>
      <c r="FF21" s="106"/>
      <c r="FG21" s="106"/>
      <c r="FH21" s="106"/>
      <c r="FI21" s="107">
        <f t="shared" si="199"/>
        <v>0</v>
      </c>
      <c r="FJ21" s="106"/>
      <c r="FK21" s="106"/>
      <c r="FL21" s="106"/>
      <c r="FM21" s="106"/>
      <c r="FN21" s="107">
        <f t="shared" si="200"/>
        <v>0</v>
      </c>
      <c r="FO21" s="108">
        <f t="shared" si="201"/>
        <v>0</v>
      </c>
    </row>
    <row r="22" spans="1:171" ht="16.5" thickBot="1" x14ac:dyDescent="0.3">
      <c r="A22" s="86"/>
      <c r="B22" s="115" t="s">
        <v>213</v>
      </c>
      <c r="C22" s="116" t="s">
        <v>214</v>
      </c>
      <c r="D22" s="105"/>
      <c r="E22" s="106"/>
      <c r="F22" s="106"/>
      <c r="G22" s="106"/>
      <c r="H22" s="106"/>
      <c r="I22" s="106"/>
      <c r="J22" s="106"/>
      <c r="K22" s="107">
        <f t="shared" si="166"/>
        <v>0</v>
      </c>
      <c r="L22" s="106"/>
      <c r="M22" s="106"/>
      <c r="N22" s="106"/>
      <c r="O22" s="106"/>
      <c r="P22" s="107">
        <f t="shared" si="167"/>
        <v>0</v>
      </c>
      <c r="Q22" s="108">
        <f t="shared" si="168"/>
        <v>0</v>
      </c>
      <c r="R22" s="105"/>
      <c r="S22" s="106"/>
      <c r="T22" s="106"/>
      <c r="U22" s="106"/>
      <c r="V22" s="106"/>
      <c r="W22" s="106"/>
      <c r="X22" s="106"/>
      <c r="Y22" s="107">
        <f t="shared" si="169"/>
        <v>0</v>
      </c>
      <c r="Z22" s="106"/>
      <c r="AA22" s="106"/>
      <c r="AB22" s="106"/>
      <c r="AC22" s="106"/>
      <c r="AD22" s="107">
        <f t="shared" si="170"/>
        <v>0</v>
      </c>
      <c r="AE22" s="108">
        <f t="shared" si="171"/>
        <v>0</v>
      </c>
      <c r="AF22" s="105"/>
      <c r="AG22" s="106"/>
      <c r="AH22" s="106"/>
      <c r="AI22" s="106"/>
      <c r="AJ22" s="106"/>
      <c r="AK22" s="106"/>
      <c r="AL22" s="106"/>
      <c r="AM22" s="107">
        <f t="shared" si="172"/>
        <v>0</v>
      </c>
      <c r="AN22" s="106"/>
      <c r="AO22" s="106"/>
      <c r="AP22" s="106"/>
      <c r="AQ22" s="106"/>
      <c r="AR22" s="107">
        <f t="shared" si="173"/>
        <v>0</v>
      </c>
      <c r="AS22" s="108">
        <f t="shared" si="174"/>
        <v>0</v>
      </c>
      <c r="AT22" s="105"/>
      <c r="AU22" s="106"/>
      <c r="AV22" s="106"/>
      <c r="AW22" s="106"/>
      <c r="AX22" s="106"/>
      <c r="AY22" s="106"/>
      <c r="AZ22" s="106"/>
      <c r="BA22" s="107">
        <f t="shared" si="175"/>
        <v>0</v>
      </c>
      <c r="BB22" s="106"/>
      <c r="BC22" s="106"/>
      <c r="BD22" s="106"/>
      <c r="BE22" s="106"/>
      <c r="BF22" s="107">
        <f t="shared" si="176"/>
        <v>0</v>
      </c>
      <c r="BG22" s="108">
        <f t="shared" si="177"/>
        <v>0</v>
      </c>
      <c r="BH22" s="105"/>
      <c r="BI22" s="106"/>
      <c r="BJ22" s="106"/>
      <c r="BK22" s="106"/>
      <c r="BL22" s="106"/>
      <c r="BM22" s="106"/>
      <c r="BN22" s="106"/>
      <c r="BO22" s="107">
        <f t="shared" si="178"/>
        <v>0</v>
      </c>
      <c r="BP22" s="106"/>
      <c r="BQ22" s="106"/>
      <c r="BR22" s="106"/>
      <c r="BS22" s="106"/>
      <c r="BT22" s="107">
        <f t="shared" si="179"/>
        <v>0</v>
      </c>
      <c r="BU22" s="108">
        <f t="shared" si="180"/>
        <v>0</v>
      </c>
      <c r="BV22" s="105"/>
      <c r="BW22" s="106"/>
      <c r="BX22" s="106"/>
      <c r="BY22" s="106"/>
      <c r="BZ22" s="106"/>
      <c r="CA22" s="106"/>
      <c r="CB22" s="106"/>
      <c r="CC22" s="107">
        <f t="shared" si="181"/>
        <v>0</v>
      </c>
      <c r="CD22" s="106"/>
      <c r="CE22" s="106"/>
      <c r="CF22" s="106"/>
      <c r="CG22" s="106"/>
      <c r="CH22" s="107">
        <f t="shared" si="182"/>
        <v>0</v>
      </c>
      <c r="CI22" s="108">
        <f t="shared" si="183"/>
        <v>0</v>
      </c>
      <c r="CJ22" s="105"/>
      <c r="CK22" s="106"/>
      <c r="CL22" s="106"/>
      <c r="CM22" s="106"/>
      <c r="CN22" s="106"/>
      <c r="CO22" s="106"/>
      <c r="CP22" s="106"/>
      <c r="CQ22" s="107">
        <f t="shared" si="184"/>
        <v>0</v>
      </c>
      <c r="CR22" s="106"/>
      <c r="CS22" s="106"/>
      <c r="CT22" s="106"/>
      <c r="CU22" s="106"/>
      <c r="CV22" s="107">
        <f t="shared" si="185"/>
        <v>0</v>
      </c>
      <c r="CW22" s="108">
        <f t="shared" si="186"/>
        <v>0</v>
      </c>
      <c r="CX22" s="105"/>
      <c r="CY22" s="106"/>
      <c r="CZ22" s="106"/>
      <c r="DA22" s="106"/>
      <c r="DB22" s="106"/>
      <c r="DC22" s="106"/>
      <c r="DD22" s="106"/>
      <c r="DE22" s="107">
        <f t="shared" si="187"/>
        <v>0</v>
      </c>
      <c r="DF22" s="106"/>
      <c r="DG22" s="106"/>
      <c r="DH22" s="106"/>
      <c r="DI22" s="106"/>
      <c r="DJ22" s="107">
        <f t="shared" si="188"/>
        <v>0</v>
      </c>
      <c r="DK22" s="108">
        <f t="shared" si="189"/>
        <v>0</v>
      </c>
      <c r="DL22" s="105"/>
      <c r="DM22" s="106"/>
      <c r="DN22" s="106"/>
      <c r="DO22" s="106"/>
      <c r="DP22" s="106"/>
      <c r="DQ22" s="106"/>
      <c r="DR22" s="106"/>
      <c r="DS22" s="107">
        <f t="shared" si="190"/>
        <v>0</v>
      </c>
      <c r="DT22" s="106"/>
      <c r="DU22" s="106"/>
      <c r="DV22" s="106"/>
      <c r="DW22" s="106"/>
      <c r="DX22" s="107">
        <f t="shared" si="191"/>
        <v>0</v>
      </c>
      <c r="DY22" s="108">
        <f t="shared" si="192"/>
        <v>0</v>
      </c>
      <c r="DZ22" s="105"/>
      <c r="EA22" s="106"/>
      <c r="EB22" s="106"/>
      <c r="EC22" s="106"/>
      <c r="ED22" s="106"/>
      <c r="EE22" s="106"/>
      <c r="EF22" s="106"/>
      <c r="EG22" s="107">
        <f t="shared" si="193"/>
        <v>0</v>
      </c>
      <c r="EH22" s="106"/>
      <c r="EI22" s="106"/>
      <c r="EJ22" s="106"/>
      <c r="EK22" s="106"/>
      <c r="EL22" s="107">
        <f t="shared" si="194"/>
        <v>0</v>
      </c>
      <c r="EM22" s="108">
        <f t="shared" si="195"/>
        <v>0</v>
      </c>
      <c r="EN22" s="105"/>
      <c r="EO22" s="106"/>
      <c r="EP22" s="106"/>
      <c r="EQ22" s="106"/>
      <c r="ER22" s="106"/>
      <c r="ES22" s="106"/>
      <c r="ET22" s="106"/>
      <c r="EU22" s="107">
        <f t="shared" si="196"/>
        <v>0</v>
      </c>
      <c r="EV22" s="106"/>
      <c r="EW22" s="106"/>
      <c r="EX22" s="106"/>
      <c r="EY22" s="106"/>
      <c r="EZ22" s="107">
        <f t="shared" si="197"/>
        <v>0</v>
      </c>
      <c r="FA22" s="108">
        <f t="shared" si="198"/>
        <v>0</v>
      </c>
      <c r="FB22" s="105"/>
      <c r="FC22" s="106"/>
      <c r="FD22" s="106"/>
      <c r="FE22" s="106"/>
      <c r="FF22" s="106"/>
      <c r="FG22" s="106"/>
      <c r="FH22" s="106"/>
      <c r="FI22" s="107">
        <f t="shared" si="199"/>
        <v>0</v>
      </c>
      <c r="FJ22" s="106"/>
      <c r="FK22" s="106"/>
      <c r="FL22" s="106"/>
      <c r="FM22" s="106"/>
      <c r="FN22" s="107">
        <f t="shared" si="200"/>
        <v>0</v>
      </c>
      <c r="FO22" s="108">
        <f t="shared" si="201"/>
        <v>0</v>
      </c>
    </row>
    <row r="23" spans="1:171" ht="16.5" thickBot="1" x14ac:dyDescent="0.3">
      <c r="A23" s="86"/>
      <c r="B23" s="101" t="s">
        <v>215</v>
      </c>
      <c r="C23" s="98" t="s">
        <v>216</v>
      </c>
      <c r="D23" s="99">
        <f>D24+D25</f>
        <v>0</v>
      </c>
      <c r="E23" s="100">
        <f t="shared" ref="E23:J23" si="202">+E24+E25</f>
        <v>0</v>
      </c>
      <c r="F23" s="100">
        <f t="shared" si="202"/>
        <v>0</v>
      </c>
      <c r="G23" s="100">
        <f t="shared" si="202"/>
        <v>0</v>
      </c>
      <c r="H23" s="100">
        <f t="shared" si="202"/>
        <v>0</v>
      </c>
      <c r="I23" s="100">
        <f t="shared" si="202"/>
        <v>0</v>
      </c>
      <c r="J23" s="100">
        <f t="shared" si="202"/>
        <v>0</v>
      </c>
      <c r="K23" s="100">
        <f t="shared" si="166"/>
        <v>0</v>
      </c>
      <c r="L23" s="100">
        <f>+L24+L25</f>
        <v>0</v>
      </c>
      <c r="M23" s="100">
        <f t="shared" ref="M23:O23" si="203">+M24+M25</f>
        <v>0</v>
      </c>
      <c r="N23" s="100">
        <f t="shared" si="203"/>
        <v>0</v>
      </c>
      <c r="O23" s="100">
        <f t="shared" si="203"/>
        <v>0</v>
      </c>
      <c r="P23" s="100">
        <f t="shared" si="167"/>
        <v>0</v>
      </c>
      <c r="Q23" s="102">
        <f t="shared" si="168"/>
        <v>0</v>
      </c>
      <c r="R23" s="99">
        <f>R24+R25</f>
        <v>0</v>
      </c>
      <c r="S23" s="100">
        <f t="shared" ref="S23:X23" si="204">+S24+S25</f>
        <v>0</v>
      </c>
      <c r="T23" s="100">
        <f t="shared" si="204"/>
        <v>0</v>
      </c>
      <c r="U23" s="100">
        <f t="shared" si="204"/>
        <v>0</v>
      </c>
      <c r="V23" s="100">
        <f t="shared" si="204"/>
        <v>0</v>
      </c>
      <c r="W23" s="100">
        <f t="shared" si="204"/>
        <v>0</v>
      </c>
      <c r="X23" s="100">
        <f t="shared" si="204"/>
        <v>0</v>
      </c>
      <c r="Y23" s="100">
        <f t="shared" si="169"/>
        <v>0</v>
      </c>
      <c r="Z23" s="100">
        <f>+Z24+Z25</f>
        <v>0</v>
      </c>
      <c r="AA23" s="100">
        <f t="shared" ref="AA23:AC23" si="205">+AA24+AA25</f>
        <v>0</v>
      </c>
      <c r="AB23" s="100">
        <f t="shared" si="205"/>
        <v>0</v>
      </c>
      <c r="AC23" s="100">
        <f t="shared" si="205"/>
        <v>0</v>
      </c>
      <c r="AD23" s="100">
        <f t="shared" si="170"/>
        <v>0</v>
      </c>
      <c r="AE23" s="102">
        <f t="shared" si="171"/>
        <v>0</v>
      </c>
      <c r="AF23" s="99">
        <f>AF24+AF25</f>
        <v>0</v>
      </c>
      <c r="AG23" s="100">
        <f t="shared" ref="AG23:AL23" si="206">+AG24+AG25</f>
        <v>0</v>
      </c>
      <c r="AH23" s="100">
        <f t="shared" si="206"/>
        <v>0</v>
      </c>
      <c r="AI23" s="100">
        <f t="shared" si="206"/>
        <v>0</v>
      </c>
      <c r="AJ23" s="100">
        <f t="shared" si="206"/>
        <v>0</v>
      </c>
      <c r="AK23" s="100">
        <f t="shared" si="206"/>
        <v>0</v>
      </c>
      <c r="AL23" s="100">
        <f t="shared" si="206"/>
        <v>0</v>
      </c>
      <c r="AM23" s="100">
        <f t="shared" si="172"/>
        <v>0</v>
      </c>
      <c r="AN23" s="100">
        <f>+AN24+AN25</f>
        <v>0</v>
      </c>
      <c r="AO23" s="100">
        <f t="shared" ref="AO23:AQ23" si="207">+AO24+AO25</f>
        <v>0</v>
      </c>
      <c r="AP23" s="100">
        <f t="shared" si="207"/>
        <v>0</v>
      </c>
      <c r="AQ23" s="100">
        <f t="shared" si="207"/>
        <v>0</v>
      </c>
      <c r="AR23" s="100">
        <f t="shared" si="173"/>
        <v>0</v>
      </c>
      <c r="AS23" s="102">
        <f t="shared" si="174"/>
        <v>0</v>
      </c>
      <c r="AT23" s="99">
        <f>AT24+AT25</f>
        <v>0</v>
      </c>
      <c r="AU23" s="100">
        <f t="shared" ref="AU23:AZ23" si="208">+AU24+AU25</f>
        <v>0</v>
      </c>
      <c r="AV23" s="100">
        <f t="shared" si="208"/>
        <v>0</v>
      </c>
      <c r="AW23" s="100">
        <f t="shared" si="208"/>
        <v>0</v>
      </c>
      <c r="AX23" s="100">
        <f t="shared" si="208"/>
        <v>0</v>
      </c>
      <c r="AY23" s="100">
        <f t="shared" si="208"/>
        <v>0</v>
      </c>
      <c r="AZ23" s="100">
        <f t="shared" si="208"/>
        <v>0</v>
      </c>
      <c r="BA23" s="100">
        <f t="shared" si="175"/>
        <v>0</v>
      </c>
      <c r="BB23" s="100">
        <f>+BB24+BB25</f>
        <v>0</v>
      </c>
      <c r="BC23" s="100">
        <f t="shared" ref="BC23:BE23" si="209">+BC24+BC25</f>
        <v>0</v>
      </c>
      <c r="BD23" s="100">
        <f t="shared" si="209"/>
        <v>0</v>
      </c>
      <c r="BE23" s="100">
        <f t="shared" si="209"/>
        <v>0</v>
      </c>
      <c r="BF23" s="100">
        <f t="shared" si="176"/>
        <v>0</v>
      </c>
      <c r="BG23" s="102">
        <f t="shared" si="177"/>
        <v>0</v>
      </c>
      <c r="BH23" s="99">
        <f>BH24+BH25</f>
        <v>0</v>
      </c>
      <c r="BI23" s="100">
        <f t="shared" ref="BI23:BN23" si="210">+BI24+BI25</f>
        <v>0</v>
      </c>
      <c r="BJ23" s="100">
        <f t="shared" si="210"/>
        <v>0</v>
      </c>
      <c r="BK23" s="100">
        <f t="shared" si="210"/>
        <v>0</v>
      </c>
      <c r="BL23" s="100">
        <f t="shared" si="210"/>
        <v>0</v>
      </c>
      <c r="BM23" s="100">
        <f t="shared" si="210"/>
        <v>0</v>
      </c>
      <c r="BN23" s="100">
        <f t="shared" si="210"/>
        <v>0</v>
      </c>
      <c r="BO23" s="100">
        <f t="shared" si="178"/>
        <v>0</v>
      </c>
      <c r="BP23" s="100">
        <f>+BP24+BP25</f>
        <v>0</v>
      </c>
      <c r="BQ23" s="100">
        <f t="shared" ref="BQ23:BS23" si="211">+BQ24+BQ25</f>
        <v>0</v>
      </c>
      <c r="BR23" s="100">
        <f t="shared" si="211"/>
        <v>0</v>
      </c>
      <c r="BS23" s="100">
        <f t="shared" si="211"/>
        <v>0</v>
      </c>
      <c r="BT23" s="100">
        <f t="shared" si="179"/>
        <v>0</v>
      </c>
      <c r="BU23" s="102">
        <f t="shared" si="180"/>
        <v>0</v>
      </c>
      <c r="BV23" s="99">
        <f>BV24+BV25</f>
        <v>0</v>
      </c>
      <c r="BW23" s="100">
        <f t="shared" ref="BW23:CB23" si="212">+BW24+BW25</f>
        <v>0</v>
      </c>
      <c r="BX23" s="100">
        <f t="shared" si="212"/>
        <v>0</v>
      </c>
      <c r="BY23" s="100">
        <f t="shared" si="212"/>
        <v>0</v>
      </c>
      <c r="BZ23" s="100">
        <f t="shared" si="212"/>
        <v>0</v>
      </c>
      <c r="CA23" s="100">
        <f t="shared" si="212"/>
        <v>0</v>
      </c>
      <c r="CB23" s="100">
        <f t="shared" si="212"/>
        <v>0</v>
      </c>
      <c r="CC23" s="100">
        <f t="shared" si="181"/>
        <v>0</v>
      </c>
      <c r="CD23" s="100">
        <f>+CD24+CD25</f>
        <v>0</v>
      </c>
      <c r="CE23" s="100">
        <f t="shared" ref="CE23:CG23" si="213">+CE24+CE25</f>
        <v>0</v>
      </c>
      <c r="CF23" s="100">
        <f t="shared" si="213"/>
        <v>0</v>
      </c>
      <c r="CG23" s="100">
        <f t="shared" si="213"/>
        <v>0</v>
      </c>
      <c r="CH23" s="100">
        <f t="shared" si="182"/>
        <v>0</v>
      </c>
      <c r="CI23" s="102">
        <f t="shared" si="183"/>
        <v>0</v>
      </c>
      <c r="CJ23" s="99">
        <f>CJ24+CJ25</f>
        <v>0</v>
      </c>
      <c r="CK23" s="100">
        <f t="shared" ref="CK23:CP23" si="214">+CK24+CK25</f>
        <v>0</v>
      </c>
      <c r="CL23" s="100">
        <f t="shared" si="214"/>
        <v>0</v>
      </c>
      <c r="CM23" s="100">
        <f t="shared" si="214"/>
        <v>0</v>
      </c>
      <c r="CN23" s="100">
        <f t="shared" si="214"/>
        <v>0</v>
      </c>
      <c r="CO23" s="100">
        <f t="shared" si="214"/>
        <v>0</v>
      </c>
      <c r="CP23" s="100">
        <f t="shared" si="214"/>
        <v>0</v>
      </c>
      <c r="CQ23" s="100">
        <f t="shared" si="184"/>
        <v>0</v>
      </c>
      <c r="CR23" s="100">
        <f>+CR24+CR25</f>
        <v>0</v>
      </c>
      <c r="CS23" s="100">
        <f t="shared" ref="CS23:CU23" si="215">+CS24+CS25</f>
        <v>0</v>
      </c>
      <c r="CT23" s="100">
        <f t="shared" si="215"/>
        <v>0</v>
      </c>
      <c r="CU23" s="100">
        <f t="shared" si="215"/>
        <v>0</v>
      </c>
      <c r="CV23" s="100">
        <f t="shared" si="185"/>
        <v>0</v>
      </c>
      <c r="CW23" s="102">
        <f t="shared" si="186"/>
        <v>0</v>
      </c>
      <c r="CX23" s="99">
        <f>CX24+CX25</f>
        <v>0</v>
      </c>
      <c r="CY23" s="100">
        <f t="shared" ref="CY23:DD23" si="216">+CY24+CY25</f>
        <v>0</v>
      </c>
      <c r="CZ23" s="100">
        <f t="shared" si="216"/>
        <v>0</v>
      </c>
      <c r="DA23" s="100">
        <f t="shared" si="216"/>
        <v>0</v>
      </c>
      <c r="DB23" s="100">
        <f t="shared" si="216"/>
        <v>0</v>
      </c>
      <c r="DC23" s="100">
        <f t="shared" si="216"/>
        <v>0</v>
      </c>
      <c r="DD23" s="100">
        <f t="shared" si="216"/>
        <v>0</v>
      </c>
      <c r="DE23" s="100">
        <f t="shared" si="187"/>
        <v>0</v>
      </c>
      <c r="DF23" s="100">
        <f>+DF24+DF25</f>
        <v>0</v>
      </c>
      <c r="DG23" s="100">
        <f t="shared" ref="DG23:DI23" si="217">+DG24+DG25</f>
        <v>0</v>
      </c>
      <c r="DH23" s="100">
        <f t="shared" si="217"/>
        <v>0</v>
      </c>
      <c r="DI23" s="100">
        <f t="shared" si="217"/>
        <v>0</v>
      </c>
      <c r="DJ23" s="100">
        <f t="shared" si="188"/>
        <v>0</v>
      </c>
      <c r="DK23" s="102">
        <f t="shared" si="189"/>
        <v>0</v>
      </c>
      <c r="DL23" s="99">
        <f>DL24+DL25</f>
        <v>0</v>
      </c>
      <c r="DM23" s="100">
        <f t="shared" ref="DM23:DR23" si="218">+DM24+DM25</f>
        <v>0</v>
      </c>
      <c r="DN23" s="100">
        <f t="shared" si="218"/>
        <v>0</v>
      </c>
      <c r="DO23" s="100">
        <f t="shared" si="218"/>
        <v>0</v>
      </c>
      <c r="DP23" s="100">
        <f t="shared" si="218"/>
        <v>0</v>
      </c>
      <c r="DQ23" s="100">
        <f t="shared" si="218"/>
        <v>0</v>
      </c>
      <c r="DR23" s="100">
        <f t="shared" si="218"/>
        <v>0</v>
      </c>
      <c r="DS23" s="100">
        <f t="shared" si="190"/>
        <v>0</v>
      </c>
      <c r="DT23" s="100">
        <f>+DT24+DT25</f>
        <v>0</v>
      </c>
      <c r="DU23" s="100">
        <f t="shared" ref="DU23:DW23" si="219">+DU24+DU25</f>
        <v>0</v>
      </c>
      <c r="DV23" s="100">
        <f t="shared" si="219"/>
        <v>0</v>
      </c>
      <c r="DW23" s="100">
        <f t="shared" si="219"/>
        <v>0</v>
      </c>
      <c r="DX23" s="100">
        <f t="shared" si="191"/>
        <v>0</v>
      </c>
      <c r="DY23" s="102">
        <f t="shared" si="192"/>
        <v>0</v>
      </c>
      <c r="DZ23" s="99">
        <f>DZ24+DZ25</f>
        <v>0</v>
      </c>
      <c r="EA23" s="100">
        <f t="shared" ref="EA23:EF23" si="220">+EA24+EA25</f>
        <v>0</v>
      </c>
      <c r="EB23" s="100">
        <f t="shared" si="220"/>
        <v>0</v>
      </c>
      <c r="EC23" s="100">
        <f t="shared" si="220"/>
        <v>0</v>
      </c>
      <c r="ED23" s="100">
        <f t="shared" si="220"/>
        <v>0</v>
      </c>
      <c r="EE23" s="100">
        <f t="shared" si="220"/>
        <v>0</v>
      </c>
      <c r="EF23" s="100">
        <f t="shared" si="220"/>
        <v>0</v>
      </c>
      <c r="EG23" s="100">
        <f t="shared" si="193"/>
        <v>0</v>
      </c>
      <c r="EH23" s="100">
        <f>+EH24+EH25</f>
        <v>0</v>
      </c>
      <c r="EI23" s="100">
        <f t="shared" ref="EI23:EK23" si="221">+EI24+EI25</f>
        <v>0</v>
      </c>
      <c r="EJ23" s="100">
        <f t="shared" si="221"/>
        <v>0</v>
      </c>
      <c r="EK23" s="100">
        <f t="shared" si="221"/>
        <v>0</v>
      </c>
      <c r="EL23" s="100">
        <f t="shared" si="194"/>
        <v>0</v>
      </c>
      <c r="EM23" s="102">
        <f t="shared" si="195"/>
        <v>0</v>
      </c>
      <c r="EN23" s="99">
        <f>EN24+EN25</f>
        <v>0</v>
      </c>
      <c r="EO23" s="100">
        <f t="shared" ref="EO23:ET23" si="222">+EO24+EO25</f>
        <v>0</v>
      </c>
      <c r="EP23" s="100">
        <f t="shared" si="222"/>
        <v>0</v>
      </c>
      <c r="EQ23" s="100">
        <f t="shared" si="222"/>
        <v>0</v>
      </c>
      <c r="ER23" s="100">
        <f t="shared" si="222"/>
        <v>0</v>
      </c>
      <c r="ES23" s="100">
        <f t="shared" si="222"/>
        <v>0</v>
      </c>
      <c r="ET23" s="100">
        <f t="shared" si="222"/>
        <v>0</v>
      </c>
      <c r="EU23" s="100">
        <f t="shared" si="196"/>
        <v>0</v>
      </c>
      <c r="EV23" s="100">
        <f>+EV24+EV25</f>
        <v>0</v>
      </c>
      <c r="EW23" s="100">
        <f t="shared" ref="EW23:EY23" si="223">+EW24+EW25</f>
        <v>0</v>
      </c>
      <c r="EX23" s="100">
        <f t="shared" si="223"/>
        <v>0</v>
      </c>
      <c r="EY23" s="100">
        <f t="shared" si="223"/>
        <v>0</v>
      </c>
      <c r="EZ23" s="100">
        <f t="shared" si="197"/>
        <v>0</v>
      </c>
      <c r="FA23" s="102">
        <f t="shared" si="198"/>
        <v>0</v>
      </c>
      <c r="FB23" s="99">
        <f>FB24+FB25</f>
        <v>0</v>
      </c>
      <c r="FC23" s="100">
        <f t="shared" ref="FC23:FH23" si="224">+FC24+FC25</f>
        <v>0</v>
      </c>
      <c r="FD23" s="100">
        <f t="shared" si="224"/>
        <v>0</v>
      </c>
      <c r="FE23" s="100">
        <f t="shared" si="224"/>
        <v>0</v>
      </c>
      <c r="FF23" s="100">
        <f t="shared" si="224"/>
        <v>0</v>
      </c>
      <c r="FG23" s="100">
        <f t="shared" si="224"/>
        <v>0</v>
      </c>
      <c r="FH23" s="100">
        <f t="shared" si="224"/>
        <v>0</v>
      </c>
      <c r="FI23" s="100">
        <f t="shared" si="199"/>
        <v>0</v>
      </c>
      <c r="FJ23" s="100">
        <f>+FJ24+FJ25</f>
        <v>0</v>
      </c>
      <c r="FK23" s="100">
        <f t="shared" ref="FK23:FM23" si="225">+FK24+FK25</f>
        <v>0</v>
      </c>
      <c r="FL23" s="100">
        <f t="shared" si="225"/>
        <v>0</v>
      </c>
      <c r="FM23" s="100">
        <f t="shared" si="225"/>
        <v>0</v>
      </c>
      <c r="FN23" s="100">
        <f t="shared" si="200"/>
        <v>0</v>
      </c>
      <c r="FO23" s="102">
        <f t="shared" si="201"/>
        <v>0</v>
      </c>
    </row>
    <row r="24" spans="1:171" ht="16.5" thickBot="1" x14ac:dyDescent="0.3">
      <c r="A24" s="86"/>
      <c r="B24" s="112" t="s">
        <v>217</v>
      </c>
      <c r="C24" s="114" t="s">
        <v>218</v>
      </c>
      <c r="D24" s="105"/>
      <c r="E24" s="106"/>
      <c r="F24" s="106"/>
      <c r="G24" s="106"/>
      <c r="H24" s="106"/>
      <c r="I24" s="106"/>
      <c r="J24" s="106"/>
      <c r="K24" s="107">
        <f t="shared" si="166"/>
        <v>0</v>
      </c>
      <c r="L24" s="106"/>
      <c r="M24" s="106"/>
      <c r="N24" s="106"/>
      <c r="O24" s="106"/>
      <c r="P24" s="107">
        <f t="shared" si="167"/>
        <v>0</v>
      </c>
      <c r="Q24" s="108">
        <f t="shared" si="168"/>
        <v>0</v>
      </c>
      <c r="R24" s="105"/>
      <c r="S24" s="106"/>
      <c r="T24" s="106"/>
      <c r="U24" s="106"/>
      <c r="V24" s="106"/>
      <c r="W24" s="106"/>
      <c r="X24" s="106"/>
      <c r="Y24" s="107">
        <f t="shared" si="169"/>
        <v>0</v>
      </c>
      <c r="Z24" s="106"/>
      <c r="AA24" s="106"/>
      <c r="AB24" s="106"/>
      <c r="AC24" s="106"/>
      <c r="AD24" s="107">
        <f t="shared" si="170"/>
        <v>0</v>
      </c>
      <c r="AE24" s="108">
        <f t="shared" si="171"/>
        <v>0</v>
      </c>
      <c r="AF24" s="105"/>
      <c r="AG24" s="106"/>
      <c r="AH24" s="106"/>
      <c r="AI24" s="106"/>
      <c r="AJ24" s="106"/>
      <c r="AK24" s="106"/>
      <c r="AL24" s="106"/>
      <c r="AM24" s="107">
        <f t="shared" si="172"/>
        <v>0</v>
      </c>
      <c r="AN24" s="106"/>
      <c r="AO24" s="106"/>
      <c r="AP24" s="106"/>
      <c r="AQ24" s="106"/>
      <c r="AR24" s="107">
        <f t="shared" si="173"/>
        <v>0</v>
      </c>
      <c r="AS24" s="108">
        <f t="shared" si="174"/>
        <v>0</v>
      </c>
      <c r="AT24" s="105"/>
      <c r="AU24" s="106"/>
      <c r="AV24" s="106"/>
      <c r="AW24" s="106"/>
      <c r="AX24" s="106"/>
      <c r="AY24" s="106"/>
      <c r="AZ24" s="106"/>
      <c r="BA24" s="107">
        <f t="shared" si="175"/>
        <v>0</v>
      </c>
      <c r="BB24" s="106"/>
      <c r="BC24" s="106"/>
      <c r="BD24" s="106"/>
      <c r="BE24" s="106"/>
      <c r="BF24" s="107">
        <f t="shared" si="176"/>
        <v>0</v>
      </c>
      <c r="BG24" s="108">
        <f t="shared" si="177"/>
        <v>0</v>
      </c>
      <c r="BH24" s="105"/>
      <c r="BI24" s="106"/>
      <c r="BJ24" s="106"/>
      <c r="BK24" s="106"/>
      <c r="BL24" s="106"/>
      <c r="BM24" s="106"/>
      <c r="BN24" s="106"/>
      <c r="BO24" s="107">
        <f t="shared" si="178"/>
        <v>0</v>
      </c>
      <c r="BP24" s="106"/>
      <c r="BQ24" s="106"/>
      <c r="BR24" s="106"/>
      <c r="BS24" s="106"/>
      <c r="BT24" s="107">
        <f t="shared" si="179"/>
        <v>0</v>
      </c>
      <c r="BU24" s="108">
        <f t="shared" si="180"/>
        <v>0</v>
      </c>
      <c r="BV24" s="105"/>
      <c r="BW24" s="106"/>
      <c r="BX24" s="106"/>
      <c r="BY24" s="106"/>
      <c r="BZ24" s="106"/>
      <c r="CA24" s="106"/>
      <c r="CB24" s="106"/>
      <c r="CC24" s="107">
        <f t="shared" si="181"/>
        <v>0</v>
      </c>
      <c r="CD24" s="106"/>
      <c r="CE24" s="106"/>
      <c r="CF24" s="106"/>
      <c r="CG24" s="106"/>
      <c r="CH24" s="107">
        <f t="shared" si="182"/>
        <v>0</v>
      </c>
      <c r="CI24" s="108">
        <f t="shared" si="183"/>
        <v>0</v>
      </c>
      <c r="CJ24" s="105"/>
      <c r="CK24" s="106"/>
      <c r="CL24" s="106"/>
      <c r="CM24" s="106"/>
      <c r="CN24" s="106"/>
      <c r="CO24" s="106"/>
      <c r="CP24" s="106"/>
      <c r="CQ24" s="107">
        <f t="shared" si="184"/>
        <v>0</v>
      </c>
      <c r="CR24" s="106"/>
      <c r="CS24" s="106"/>
      <c r="CT24" s="106"/>
      <c r="CU24" s="106"/>
      <c r="CV24" s="107">
        <f t="shared" si="185"/>
        <v>0</v>
      </c>
      <c r="CW24" s="108">
        <f t="shared" si="186"/>
        <v>0</v>
      </c>
      <c r="CX24" s="105"/>
      <c r="CY24" s="106"/>
      <c r="CZ24" s="106"/>
      <c r="DA24" s="106"/>
      <c r="DB24" s="106"/>
      <c r="DC24" s="106"/>
      <c r="DD24" s="106"/>
      <c r="DE24" s="107">
        <f t="shared" si="187"/>
        <v>0</v>
      </c>
      <c r="DF24" s="106"/>
      <c r="DG24" s="106"/>
      <c r="DH24" s="106"/>
      <c r="DI24" s="106"/>
      <c r="DJ24" s="107">
        <f t="shared" si="188"/>
        <v>0</v>
      </c>
      <c r="DK24" s="108">
        <f t="shared" si="189"/>
        <v>0</v>
      </c>
      <c r="DL24" s="105"/>
      <c r="DM24" s="106"/>
      <c r="DN24" s="106"/>
      <c r="DO24" s="106"/>
      <c r="DP24" s="106"/>
      <c r="DQ24" s="106"/>
      <c r="DR24" s="106"/>
      <c r="DS24" s="107">
        <f t="shared" si="190"/>
        <v>0</v>
      </c>
      <c r="DT24" s="106"/>
      <c r="DU24" s="106"/>
      <c r="DV24" s="106"/>
      <c r="DW24" s="106"/>
      <c r="DX24" s="107">
        <f t="shared" si="191"/>
        <v>0</v>
      </c>
      <c r="DY24" s="108">
        <f t="shared" si="192"/>
        <v>0</v>
      </c>
      <c r="DZ24" s="105"/>
      <c r="EA24" s="106"/>
      <c r="EB24" s="106"/>
      <c r="EC24" s="106"/>
      <c r="ED24" s="106"/>
      <c r="EE24" s="106"/>
      <c r="EF24" s="106"/>
      <c r="EG24" s="107">
        <f t="shared" si="193"/>
        <v>0</v>
      </c>
      <c r="EH24" s="106"/>
      <c r="EI24" s="106"/>
      <c r="EJ24" s="106"/>
      <c r="EK24" s="106"/>
      <c r="EL24" s="107">
        <f t="shared" si="194"/>
        <v>0</v>
      </c>
      <c r="EM24" s="108">
        <f t="shared" si="195"/>
        <v>0</v>
      </c>
      <c r="EN24" s="105"/>
      <c r="EO24" s="106"/>
      <c r="EP24" s="106"/>
      <c r="EQ24" s="106"/>
      <c r="ER24" s="106"/>
      <c r="ES24" s="106"/>
      <c r="ET24" s="106"/>
      <c r="EU24" s="107">
        <f t="shared" si="196"/>
        <v>0</v>
      </c>
      <c r="EV24" s="106"/>
      <c r="EW24" s="106"/>
      <c r="EX24" s="106"/>
      <c r="EY24" s="106"/>
      <c r="EZ24" s="107">
        <f t="shared" si="197"/>
        <v>0</v>
      </c>
      <c r="FA24" s="108">
        <f t="shared" si="198"/>
        <v>0</v>
      </c>
      <c r="FB24" s="105"/>
      <c r="FC24" s="106"/>
      <c r="FD24" s="106"/>
      <c r="FE24" s="106"/>
      <c r="FF24" s="106"/>
      <c r="FG24" s="106"/>
      <c r="FH24" s="106"/>
      <c r="FI24" s="107">
        <f t="shared" si="199"/>
        <v>0</v>
      </c>
      <c r="FJ24" s="106"/>
      <c r="FK24" s="106"/>
      <c r="FL24" s="106"/>
      <c r="FM24" s="106"/>
      <c r="FN24" s="107">
        <f t="shared" si="200"/>
        <v>0</v>
      </c>
      <c r="FO24" s="108">
        <f t="shared" si="201"/>
        <v>0</v>
      </c>
    </row>
    <row r="25" spans="1:171" ht="16.5" thickBot="1" x14ac:dyDescent="0.3">
      <c r="A25" s="86"/>
      <c r="B25" s="112" t="s">
        <v>219</v>
      </c>
      <c r="C25" s="114" t="s">
        <v>220</v>
      </c>
      <c r="D25" s="105"/>
      <c r="E25" s="106"/>
      <c r="F25" s="106"/>
      <c r="G25" s="106"/>
      <c r="H25" s="106"/>
      <c r="I25" s="106"/>
      <c r="J25" s="106"/>
      <c r="K25" s="107">
        <f t="shared" si="166"/>
        <v>0</v>
      </c>
      <c r="L25" s="106"/>
      <c r="M25" s="106"/>
      <c r="N25" s="106"/>
      <c r="O25" s="106"/>
      <c r="P25" s="107">
        <f t="shared" si="167"/>
        <v>0</v>
      </c>
      <c r="Q25" s="108">
        <f t="shared" si="168"/>
        <v>0</v>
      </c>
      <c r="R25" s="105"/>
      <c r="S25" s="106"/>
      <c r="T25" s="106"/>
      <c r="U25" s="106"/>
      <c r="V25" s="106"/>
      <c r="W25" s="106"/>
      <c r="X25" s="106"/>
      <c r="Y25" s="107">
        <f t="shared" si="169"/>
        <v>0</v>
      </c>
      <c r="Z25" s="106"/>
      <c r="AA25" s="106"/>
      <c r="AB25" s="106"/>
      <c r="AC25" s="106"/>
      <c r="AD25" s="107">
        <f t="shared" si="170"/>
        <v>0</v>
      </c>
      <c r="AE25" s="108">
        <f t="shared" si="171"/>
        <v>0</v>
      </c>
      <c r="AF25" s="105"/>
      <c r="AG25" s="106"/>
      <c r="AH25" s="106"/>
      <c r="AI25" s="106"/>
      <c r="AJ25" s="106"/>
      <c r="AK25" s="106"/>
      <c r="AL25" s="106"/>
      <c r="AM25" s="107">
        <f t="shared" si="172"/>
        <v>0</v>
      </c>
      <c r="AN25" s="106"/>
      <c r="AO25" s="106"/>
      <c r="AP25" s="106"/>
      <c r="AQ25" s="106"/>
      <c r="AR25" s="107">
        <f t="shared" si="173"/>
        <v>0</v>
      </c>
      <c r="AS25" s="108">
        <f t="shared" si="174"/>
        <v>0</v>
      </c>
      <c r="AT25" s="105"/>
      <c r="AU25" s="106"/>
      <c r="AV25" s="106"/>
      <c r="AW25" s="106"/>
      <c r="AX25" s="106"/>
      <c r="AY25" s="106"/>
      <c r="AZ25" s="106"/>
      <c r="BA25" s="107">
        <f t="shared" si="175"/>
        <v>0</v>
      </c>
      <c r="BB25" s="106"/>
      <c r="BC25" s="106"/>
      <c r="BD25" s="106"/>
      <c r="BE25" s="106"/>
      <c r="BF25" s="107">
        <f t="shared" si="176"/>
        <v>0</v>
      </c>
      <c r="BG25" s="108">
        <f t="shared" si="177"/>
        <v>0</v>
      </c>
      <c r="BH25" s="105"/>
      <c r="BI25" s="106"/>
      <c r="BJ25" s="106"/>
      <c r="BK25" s="106"/>
      <c r="BL25" s="106"/>
      <c r="BM25" s="106"/>
      <c r="BN25" s="106"/>
      <c r="BO25" s="107">
        <f t="shared" si="178"/>
        <v>0</v>
      </c>
      <c r="BP25" s="106"/>
      <c r="BQ25" s="106"/>
      <c r="BR25" s="106"/>
      <c r="BS25" s="106"/>
      <c r="BT25" s="107">
        <f t="shared" si="179"/>
        <v>0</v>
      </c>
      <c r="BU25" s="108">
        <f t="shared" si="180"/>
        <v>0</v>
      </c>
      <c r="BV25" s="105"/>
      <c r="BW25" s="106"/>
      <c r="BX25" s="106"/>
      <c r="BY25" s="106"/>
      <c r="BZ25" s="106"/>
      <c r="CA25" s="106"/>
      <c r="CB25" s="106"/>
      <c r="CC25" s="107">
        <f t="shared" si="181"/>
        <v>0</v>
      </c>
      <c r="CD25" s="106"/>
      <c r="CE25" s="106"/>
      <c r="CF25" s="106"/>
      <c r="CG25" s="106"/>
      <c r="CH25" s="107">
        <f t="shared" si="182"/>
        <v>0</v>
      </c>
      <c r="CI25" s="108">
        <f t="shared" si="183"/>
        <v>0</v>
      </c>
      <c r="CJ25" s="105"/>
      <c r="CK25" s="106"/>
      <c r="CL25" s="106"/>
      <c r="CM25" s="106"/>
      <c r="CN25" s="106"/>
      <c r="CO25" s="106"/>
      <c r="CP25" s="106"/>
      <c r="CQ25" s="107">
        <f t="shared" si="184"/>
        <v>0</v>
      </c>
      <c r="CR25" s="106"/>
      <c r="CS25" s="106"/>
      <c r="CT25" s="106"/>
      <c r="CU25" s="106"/>
      <c r="CV25" s="107">
        <f t="shared" si="185"/>
        <v>0</v>
      </c>
      <c r="CW25" s="108">
        <f t="shared" si="186"/>
        <v>0</v>
      </c>
      <c r="CX25" s="105"/>
      <c r="CY25" s="106"/>
      <c r="CZ25" s="106"/>
      <c r="DA25" s="106"/>
      <c r="DB25" s="106"/>
      <c r="DC25" s="106"/>
      <c r="DD25" s="106"/>
      <c r="DE25" s="107">
        <f t="shared" si="187"/>
        <v>0</v>
      </c>
      <c r="DF25" s="106"/>
      <c r="DG25" s="106"/>
      <c r="DH25" s="106"/>
      <c r="DI25" s="106"/>
      <c r="DJ25" s="107">
        <f t="shared" si="188"/>
        <v>0</v>
      </c>
      <c r="DK25" s="108">
        <f t="shared" si="189"/>
        <v>0</v>
      </c>
      <c r="DL25" s="105"/>
      <c r="DM25" s="106"/>
      <c r="DN25" s="106"/>
      <c r="DO25" s="106"/>
      <c r="DP25" s="106"/>
      <c r="DQ25" s="106"/>
      <c r="DR25" s="106"/>
      <c r="DS25" s="107">
        <f t="shared" si="190"/>
        <v>0</v>
      </c>
      <c r="DT25" s="106"/>
      <c r="DU25" s="106"/>
      <c r="DV25" s="106"/>
      <c r="DW25" s="106"/>
      <c r="DX25" s="107">
        <f t="shared" si="191"/>
        <v>0</v>
      </c>
      <c r="DY25" s="108">
        <f t="shared" si="192"/>
        <v>0</v>
      </c>
      <c r="DZ25" s="105"/>
      <c r="EA25" s="106"/>
      <c r="EB25" s="106"/>
      <c r="EC25" s="106"/>
      <c r="ED25" s="106"/>
      <c r="EE25" s="106"/>
      <c r="EF25" s="106"/>
      <c r="EG25" s="107">
        <f t="shared" si="193"/>
        <v>0</v>
      </c>
      <c r="EH25" s="106"/>
      <c r="EI25" s="106"/>
      <c r="EJ25" s="106"/>
      <c r="EK25" s="106"/>
      <c r="EL25" s="107">
        <f t="shared" si="194"/>
        <v>0</v>
      </c>
      <c r="EM25" s="108">
        <f t="shared" si="195"/>
        <v>0</v>
      </c>
      <c r="EN25" s="105"/>
      <c r="EO25" s="106"/>
      <c r="EP25" s="106"/>
      <c r="EQ25" s="106"/>
      <c r="ER25" s="106"/>
      <c r="ES25" s="106"/>
      <c r="ET25" s="106"/>
      <c r="EU25" s="107">
        <f t="shared" si="196"/>
        <v>0</v>
      </c>
      <c r="EV25" s="106"/>
      <c r="EW25" s="106"/>
      <c r="EX25" s="106"/>
      <c r="EY25" s="106"/>
      <c r="EZ25" s="107">
        <f t="shared" si="197"/>
        <v>0</v>
      </c>
      <c r="FA25" s="108">
        <f t="shared" si="198"/>
        <v>0</v>
      </c>
      <c r="FB25" s="105"/>
      <c r="FC25" s="106"/>
      <c r="FD25" s="106"/>
      <c r="FE25" s="106"/>
      <c r="FF25" s="106"/>
      <c r="FG25" s="106"/>
      <c r="FH25" s="106"/>
      <c r="FI25" s="107">
        <f t="shared" si="199"/>
        <v>0</v>
      </c>
      <c r="FJ25" s="106"/>
      <c r="FK25" s="106"/>
      <c r="FL25" s="106"/>
      <c r="FM25" s="106"/>
      <c r="FN25" s="107">
        <f t="shared" si="200"/>
        <v>0</v>
      </c>
      <c r="FO25" s="108">
        <f t="shared" si="201"/>
        <v>0</v>
      </c>
    </row>
    <row r="26" spans="1:171" ht="16.5" thickBot="1" x14ac:dyDescent="0.3">
      <c r="A26" s="86"/>
      <c r="B26" s="115" t="s">
        <v>221</v>
      </c>
      <c r="C26" s="116" t="s">
        <v>222</v>
      </c>
      <c r="D26" s="105"/>
      <c r="E26" s="106"/>
      <c r="F26" s="106"/>
      <c r="G26" s="106"/>
      <c r="H26" s="106"/>
      <c r="I26" s="106"/>
      <c r="J26" s="106"/>
      <c r="K26" s="107">
        <f t="shared" si="166"/>
        <v>0</v>
      </c>
      <c r="L26" s="106"/>
      <c r="M26" s="106"/>
      <c r="N26" s="106"/>
      <c r="O26" s="106"/>
      <c r="P26" s="107">
        <f t="shared" si="167"/>
        <v>0</v>
      </c>
      <c r="Q26" s="108">
        <f t="shared" si="168"/>
        <v>0</v>
      </c>
      <c r="R26" s="105"/>
      <c r="S26" s="106"/>
      <c r="T26" s="106"/>
      <c r="U26" s="106"/>
      <c r="V26" s="106"/>
      <c r="W26" s="106"/>
      <c r="X26" s="106"/>
      <c r="Y26" s="107">
        <f t="shared" si="169"/>
        <v>0</v>
      </c>
      <c r="Z26" s="106"/>
      <c r="AA26" s="106"/>
      <c r="AB26" s="106"/>
      <c r="AC26" s="106"/>
      <c r="AD26" s="107">
        <f t="shared" si="170"/>
        <v>0</v>
      </c>
      <c r="AE26" s="108">
        <f t="shared" si="171"/>
        <v>0</v>
      </c>
      <c r="AF26" s="105"/>
      <c r="AG26" s="106"/>
      <c r="AH26" s="106"/>
      <c r="AI26" s="106"/>
      <c r="AJ26" s="106"/>
      <c r="AK26" s="106"/>
      <c r="AL26" s="106"/>
      <c r="AM26" s="107">
        <f t="shared" si="172"/>
        <v>0</v>
      </c>
      <c r="AN26" s="106"/>
      <c r="AO26" s="106"/>
      <c r="AP26" s="106"/>
      <c r="AQ26" s="106"/>
      <c r="AR26" s="107">
        <f t="shared" si="173"/>
        <v>0</v>
      </c>
      <c r="AS26" s="108">
        <f t="shared" si="174"/>
        <v>0</v>
      </c>
      <c r="AT26" s="105"/>
      <c r="AU26" s="106"/>
      <c r="AV26" s="106"/>
      <c r="AW26" s="106"/>
      <c r="AX26" s="106"/>
      <c r="AY26" s="106"/>
      <c r="AZ26" s="106"/>
      <c r="BA26" s="107">
        <f t="shared" si="175"/>
        <v>0</v>
      </c>
      <c r="BB26" s="106"/>
      <c r="BC26" s="106"/>
      <c r="BD26" s="106"/>
      <c r="BE26" s="106"/>
      <c r="BF26" s="107">
        <f t="shared" si="176"/>
        <v>0</v>
      </c>
      <c r="BG26" s="108">
        <f t="shared" si="177"/>
        <v>0</v>
      </c>
      <c r="BH26" s="105"/>
      <c r="BI26" s="106"/>
      <c r="BJ26" s="106"/>
      <c r="BK26" s="106"/>
      <c r="BL26" s="106"/>
      <c r="BM26" s="106"/>
      <c r="BN26" s="106"/>
      <c r="BO26" s="107">
        <f t="shared" si="178"/>
        <v>0</v>
      </c>
      <c r="BP26" s="106"/>
      <c r="BQ26" s="106"/>
      <c r="BR26" s="106"/>
      <c r="BS26" s="106"/>
      <c r="BT26" s="107">
        <f t="shared" si="179"/>
        <v>0</v>
      </c>
      <c r="BU26" s="108">
        <f t="shared" si="180"/>
        <v>0</v>
      </c>
      <c r="BV26" s="105"/>
      <c r="BW26" s="106"/>
      <c r="BX26" s="106"/>
      <c r="BY26" s="106"/>
      <c r="BZ26" s="106"/>
      <c r="CA26" s="106"/>
      <c r="CB26" s="106"/>
      <c r="CC26" s="107">
        <f t="shared" si="181"/>
        <v>0</v>
      </c>
      <c r="CD26" s="106"/>
      <c r="CE26" s="106"/>
      <c r="CF26" s="106"/>
      <c r="CG26" s="106"/>
      <c r="CH26" s="107">
        <f t="shared" si="182"/>
        <v>0</v>
      </c>
      <c r="CI26" s="108">
        <f t="shared" si="183"/>
        <v>0</v>
      </c>
      <c r="CJ26" s="105"/>
      <c r="CK26" s="106"/>
      <c r="CL26" s="106"/>
      <c r="CM26" s="106"/>
      <c r="CN26" s="106"/>
      <c r="CO26" s="106"/>
      <c r="CP26" s="106"/>
      <c r="CQ26" s="107">
        <f t="shared" si="184"/>
        <v>0</v>
      </c>
      <c r="CR26" s="106"/>
      <c r="CS26" s="106"/>
      <c r="CT26" s="106"/>
      <c r="CU26" s="106"/>
      <c r="CV26" s="107">
        <f t="shared" si="185"/>
        <v>0</v>
      </c>
      <c r="CW26" s="108">
        <f t="shared" si="186"/>
        <v>0</v>
      </c>
      <c r="CX26" s="105"/>
      <c r="CY26" s="106"/>
      <c r="CZ26" s="106"/>
      <c r="DA26" s="106"/>
      <c r="DB26" s="106"/>
      <c r="DC26" s="106"/>
      <c r="DD26" s="106"/>
      <c r="DE26" s="107">
        <f t="shared" si="187"/>
        <v>0</v>
      </c>
      <c r="DF26" s="106"/>
      <c r="DG26" s="106"/>
      <c r="DH26" s="106"/>
      <c r="DI26" s="106"/>
      <c r="DJ26" s="107">
        <f t="shared" si="188"/>
        <v>0</v>
      </c>
      <c r="DK26" s="108">
        <f t="shared" si="189"/>
        <v>0</v>
      </c>
      <c r="DL26" s="105"/>
      <c r="DM26" s="106"/>
      <c r="DN26" s="106"/>
      <c r="DO26" s="106"/>
      <c r="DP26" s="106"/>
      <c r="DQ26" s="106"/>
      <c r="DR26" s="106"/>
      <c r="DS26" s="107">
        <f t="shared" si="190"/>
        <v>0</v>
      </c>
      <c r="DT26" s="106"/>
      <c r="DU26" s="106"/>
      <c r="DV26" s="106"/>
      <c r="DW26" s="106"/>
      <c r="DX26" s="107">
        <f t="shared" si="191"/>
        <v>0</v>
      </c>
      <c r="DY26" s="108">
        <f t="shared" si="192"/>
        <v>0</v>
      </c>
      <c r="DZ26" s="105"/>
      <c r="EA26" s="106"/>
      <c r="EB26" s="106"/>
      <c r="EC26" s="106"/>
      <c r="ED26" s="106"/>
      <c r="EE26" s="106"/>
      <c r="EF26" s="106"/>
      <c r="EG26" s="107">
        <f t="shared" si="193"/>
        <v>0</v>
      </c>
      <c r="EH26" s="106"/>
      <c r="EI26" s="106"/>
      <c r="EJ26" s="106"/>
      <c r="EK26" s="106"/>
      <c r="EL26" s="107">
        <f t="shared" si="194"/>
        <v>0</v>
      </c>
      <c r="EM26" s="108">
        <f t="shared" si="195"/>
        <v>0</v>
      </c>
      <c r="EN26" s="105"/>
      <c r="EO26" s="106"/>
      <c r="EP26" s="106"/>
      <c r="EQ26" s="106"/>
      <c r="ER26" s="106"/>
      <c r="ES26" s="106"/>
      <c r="ET26" s="106"/>
      <c r="EU26" s="107">
        <f t="shared" si="196"/>
        <v>0</v>
      </c>
      <c r="EV26" s="106"/>
      <c r="EW26" s="106"/>
      <c r="EX26" s="106"/>
      <c r="EY26" s="106"/>
      <c r="EZ26" s="107">
        <f t="shared" si="197"/>
        <v>0</v>
      </c>
      <c r="FA26" s="108">
        <f t="shared" si="198"/>
        <v>0</v>
      </c>
      <c r="FB26" s="105"/>
      <c r="FC26" s="106"/>
      <c r="FD26" s="106"/>
      <c r="FE26" s="106"/>
      <c r="FF26" s="106"/>
      <c r="FG26" s="106"/>
      <c r="FH26" s="106"/>
      <c r="FI26" s="107">
        <f t="shared" si="199"/>
        <v>0</v>
      </c>
      <c r="FJ26" s="106"/>
      <c r="FK26" s="106"/>
      <c r="FL26" s="106"/>
      <c r="FM26" s="106"/>
      <c r="FN26" s="107">
        <f t="shared" si="200"/>
        <v>0</v>
      </c>
      <c r="FO26" s="108">
        <f t="shared" si="201"/>
        <v>0</v>
      </c>
    </row>
    <row r="27" spans="1:171" ht="16.5" thickBot="1" x14ac:dyDescent="0.3">
      <c r="A27" s="86"/>
      <c r="B27" s="115" t="s">
        <v>223</v>
      </c>
      <c r="C27" s="116" t="s">
        <v>224</v>
      </c>
      <c r="D27" s="105"/>
      <c r="E27" s="106"/>
      <c r="F27" s="106"/>
      <c r="G27" s="106"/>
      <c r="H27" s="106"/>
      <c r="I27" s="106"/>
      <c r="J27" s="106"/>
      <c r="K27" s="107">
        <f t="shared" si="166"/>
        <v>0</v>
      </c>
      <c r="L27" s="106"/>
      <c r="M27" s="106"/>
      <c r="N27" s="106"/>
      <c r="O27" s="106"/>
      <c r="P27" s="107">
        <f t="shared" si="167"/>
        <v>0</v>
      </c>
      <c r="Q27" s="108">
        <f t="shared" si="168"/>
        <v>0</v>
      </c>
      <c r="R27" s="105"/>
      <c r="S27" s="106"/>
      <c r="T27" s="106"/>
      <c r="U27" s="106"/>
      <c r="V27" s="106"/>
      <c r="W27" s="106"/>
      <c r="X27" s="106"/>
      <c r="Y27" s="107">
        <f t="shared" si="169"/>
        <v>0</v>
      </c>
      <c r="Z27" s="106"/>
      <c r="AA27" s="106"/>
      <c r="AB27" s="106"/>
      <c r="AC27" s="106"/>
      <c r="AD27" s="107">
        <f t="shared" si="170"/>
        <v>0</v>
      </c>
      <c r="AE27" s="108">
        <f t="shared" si="171"/>
        <v>0</v>
      </c>
      <c r="AF27" s="105"/>
      <c r="AG27" s="106"/>
      <c r="AH27" s="106"/>
      <c r="AI27" s="106"/>
      <c r="AJ27" s="106"/>
      <c r="AK27" s="106"/>
      <c r="AL27" s="106"/>
      <c r="AM27" s="107">
        <f t="shared" si="172"/>
        <v>0</v>
      </c>
      <c r="AN27" s="106"/>
      <c r="AO27" s="106"/>
      <c r="AP27" s="106"/>
      <c r="AQ27" s="106"/>
      <c r="AR27" s="107">
        <f t="shared" si="173"/>
        <v>0</v>
      </c>
      <c r="AS27" s="108">
        <f t="shared" si="174"/>
        <v>0</v>
      </c>
      <c r="AT27" s="105"/>
      <c r="AU27" s="106"/>
      <c r="AV27" s="106"/>
      <c r="AW27" s="106"/>
      <c r="AX27" s="106"/>
      <c r="AY27" s="106"/>
      <c r="AZ27" s="106"/>
      <c r="BA27" s="107">
        <f t="shared" si="175"/>
        <v>0</v>
      </c>
      <c r="BB27" s="106"/>
      <c r="BC27" s="106"/>
      <c r="BD27" s="106"/>
      <c r="BE27" s="106"/>
      <c r="BF27" s="107">
        <f t="shared" si="176"/>
        <v>0</v>
      </c>
      <c r="BG27" s="108">
        <f t="shared" si="177"/>
        <v>0</v>
      </c>
      <c r="BH27" s="105"/>
      <c r="BI27" s="106"/>
      <c r="BJ27" s="106"/>
      <c r="BK27" s="106"/>
      <c r="BL27" s="106"/>
      <c r="BM27" s="106"/>
      <c r="BN27" s="106"/>
      <c r="BO27" s="107">
        <f t="shared" si="178"/>
        <v>0</v>
      </c>
      <c r="BP27" s="106"/>
      <c r="BQ27" s="106"/>
      <c r="BR27" s="106"/>
      <c r="BS27" s="106"/>
      <c r="BT27" s="107">
        <f t="shared" si="179"/>
        <v>0</v>
      </c>
      <c r="BU27" s="108">
        <f t="shared" si="180"/>
        <v>0</v>
      </c>
      <c r="BV27" s="105"/>
      <c r="BW27" s="106"/>
      <c r="BX27" s="106"/>
      <c r="BY27" s="106"/>
      <c r="BZ27" s="106"/>
      <c r="CA27" s="106"/>
      <c r="CB27" s="106"/>
      <c r="CC27" s="107">
        <f t="shared" si="181"/>
        <v>0</v>
      </c>
      <c r="CD27" s="106"/>
      <c r="CE27" s="106"/>
      <c r="CF27" s="106"/>
      <c r="CG27" s="106"/>
      <c r="CH27" s="107">
        <f t="shared" si="182"/>
        <v>0</v>
      </c>
      <c r="CI27" s="108">
        <f t="shared" si="183"/>
        <v>0</v>
      </c>
      <c r="CJ27" s="105"/>
      <c r="CK27" s="106"/>
      <c r="CL27" s="106"/>
      <c r="CM27" s="106"/>
      <c r="CN27" s="106"/>
      <c r="CO27" s="106"/>
      <c r="CP27" s="106"/>
      <c r="CQ27" s="107">
        <f t="shared" si="184"/>
        <v>0</v>
      </c>
      <c r="CR27" s="106"/>
      <c r="CS27" s="106"/>
      <c r="CT27" s="106"/>
      <c r="CU27" s="106"/>
      <c r="CV27" s="107">
        <f t="shared" si="185"/>
        <v>0</v>
      </c>
      <c r="CW27" s="108">
        <f t="shared" si="186"/>
        <v>0</v>
      </c>
      <c r="CX27" s="105"/>
      <c r="CY27" s="106"/>
      <c r="CZ27" s="106"/>
      <c r="DA27" s="106"/>
      <c r="DB27" s="106"/>
      <c r="DC27" s="106"/>
      <c r="DD27" s="106"/>
      <c r="DE27" s="107">
        <f t="shared" si="187"/>
        <v>0</v>
      </c>
      <c r="DF27" s="106"/>
      <c r="DG27" s="106"/>
      <c r="DH27" s="106"/>
      <c r="DI27" s="106"/>
      <c r="DJ27" s="107">
        <f t="shared" si="188"/>
        <v>0</v>
      </c>
      <c r="DK27" s="108">
        <f t="shared" si="189"/>
        <v>0</v>
      </c>
      <c r="DL27" s="105"/>
      <c r="DM27" s="106"/>
      <c r="DN27" s="106"/>
      <c r="DO27" s="106"/>
      <c r="DP27" s="106"/>
      <c r="DQ27" s="106"/>
      <c r="DR27" s="106"/>
      <c r="DS27" s="107">
        <f t="shared" si="190"/>
        <v>0</v>
      </c>
      <c r="DT27" s="106"/>
      <c r="DU27" s="106"/>
      <c r="DV27" s="106"/>
      <c r="DW27" s="106"/>
      <c r="DX27" s="107">
        <f t="shared" si="191"/>
        <v>0</v>
      </c>
      <c r="DY27" s="108">
        <f t="shared" si="192"/>
        <v>0</v>
      </c>
      <c r="DZ27" s="105"/>
      <c r="EA27" s="106"/>
      <c r="EB27" s="106"/>
      <c r="EC27" s="106"/>
      <c r="ED27" s="106"/>
      <c r="EE27" s="106"/>
      <c r="EF27" s="106"/>
      <c r="EG27" s="107">
        <f t="shared" si="193"/>
        <v>0</v>
      </c>
      <c r="EH27" s="106"/>
      <c r="EI27" s="106"/>
      <c r="EJ27" s="106"/>
      <c r="EK27" s="106"/>
      <c r="EL27" s="107">
        <f t="shared" si="194"/>
        <v>0</v>
      </c>
      <c r="EM27" s="108">
        <f t="shared" si="195"/>
        <v>0</v>
      </c>
      <c r="EN27" s="105"/>
      <c r="EO27" s="106"/>
      <c r="EP27" s="106"/>
      <c r="EQ27" s="106"/>
      <c r="ER27" s="106"/>
      <c r="ES27" s="106"/>
      <c r="ET27" s="106"/>
      <c r="EU27" s="107">
        <f t="shared" si="196"/>
        <v>0</v>
      </c>
      <c r="EV27" s="106"/>
      <c r="EW27" s="106"/>
      <c r="EX27" s="106"/>
      <c r="EY27" s="106"/>
      <c r="EZ27" s="107">
        <f t="shared" si="197"/>
        <v>0</v>
      </c>
      <c r="FA27" s="108">
        <f t="shared" si="198"/>
        <v>0</v>
      </c>
      <c r="FB27" s="105"/>
      <c r="FC27" s="106"/>
      <c r="FD27" s="106"/>
      <c r="FE27" s="106"/>
      <c r="FF27" s="106"/>
      <c r="FG27" s="106"/>
      <c r="FH27" s="106"/>
      <c r="FI27" s="107">
        <f t="shared" si="199"/>
        <v>0</v>
      </c>
      <c r="FJ27" s="106"/>
      <c r="FK27" s="106"/>
      <c r="FL27" s="106"/>
      <c r="FM27" s="106"/>
      <c r="FN27" s="107">
        <f t="shared" si="200"/>
        <v>0</v>
      </c>
      <c r="FO27" s="108">
        <f t="shared" si="201"/>
        <v>0</v>
      </c>
    </row>
    <row r="28" spans="1:171" ht="16.5" thickBot="1" x14ac:dyDescent="0.3">
      <c r="A28" s="86"/>
      <c r="B28" s="109"/>
      <c r="C28" s="98" t="s">
        <v>225</v>
      </c>
      <c r="D28" s="99">
        <f>D29+D30+D33</f>
        <v>0</v>
      </c>
      <c r="E28" s="100">
        <f t="shared" ref="E28:J28" si="226">+E29+E30</f>
        <v>0</v>
      </c>
      <c r="F28" s="100">
        <f t="shared" si="226"/>
        <v>0</v>
      </c>
      <c r="G28" s="100">
        <f t="shared" si="226"/>
        <v>0</v>
      </c>
      <c r="H28" s="100">
        <f t="shared" si="226"/>
        <v>0</v>
      </c>
      <c r="I28" s="100">
        <f t="shared" si="226"/>
        <v>0</v>
      </c>
      <c r="J28" s="100">
        <f t="shared" si="226"/>
        <v>0</v>
      </c>
      <c r="K28" s="100">
        <f t="shared" si="166"/>
        <v>0</v>
      </c>
      <c r="L28" s="100">
        <f t="shared" ref="L28:O28" si="227">+L29+L30</f>
        <v>0</v>
      </c>
      <c r="M28" s="100">
        <f t="shared" si="227"/>
        <v>0</v>
      </c>
      <c r="N28" s="100">
        <f t="shared" si="227"/>
        <v>0</v>
      </c>
      <c r="O28" s="100">
        <f t="shared" si="227"/>
        <v>0</v>
      </c>
      <c r="P28" s="100">
        <f t="shared" si="167"/>
        <v>0</v>
      </c>
      <c r="Q28" s="102">
        <f t="shared" si="168"/>
        <v>0</v>
      </c>
      <c r="R28" s="99">
        <f>R29+R30+R33</f>
        <v>0</v>
      </c>
      <c r="S28" s="100">
        <f t="shared" ref="S28:X28" si="228">+S29+S30</f>
        <v>0</v>
      </c>
      <c r="T28" s="100">
        <f t="shared" si="228"/>
        <v>0</v>
      </c>
      <c r="U28" s="100">
        <f t="shared" si="228"/>
        <v>0</v>
      </c>
      <c r="V28" s="100">
        <f t="shared" si="228"/>
        <v>0</v>
      </c>
      <c r="W28" s="100">
        <f t="shared" si="228"/>
        <v>0</v>
      </c>
      <c r="X28" s="100">
        <f t="shared" si="228"/>
        <v>0</v>
      </c>
      <c r="Y28" s="100">
        <f t="shared" si="169"/>
        <v>0</v>
      </c>
      <c r="Z28" s="100">
        <f t="shared" ref="Z28:AC28" si="229">+Z29+Z30</f>
        <v>0</v>
      </c>
      <c r="AA28" s="100">
        <f t="shared" si="229"/>
        <v>0</v>
      </c>
      <c r="AB28" s="100">
        <f t="shared" si="229"/>
        <v>0</v>
      </c>
      <c r="AC28" s="100">
        <f t="shared" si="229"/>
        <v>0</v>
      </c>
      <c r="AD28" s="100">
        <f t="shared" si="170"/>
        <v>0</v>
      </c>
      <c r="AE28" s="102">
        <f t="shared" si="171"/>
        <v>0</v>
      </c>
      <c r="AF28" s="99">
        <f>AF29+AF30+AF33</f>
        <v>0</v>
      </c>
      <c r="AG28" s="100">
        <f t="shared" ref="AG28:AL28" si="230">+AG29+AG30</f>
        <v>0</v>
      </c>
      <c r="AH28" s="100">
        <f t="shared" si="230"/>
        <v>0</v>
      </c>
      <c r="AI28" s="100">
        <f t="shared" si="230"/>
        <v>0</v>
      </c>
      <c r="AJ28" s="100">
        <f t="shared" si="230"/>
        <v>0</v>
      </c>
      <c r="AK28" s="100">
        <f t="shared" si="230"/>
        <v>0</v>
      </c>
      <c r="AL28" s="100">
        <f t="shared" si="230"/>
        <v>0</v>
      </c>
      <c r="AM28" s="100">
        <f t="shared" si="172"/>
        <v>0</v>
      </c>
      <c r="AN28" s="100">
        <f t="shared" ref="AN28:AQ28" si="231">+AN29+AN30</f>
        <v>0</v>
      </c>
      <c r="AO28" s="100">
        <f t="shared" si="231"/>
        <v>0</v>
      </c>
      <c r="AP28" s="100">
        <f t="shared" si="231"/>
        <v>0</v>
      </c>
      <c r="AQ28" s="100">
        <f t="shared" si="231"/>
        <v>0</v>
      </c>
      <c r="AR28" s="100">
        <f t="shared" si="173"/>
        <v>0</v>
      </c>
      <c r="AS28" s="102">
        <f t="shared" si="174"/>
        <v>0</v>
      </c>
      <c r="AT28" s="99">
        <f>AT29+AT30+AT33</f>
        <v>0</v>
      </c>
      <c r="AU28" s="100">
        <f t="shared" ref="AU28:AZ28" si="232">+AU29+AU30</f>
        <v>0</v>
      </c>
      <c r="AV28" s="100">
        <f t="shared" si="232"/>
        <v>0</v>
      </c>
      <c r="AW28" s="100">
        <f t="shared" si="232"/>
        <v>0</v>
      </c>
      <c r="AX28" s="100">
        <f t="shared" si="232"/>
        <v>0</v>
      </c>
      <c r="AY28" s="100">
        <f t="shared" si="232"/>
        <v>0</v>
      </c>
      <c r="AZ28" s="100">
        <f t="shared" si="232"/>
        <v>0</v>
      </c>
      <c r="BA28" s="100">
        <f t="shared" si="175"/>
        <v>0</v>
      </c>
      <c r="BB28" s="100">
        <f t="shared" ref="BB28:BE28" si="233">+BB29+BB30</f>
        <v>0</v>
      </c>
      <c r="BC28" s="100">
        <f t="shared" si="233"/>
        <v>0</v>
      </c>
      <c r="BD28" s="100">
        <f t="shared" si="233"/>
        <v>0</v>
      </c>
      <c r="BE28" s="100">
        <f t="shared" si="233"/>
        <v>0</v>
      </c>
      <c r="BF28" s="100">
        <f t="shared" si="176"/>
        <v>0</v>
      </c>
      <c r="BG28" s="102">
        <f t="shared" si="177"/>
        <v>0</v>
      </c>
      <c r="BH28" s="99">
        <f>BH29+BH30+BH33</f>
        <v>0</v>
      </c>
      <c r="BI28" s="100">
        <f t="shared" ref="BI28:BN28" si="234">+BI29+BI30</f>
        <v>0</v>
      </c>
      <c r="BJ28" s="100">
        <f t="shared" si="234"/>
        <v>0</v>
      </c>
      <c r="BK28" s="100">
        <f t="shared" si="234"/>
        <v>0</v>
      </c>
      <c r="BL28" s="100">
        <f t="shared" si="234"/>
        <v>0</v>
      </c>
      <c r="BM28" s="100">
        <f t="shared" si="234"/>
        <v>0</v>
      </c>
      <c r="BN28" s="100">
        <f t="shared" si="234"/>
        <v>0</v>
      </c>
      <c r="BO28" s="100">
        <f t="shared" si="178"/>
        <v>0</v>
      </c>
      <c r="BP28" s="100">
        <f t="shared" ref="BP28:BS28" si="235">+BP29+BP30</f>
        <v>0</v>
      </c>
      <c r="BQ28" s="100">
        <f t="shared" si="235"/>
        <v>0</v>
      </c>
      <c r="BR28" s="100">
        <f t="shared" si="235"/>
        <v>0</v>
      </c>
      <c r="BS28" s="100">
        <f t="shared" si="235"/>
        <v>0</v>
      </c>
      <c r="BT28" s="100">
        <f t="shared" si="179"/>
        <v>0</v>
      </c>
      <c r="BU28" s="102">
        <f t="shared" si="180"/>
        <v>0</v>
      </c>
      <c r="BV28" s="99">
        <f>BV29+BV30+BV33</f>
        <v>0</v>
      </c>
      <c r="BW28" s="100">
        <f t="shared" ref="BW28:CB28" si="236">+BW29+BW30</f>
        <v>0</v>
      </c>
      <c r="BX28" s="100">
        <f t="shared" si="236"/>
        <v>0</v>
      </c>
      <c r="BY28" s="100">
        <f t="shared" si="236"/>
        <v>0</v>
      </c>
      <c r="BZ28" s="100">
        <f t="shared" si="236"/>
        <v>0</v>
      </c>
      <c r="CA28" s="100">
        <f t="shared" si="236"/>
        <v>0</v>
      </c>
      <c r="CB28" s="100">
        <f t="shared" si="236"/>
        <v>0</v>
      </c>
      <c r="CC28" s="100">
        <f t="shared" si="181"/>
        <v>0</v>
      </c>
      <c r="CD28" s="100">
        <f t="shared" ref="CD28:CG28" si="237">+CD29+CD30</f>
        <v>0</v>
      </c>
      <c r="CE28" s="100">
        <f t="shared" si="237"/>
        <v>0</v>
      </c>
      <c r="CF28" s="100">
        <f t="shared" si="237"/>
        <v>0</v>
      </c>
      <c r="CG28" s="100">
        <f t="shared" si="237"/>
        <v>0</v>
      </c>
      <c r="CH28" s="100">
        <f t="shared" si="182"/>
        <v>0</v>
      </c>
      <c r="CI28" s="102">
        <f t="shared" si="183"/>
        <v>0</v>
      </c>
      <c r="CJ28" s="99">
        <f>CJ29+CJ30+CJ33</f>
        <v>0</v>
      </c>
      <c r="CK28" s="100">
        <f t="shared" ref="CK28:CP28" si="238">+CK29+CK30</f>
        <v>0</v>
      </c>
      <c r="CL28" s="100">
        <f t="shared" si="238"/>
        <v>0</v>
      </c>
      <c r="CM28" s="100">
        <f t="shared" si="238"/>
        <v>0</v>
      </c>
      <c r="CN28" s="100">
        <f t="shared" si="238"/>
        <v>0</v>
      </c>
      <c r="CO28" s="100">
        <f t="shared" si="238"/>
        <v>0</v>
      </c>
      <c r="CP28" s="100">
        <f t="shared" si="238"/>
        <v>0</v>
      </c>
      <c r="CQ28" s="100">
        <f t="shared" si="184"/>
        <v>0</v>
      </c>
      <c r="CR28" s="100">
        <f t="shared" ref="CR28:CU28" si="239">+CR29+CR30</f>
        <v>0</v>
      </c>
      <c r="CS28" s="100">
        <f t="shared" si="239"/>
        <v>0</v>
      </c>
      <c r="CT28" s="100">
        <f t="shared" si="239"/>
        <v>0</v>
      </c>
      <c r="CU28" s="100">
        <f t="shared" si="239"/>
        <v>0</v>
      </c>
      <c r="CV28" s="100">
        <f t="shared" si="185"/>
        <v>0</v>
      </c>
      <c r="CW28" s="102">
        <f t="shared" si="186"/>
        <v>0</v>
      </c>
      <c r="CX28" s="99">
        <f>CX29+CX30+CX33</f>
        <v>0</v>
      </c>
      <c r="CY28" s="100">
        <f t="shared" ref="CY28:DD28" si="240">+CY29+CY30</f>
        <v>0</v>
      </c>
      <c r="CZ28" s="100">
        <f t="shared" si="240"/>
        <v>0</v>
      </c>
      <c r="DA28" s="100">
        <f t="shared" si="240"/>
        <v>0</v>
      </c>
      <c r="DB28" s="100">
        <f t="shared" si="240"/>
        <v>0</v>
      </c>
      <c r="DC28" s="100">
        <f t="shared" si="240"/>
        <v>0</v>
      </c>
      <c r="DD28" s="100">
        <f t="shared" si="240"/>
        <v>0</v>
      </c>
      <c r="DE28" s="100">
        <f t="shared" si="187"/>
        <v>0</v>
      </c>
      <c r="DF28" s="100">
        <f t="shared" ref="DF28:DI28" si="241">+DF29+DF30</f>
        <v>0</v>
      </c>
      <c r="DG28" s="100">
        <f t="shared" si="241"/>
        <v>0</v>
      </c>
      <c r="DH28" s="100">
        <f t="shared" si="241"/>
        <v>0</v>
      </c>
      <c r="DI28" s="100">
        <f t="shared" si="241"/>
        <v>0</v>
      </c>
      <c r="DJ28" s="100">
        <f t="shared" si="188"/>
        <v>0</v>
      </c>
      <c r="DK28" s="102">
        <f t="shared" si="189"/>
        <v>0</v>
      </c>
      <c r="DL28" s="99">
        <f>DL29+DL30+DL33</f>
        <v>0</v>
      </c>
      <c r="DM28" s="100">
        <f t="shared" ref="DM28:DR28" si="242">+DM29+DM30</f>
        <v>0</v>
      </c>
      <c r="DN28" s="100">
        <f t="shared" si="242"/>
        <v>0</v>
      </c>
      <c r="DO28" s="100">
        <f t="shared" si="242"/>
        <v>0</v>
      </c>
      <c r="DP28" s="100">
        <f t="shared" si="242"/>
        <v>0</v>
      </c>
      <c r="DQ28" s="100">
        <f t="shared" si="242"/>
        <v>0</v>
      </c>
      <c r="DR28" s="100">
        <f t="shared" si="242"/>
        <v>0</v>
      </c>
      <c r="DS28" s="100">
        <f t="shared" si="190"/>
        <v>0</v>
      </c>
      <c r="DT28" s="100">
        <f t="shared" ref="DT28:DW28" si="243">+DT29+DT30</f>
        <v>0</v>
      </c>
      <c r="DU28" s="100">
        <f t="shared" si="243"/>
        <v>0</v>
      </c>
      <c r="DV28" s="100">
        <f t="shared" si="243"/>
        <v>0</v>
      </c>
      <c r="DW28" s="100">
        <f t="shared" si="243"/>
        <v>0</v>
      </c>
      <c r="DX28" s="100">
        <f t="shared" si="191"/>
        <v>0</v>
      </c>
      <c r="DY28" s="102">
        <f t="shared" si="192"/>
        <v>0</v>
      </c>
      <c r="DZ28" s="99">
        <f>DZ29+DZ30+DZ33</f>
        <v>0</v>
      </c>
      <c r="EA28" s="100">
        <f t="shared" ref="EA28:EF28" si="244">+EA29+EA30</f>
        <v>0</v>
      </c>
      <c r="EB28" s="100">
        <f t="shared" si="244"/>
        <v>0</v>
      </c>
      <c r="EC28" s="100">
        <f t="shared" si="244"/>
        <v>0</v>
      </c>
      <c r="ED28" s="100">
        <f t="shared" si="244"/>
        <v>0</v>
      </c>
      <c r="EE28" s="100">
        <f t="shared" si="244"/>
        <v>0</v>
      </c>
      <c r="EF28" s="100">
        <f t="shared" si="244"/>
        <v>0</v>
      </c>
      <c r="EG28" s="100">
        <f t="shared" si="193"/>
        <v>0</v>
      </c>
      <c r="EH28" s="100">
        <f t="shared" ref="EH28:EK28" si="245">+EH29+EH30</f>
        <v>0</v>
      </c>
      <c r="EI28" s="100">
        <f t="shared" si="245"/>
        <v>0</v>
      </c>
      <c r="EJ28" s="100">
        <f t="shared" si="245"/>
        <v>0</v>
      </c>
      <c r="EK28" s="100">
        <f t="shared" si="245"/>
        <v>0</v>
      </c>
      <c r="EL28" s="100">
        <f t="shared" si="194"/>
        <v>0</v>
      </c>
      <c r="EM28" s="102">
        <f t="shared" si="195"/>
        <v>0</v>
      </c>
      <c r="EN28" s="99">
        <f>EN29+EN30+EN33</f>
        <v>0</v>
      </c>
      <c r="EO28" s="100">
        <f t="shared" ref="EO28:ET28" si="246">+EO29+EO30</f>
        <v>0</v>
      </c>
      <c r="EP28" s="100">
        <f t="shared" si="246"/>
        <v>0</v>
      </c>
      <c r="EQ28" s="100">
        <f t="shared" si="246"/>
        <v>0</v>
      </c>
      <c r="ER28" s="100">
        <f t="shared" si="246"/>
        <v>0</v>
      </c>
      <c r="ES28" s="100">
        <f t="shared" si="246"/>
        <v>0</v>
      </c>
      <c r="ET28" s="100">
        <f t="shared" si="246"/>
        <v>0</v>
      </c>
      <c r="EU28" s="100">
        <f t="shared" si="196"/>
        <v>0</v>
      </c>
      <c r="EV28" s="100">
        <f t="shared" ref="EV28:EY28" si="247">+EV29+EV30</f>
        <v>0</v>
      </c>
      <c r="EW28" s="100">
        <f t="shared" si="247"/>
        <v>0</v>
      </c>
      <c r="EX28" s="100">
        <f t="shared" si="247"/>
        <v>0</v>
      </c>
      <c r="EY28" s="100">
        <f t="shared" si="247"/>
        <v>0</v>
      </c>
      <c r="EZ28" s="100">
        <f t="shared" si="197"/>
        <v>0</v>
      </c>
      <c r="FA28" s="102">
        <f t="shared" si="198"/>
        <v>0</v>
      </c>
      <c r="FB28" s="99">
        <f>FB29+FB30+FB33</f>
        <v>0</v>
      </c>
      <c r="FC28" s="100">
        <f t="shared" ref="FC28:FH28" si="248">+FC29+FC30</f>
        <v>0</v>
      </c>
      <c r="FD28" s="100">
        <f t="shared" si="248"/>
        <v>0</v>
      </c>
      <c r="FE28" s="100">
        <f t="shared" si="248"/>
        <v>0</v>
      </c>
      <c r="FF28" s="100">
        <f t="shared" si="248"/>
        <v>0</v>
      </c>
      <c r="FG28" s="100">
        <f t="shared" si="248"/>
        <v>0</v>
      </c>
      <c r="FH28" s="100">
        <f t="shared" si="248"/>
        <v>0</v>
      </c>
      <c r="FI28" s="100">
        <f t="shared" si="199"/>
        <v>0</v>
      </c>
      <c r="FJ28" s="100">
        <f t="shared" ref="FJ28:FM28" si="249">+FJ29+FJ30</f>
        <v>0</v>
      </c>
      <c r="FK28" s="100">
        <f t="shared" si="249"/>
        <v>0</v>
      </c>
      <c r="FL28" s="100">
        <f t="shared" si="249"/>
        <v>0</v>
      </c>
      <c r="FM28" s="100">
        <f t="shared" si="249"/>
        <v>0</v>
      </c>
      <c r="FN28" s="100">
        <f t="shared" si="200"/>
        <v>0</v>
      </c>
      <c r="FO28" s="102">
        <f t="shared" si="201"/>
        <v>0</v>
      </c>
    </row>
    <row r="29" spans="1:171" ht="16.5" thickBot="1" x14ac:dyDescent="0.3">
      <c r="A29" s="86"/>
      <c r="B29" s="115" t="s">
        <v>226</v>
      </c>
      <c r="C29" s="116" t="s">
        <v>227</v>
      </c>
      <c r="D29" s="105"/>
      <c r="E29" s="106"/>
      <c r="F29" s="106"/>
      <c r="G29" s="106"/>
      <c r="H29" s="106"/>
      <c r="I29" s="106"/>
      <c r="J29" s="106"/>
      <c r="K29" s="107">
        <f t="shared" si="166"/>
        <v>0</v>
      </c>
      <c r="L29" s="106"/>
      <c r="M29" s="106"/>
      <c r="N29" s="106"/>
      <c r="O29" s="106"/>
      <c r="P29" s="107">
        <f t="shared" si="167"/>
        <v>0</v>
      </c>
      <c r="Q29" s="108">
        <f t="shared" si="168"/>
        <v>0</v>
      </c>
      <c r="R29" s="105"/>
      <c r="S29" s="106"/>
      <c r="T29" s="106"/>
      <c r="U29" s="106"/>
      <c r="V29" s="106"/>
      <c r="W29" s="106"/>
      <c r="X29" s="106"/>
      <c r="Y29" s="107">
        <f t="shared" si="169"/>
        <v>0</v>
      </c>
      <c r="Z29" s="106"/>
      <c r="AA29" s="106"/>
      <c r="AB29" s="106"/>
      <c r="AC29" s="106"/>
      <c r="AD29" s="107">
        <f t="shared" si="170"/>
        <v>0</v>
      </c>
      <c r="AE29" s="108">
        <f t="shared" si="171"/>
        <v>0</v>
      </c>
      <c r="AF29" s="105"/>
      <c r="AG29" s="106"/>
      <c r="AH29" s="106"/>
      <c r="AI29" s="106"/>
      <c r="AJ29" s="106"/>
      <c r="AK29" s="106"/>
      <c r="AL29" s="106"/>
      <c r="AM29" s="107">
        <f t="shared" si="172"/>
        <v>0</v>
      </c>
      <c r="AN29" s="106"/>
      <c r="AO29" s="106"/>
      <c r="AP29" s="106"/>
      <c r="AQ29" s="106"/>
      <c r="AR29" s="107">
        <f t="shared" si="173"/>
        <v>0</v>
      </c>
      <c r="AS29" s="108">
        <f t="shared" si="174"/>
        <v>0</v>
      </c>
      <c r="AT29" s="105"/>
      <c r="AU29" s="106"/>
      <c r="AV29" s="106"/>
      <c r="AW29" s="106"/>
      <c r="AX29" s="106"/>
      <c r="AY29" s="106"/>
      <c r="AZ29" s="106"/>
      <c r="BA29" s="107">
        <f t="shared" si="175"/>
        <v>0</v>
      </c>
      <c r="BB29" s="106"/>
      <c r="BC29" s="106"/>
      <c r="BD29" s="106"/>
      <c r="BE29" s="106"/>
      <c r="BF29" s="107">
        <f t="shared" si="176"/>
        <v>0</v>
      </c>
      <c r="BG29" s="108">
        <f t="shared" si="177"/>
        <v>0</v>
      </c>
      <c r="BH29" s="105"/>
      <c r="BI29" s="106"/>
      <c r="BJ29" s="106"/>
      <c r="BK29" s="106"/>
      <c r="BL29" s="106"/>
      <c r="BM29" s="106"/>
      <c r="BN29" s="106"/>
      <c r="BO29" s="107">
        <f t="shared" si="178"/>
        <v>0</v>
      </c>
      <c r="BP29" s="106"/>
      <c r="BQ29" s="106"/>
      <c r="BR29" s="106"/>
      <c r="BS29" s="106"/>
      <c r="BT29" s="107">
        <f t="shared" si="179"/>
        <v>0</v>
      </c>
      <c r="BU29" s="108">
        <f t="shared" si="180"/>
        <v>0</v>
      </c>
      <c r="BV29" s="105"/>
      <c r="BW29" s="106"/>
      <c r="BX29" s="106"/>
      <c r="BY29" s="106"/>
      <c r="BZ29" s="106"/>
      <c r="CA29" s="106"/>
      <c r="CB29" s="106"/>
      <c r="CC29" s="107">
        <f t="shared" si="181"/>
        <v>0</v>
      </c>
      <c r="CD29" s="106"/>
      <c r="CE29" s="106"/>
      <c r="CF29" s="106"/>
      <c r="CG29" s="106"/>
      <c r="CH29" s="107">
        <f t="shared" si="182"/>
        <v>0</v>
      </c>
      <c r="CI29" s="108">
        <f t="shared" si="183"/>
        <v>0</v>
      </c>
      <c r="CJ29" s="105"/>
      <c r="CK29" s="106"/>
      <c r="CL29" s="106"/>
      <c r="CM29" s="106"/>
      <c r="CN29" s="106"/>
      <c r="CO29" s="106"/>
      <c r="CP29" s="106"/>
      <c r="CQ29" s="107">
        <f t="shared" si="184"/>
        <v>0</v>
      </c>
      <c r="CR29" s="106"/>
      <c r="CS29" s="106"/>
      <c r="CT29" s="106"/>
      <c r="CU29" s="106"/>
      <c r="CV29" s="107">
        <f t="shared" si="185"/>
        <v>0</v>
      </c>
      <c r="CW29" s="108">
        <f t="shared" si="186"/>
        <v>0</v>
      </c>
      <c r="CX29" s="105"/>
      <c r="CY29" s="106"/>
      <c r="CZ29" s="106"/>
      <c r="DA29" s="106"/>
      <c r="DB29" s="106"/>
      <c r="DC29" s="106"/>
      <c r="DD29" s="106"/>
      <c r="DE29" s="107">
        <f t="shared" si="187"/>
        <v>0</v>
      </c>
      <c r="DF29" s="106"/>
      <c r="DG29" s="106"/>
      <c r="DH29" s="106"/>
      <c r="DI29" s="106"/>
      <c r="DJ29" s="107">
        <f t="shared" si="188"/>
        <v>0</v>
      </c>
      <c r="DK29" s="108">
        <f t="shared" si="189"/>
        <v>0</v>
      </c>
      <c r="DL29" s="105"/>
      <c r="DM29" s="106"/>
      <c r="DN29" s="106"/>
      <c r="DO29" s="106"/>
      <c r="DP29" s="106"/>
      <c r="DQ29" s="106"/>
      <c r="DR29" s="106"/>
      <c r="DS29" s="107">
        <f t="shared" si="190"/>
        <v>0</v>
      </c>
      <c r="DT29" s="106"/>
      <c r="DU29" s="106"/>
      <c r="DV29" s="106"/>
      <c r="DW29" s="106"/>
      <c r="DX29" s="107">
        <f t="shared" si="191"/>
        <v>0</v>
      </c>
      <c r="DY29" s="108">
        <f t="shared" si="192"/>
        <v>0</v>
      </c>
      <c r="DZ29" s="105"/>
      <c r="EA29" s="106"/>
      <c r="EB29" s="106"/>
      <c r="EC29" s="106"/>
      <c r="ED29" s="106"/>
      <c r="EE29" s="106"/>
      <c r="EF29" s="106"/>
      <c r="EG29" s="107">
        <f t="shared" si="193"/>
        <v>0</v>
      </c>
      <c r="EH29" s="106"/>
      <c r="EI29" s="106"/>
      <c r="EJ29" s="106"/>
      <c r="EK29" s="106"/>
      <c r="EL29" s="107">
        <f t="shared" si="194"/>
        <v>0</v>
      </c>
      <c r="EM29" s="108">
        <f t="shared" si="195"/>
        <v>0</v>
      </c>
      <c r="EN29" s="105"/>
      <c r="EO29" s="106"/>
      <c r="EP29" s="106"/>
      <c r="EQ29" s="106"/>
      <c r="ER29" s="106"/>
      <c r="ES29" s="106"/>
      <c r="ET29" s="106"/>
      <c r="EU29" s="107">
        <f t="shared" si="196"/>
        <v>0</v>
      </c>
      <c r="EV29" s="106"/>
      <c r="EW29" s="106"/>
      <c r="EX29" s="106"/>
      <c r="EY29" s="106"/>
      <c r="EZ29" s="107">
        <f t="shared" si="197"/>
        <v>0</v>
      </c>
      <c r="FA29" s="108">
        <f t="shared" si="198"/>
        <v>0</v>
      </c>
      <c r="FB29" s="105"/>
      <c r="FC29" s="106"/>
      <c r="FD29" s="106"/>
      <c r="FE29" s="106"/>
      <c r="FF29" s="106"/>
      <c r="FG29" s="106"/>
      <c r="FH29" s="106"/>
      <c r="FI29" s="107">
        <f t="shared" si="199"/>
        <v>0</v>
      </c>
      <c r="FJ29" s="106"/>
      <c r="FK29" s="106"/>
      <c r="FL29" s="106"/>
      <c r="FM29" s="106"/>
      <c r="FN29" s="107">
        <f t="shared" si="200"/>
        <v>0</v>
      </c>
      <c r="FO29" s="108">
        <f t="shared" si="201"/>
        <v>0</v>
      </c>
    </row>
    <row r="30" spans="1:171" ht="16.5" thickBot="1" x14ac:dyDescent="0.3">
      <c r="A30" s="86"/>
      <c r="B30" s="101" t="s">
        <v>228</v>
      </c>
      <c r="C30" s="98" t="s">
        <v>229</v>
      </c>
      <c r="D30" s="99">
        <f>D31+D32</f>
        <v>0</v>
      </c>
      <c r="E30" s="100">
        <f t="shared" ref="E30:J30" si="250">+E31+E32</f>
        <v>0</v>
      </c>
      <c r="F30" s="100">
        <f t="shared" si="250"/>
        <v>0</v>
      </c>
      <c r="G30" s="100">
        <f t="shared" si="250"/>
        <v>0</v>
      </c>
      <c r="H30" s="100">
        <f t="shared" si="250"/>
        <v>0</v>
      </c>
      <c r="I30" s="100">
        <f t="shared" si="250"/>
        <v>0</v>
      </c>
      <c r="J30" s="100">
        <f t="shared" si="250"/>
        <v>0</v>
      </c>
      <c r="K30" s="100">
        <f t="shared" si="166"/>
        <v>0</v>
      </c>
      <c r="L30" s="100">
        <f t="shared" ref="L30:O30" si="251">+L31+L32</f>
        <v>0</v>
      </c>
      <c r="M30" s="100">
        <f t="shared" si="251"/>
        <v>0</v>
      </c>
      <c r="N30" s="100">
        <f t="shared" si="251"/>
        <v>0</v>
      </c>
      <c r="O30" s="100">
        <f t="shared" si="251"/>
        <v>0</v>
      </c>
      <c r="P30" s="100">
        <f t="shared" si="167"/>
        <v>0</v>
      </c>
      <c r="Q30" s="102">
        <f t="shared" si="168"/>
        <v>0</v>
      </c>
      <c r="R30" s="99">
        <f>R31+R32</f>
        <v>0</v>
      </c>
      <c r="S30" s="100">
        <f t="shared" ref="S30:X30" si="252">+S31+S32</f>
        <v>0</v>
      </c>
      <c r="T30" s="100">
        <f t="shared" si="252"/>
        <v>0</v>
      </c>
      <c r="U30" s="100">
        <f t="shared" si="252"/>
        <v>0</v>
      </c>
      <c r="V30" s="100">
        <f t="shared" si="252"/>
        <v>0</v>
      </c>
      <c r="W30" s="100">
        <f t="shared" si="252"/>
        <v>0</v>
      </c>
      <c r="X30" s="100">
        <f t="shared" si="252"/>
        <v>0</v>
      </c>
      <c r="Y30" s="100">
        <f t="shared" si="169"/>
        <v>0</v>
      </c>
      <c r="Z30" s="100">
        <f t="shared" ref="Z30:AC30" si="253">+Z31+Z32</f>
        <v>0</v>
      </c>
      <c r="AA30" s="100">
        <f t="shared" si="253"/>
        <v>0</v>
      </c>
      <c r="AB30" s="100">
        <f t="shared" si="253"/>
        <v>0</v>
      </c>
      <c r="AC30" s="100">
        <f t="shared" si="253"/>
        <v>0</v>
      </c>
      <c r="AD30" s="100">
        <f t="shared" si="170"/>
        <v>0</v>
      </c>
      <c r="AE30" s="102">
        <f t="shared" si="171"/>
        <v>0</v>
      </c>
      <c r="AF30" s="99">
        <f>AF31+AF32</f>
        <v>0</v>
      </c>
      <c r="AG30" s="100">
        <f t="shared" ref="AG30:AL30" si="254">+AG31+AG32</f>
        <v>0</v>
      </c>
      <c r="AH30" s="100">
        <f t="shared" si="254"/>
        <v>0</v>
      </c>
      <c r="AI30" s="100">
        <f t="shared" si="254"/>
        <v>0</v>
      </c>
      <c r="AJ30" s="100">
        <f t="shared" si="254"/>
        <v>0</v>
      </c>
      <c r="AK30" s="100">
        <f t="shared" si="254"/>
        <v>0</v>
      </c>
      <c r="AL30" s="100">
        <f t="shared" si="254"/>
        <v>0</v>
      </c>
      <c r="AM30" s="100">
        <f t="shared" si="172"/>
        <v>0</v>
      </c>
      <c r="AN30" s="100">
        <f t="shared" ref="AN30:AQ30" si="255">+AN31+AN32</f>
        <v>0</v>
      </c>
      <c r="AO30" s="100">
        <f t="shared" si="255"/>
        <v>0</v>
      </c>
      <c r="AP30" s="100">
        <f t="shared" si="255"/>
        <v>0</v>
      </c>
      <c r="AQ30" s="100">
        <f t="shared" si="255"/>
        <v>0</v>
      </c>
      <c r="AR30" s="100">
        <f t="shared" si="173"/>
        <v>0</v>
      </c>
      <c r="AS30" s="102">
        <f t="shared" si="174"/>
        <v>0</v>
      </c>
      <c r="AT30" s="99">
        <f>AT31+AT32</f>
        <v>0</v>
      </c>
      <c r="AU30" s="100">
        <f t="shared" ref="AU30:AZ30" si="256">+AU31+AU32</f>
        <v>0</v>
      </c>
      <c r="AV30" s="100">
        <f t="shared" si="256"/>
        <v>0</v>
      </c>
      <c r="AW30" s="100">
        <f t="shared" si="256"/>
        <v>0</v>
      </c>
      <c r="AX30" s="100">
        <f t="shared" si="256"/>
        <v>0</v>
      </c>
      <c r="AY30" s="100">
        <f t="shared" si="256"/>
        <v>0</v>
      </c>
      <c r="AZ30" s="100">
        <f t="shared" si="256"/>
        <v>0</v>
      </c>
      <c r="BA30" s="100">
        <f t="shared" si="175"/>
        <v>0</v>
      </c>
      <c r="BB30" s="100">
        <f t="shared" ref="BB30:BE30" si="257">+BB31+BB32</f>
        <v>0</v>
      </c>
      <c r="BC30" s="100">
        <f t="shared" si="257"/>
        <v>0</v>
      </c>
      <c r="BD30" s="100">
        <f t="shared" si="257"/>
        <v>0</v>
      </c>
      <c r="BE30" s="100">
        <f t="shared" si="257"/>
        <v>0</v>
      </c>
      <c r="BF30" s="100">
        <f t="shared" si="176"/>
        <v>0</v>
      </c>
      <c r="BG30" s="102">
        <f t="shared" si="177"/>
        <v>0</v>
      </c>
      <c r="BH30" s="99">
        <f>BH31+BH32</f>
        <v>0</v>
      </c>
      <c r="BI30" s="100">
        <f t="shared" ref="BI30:BN30" si="258">+BI31+BI32</f>
        <v>0</v>
      </c>
      <c r="BJ30" s="100">
        <f t="shared" si="258"/>
        <v>0</v>
      </c>
      <c r="BK30" s="100">
        <f t="shared" si="258"/>
        <v>0</v>
      </c>
      <c r="BL30" s="100">
        <f t="shared" si="258"/>
        <v>0</v>
      </c>
      <c r="BM30" s="100">
        <f t="shared" si="258"/>
        <v>0</v>
      </c>
      <c r="BN30" s="100">
        <f t="shared" si="258"/>
        <v>0</v>
      </c>
      <c r="BO30" s="100">
        <f t="shared" si="178"/>
        <v>0</v>
      </c>
      <c r="BP30" s="100">
        <f t="shared" ref="BP30:BS30" si="259">+BP31+BP32</f>
        <v>0</v>
      </c>
      <c r="BQ30" s="100">
        <f t="shared" si="259"/>
        <v>0</v>
      </c>
      <c r="BR30" s="100">
        <f t="shared" si="259"/>
        <v>0</v>
      </c>
      <c r="BS30" s="100">
        <f t="shared" si="259"/>
        <v>0</v>
      </c>
      <c r="BT30" s="100">
        <f t="shared" si="179"/>
        <v>0</v>
      </c>
      <c r="BU30" s="102">
        <f t="shared" si="180"/>
        <v>0</v>
      </c>
      <c r="BV30" s="99">
        <f>BV31+BV32</f>
        <v>0</v>
      </c>
      <c r="BW30" s="100">
        <f t="shared" ref="BW30:CB30" si="260">+BW31+BW32</f>
        <v>0</v>
      </c>
      <c r="BX30" s="100">
        <f t="shared" si="260"/>
        <v>0</v>
      </c>
      <c r="BY30" s="100">
        <f t="shared" si="260"/>
        <v>0</v>
      </c>
      <c r="BZ30" s="100">
        <f t="shared" si="260"/>
        <v>0</v>
      </c>
      <c r="CA30" s="100">
        <f t="shared" si="260"/>
        <v>0</v>
      </c>
      <c r="CB30" s="100">
        <f t="shared" si="260"/>
        <v>0</v>
      </c>
      <c r="CC30" s="100">
        <f t="shared" si="181"/>
        <v>0</v>
      </c>
      <c r="CD30" s="100">
        <f t="shared" ref="CD30:CG30" si="261">+CD31+CD32</f>
        <v>0</v>
      </c>
      <c r="CE30" s="100">
        <f t="shared" si="261"/>
        <v>0</v>
      </c>
      <c r="CF30" s="100">
        <f t="shared" si="261"/>
        <v>0</v>
      </c>
      <c r="CG30" s="100">
        <f t="shared" si="261"/>
        <v>0</v>
      </c>
      <c r="CH30" s="100">
        <f t="shared" si="182"/>
        <v>0</v>
      </c>
      <c r="CI30" s="102">
        <f t="shared" si="183"/>
        <v>0</v>
      </c>
      <c r="CJ30" s="99">
        <f>CJ31+CJ32</f>
        <v>0</v>
      </c>
      <c r="CK30" s="100">
        <f t="shared" ref="CK30:CP30" si="262">+CK31+CK32</f>
        <v>0</v>
      </c>
      <c r="CL30" s="100">
        <f t="shared" si="262"/>
        <v>0</v>
      </c>
      <c r="CM30" s="100">
        <f t="shared" si="262"/>
        <v>0</v>
      </c>
      <c r="CN30" s="100">
        <f t="shared" si="262"/>
        <v>0</v>
      </c>
      <c r="CO30" s="100">
        <f t="shared" si="262"/>
        <v>0</v>
      </c>
      <c r="CP30" s="100">
        <f t="shared" si="262"/>
        <v>0</v>
      </c>
      <c r="CQ30" s="100">
        <f t="shared" si="184"/>
        <v>0</v>
      </c>
      <c r="CR30" s="100">
        <f t="shared" ref="CR30:CU30" si="263">+CR31+CR32</f>
        <v>0</v>
      </c>
      <c r="CS30" s="100">
        <f t="shared" si="263"/>
        <v>0</v>
      </c>
      <c r="CT30" s="100">
        <f t="shared" si="263"/>
        <v>0</v>
      </c>
      <c r="CU30" s="100">
        <f t="shared" si="263"/>
        <v>0</v>
      </c>
      <c r="CV30" s="100">
        <f t="shared" si="185"/>
        <v>0</v>
      </c>
      <c r="CW30" s="102">
        <f t="shared" si="186"/>
        <v>0</v>
      </c>
      <c r="CX30" s="99">
        <f>CX31+CX32</f>
        <v>0</v>
      </c>
      <c r="CY30" s="100">
        <f t="shared" ref="CY30:DD30" si="264">+CY31+CY32</f>
        <v>0</v>
      </c>
      <c r="CZ30" s="100">
        <f t="shared" si="264"/>
        <v>0</v>
      </c>
      <c r="DA30" s="100">
        <f t="shared" si="264"/>
        <v>0</v>
      </c>
      <c r="DB30" s="100">
        <f t="shared" si="264"/>
        <v>0</v>
      </c>
      <c r="DC30" s="100">
        <f t="shared" si="264"/>
        <v>0</v>
      </c>
      <c r="DD30" s="100">
        <f t="shared" si="264"/>
        <v>0</v>
      </c>
      <c r="DE30" s="100">
        <f t="shared" si="187"/>
        <v>0</v>
      </c>
      <c r="DF30" s="100">
        <f t="shared" ref="DF30:DI30" si="265">+DF31+DF32</f>
        <v>0</v>
      </c>
      <c r="DG30" s="100">
        <f t="shared" si="265"/>
        <v>0</v>
      </c>
      <c r="DH30" s="100">
        <f t="shared" si="265"/>
        <v>0</v>
      </c>
      <c r="DI30" s="100">
        <f t="shared" si="265"/>
        <v>0</v>
      </c>
      <c r="DJ30" s="100">
        <f t="shared" si="188"/>
        <v>0</v>
      </c>
      <c r="DK30" s="102">
        <f t="shared" si="189"/>
        <v>0</v>
      </c>
      <c r="DL30" s="99">
        <f>DL31+DL32</f>
        <v>0</v>
      </c>
      <c r="DM30" s="100">
        <f t="shared" ref="DM30:DR30" si="266">+DM31+DM32</f>
        <v>0</v>
      </c>
      <c r="DN30" s="100">
        <f t="shared" si="266"/>
        <v>0</v>
      </c>
      <c r="DO30" s="100">
        <f t="shared" si="266"/>
        <v>0</v>
      </c>
      <c r="DP30" s="100">
        <f t="shared" si="266"/>
        <v>0</v>
      </c>
      <c r="DQ30" s="100">
        <f t="shared" si="266"/>
        <v>0</v>
      </c>
      <c r="DR30" s="100">
        <f t="shared" si="266"/>
        <v>0</v>
      </c>
      <c r="DS30" s="100">
        <f t="shared" si="190"/>
        <v>0</v>
      </c>
      <c r="DT30" s="100">
        <f t="shared" ref="DT30:DW30" si="267">+DT31+DT32</f>
        <v>0</v>
      </c>
      <c r="DU30" s="100">
        <f t="shared" si="267"/>
        <v>0</v>
      </c>
      <c r="DV30" s="100">
        <f t="shared" si="267"/>
        <v>0</v>
      </c>
      <c r="DW30" s="100">
        <f t="shared" si="267"/>
        <v>0</v>
      </c>
      <c r="DX30" s="100">
        <f t="shared" si="191"/>
        <v>0</v>
      </c>
      <c r="DY30" s="102">
        <f t="shared" si="192"/>
        <v>0</v>
      </c>
      <c r="DZ30" s="99">
        <f>DZ31+DZ32</f>
        <v>0</v>
      </c>
      <c r="EA30" s="100">
        <f t="shared" ref="EA30:EF30" si="268">+EA31+EA32</f>
        <v>0</v>
      </c>
      <c r="EB30" s="100">
        <f t="shared" si="268"/>
        <v>0</v>
      </c>
      <c r="EC30" s="100">
        <f t="shared" si="268"/>
        <v>0</v>
      </c>
      <c r="ED30" s="100">
        <f t="shared" si="268"/>
        <v>0</v>
      </c>
      <c r="EE30" s="100">
        <f t="shared" si="268"/>
        <v>0</v>
      </c>
      <c r="EF30" s="100">
        <f t="shared" si="268"/>
        <v>0</v>
      </c>
      <c r="EG30" s="100">
        <f t="shared" si="193"/>
        <v>0</v>
      </c>
      <c r="EH30" s="100">
        <f t="shared" ref="EH30:EK30" si="269">+EH31+EH32</f>
        <v>0</v>
      </c>
      <c r="EI30" s="100">
        <f t="shared" si="269"/>
        <v>0</v>
      </c>
      <c r="EJ30" s="100">
        <f t="shared" si="269"/>
        <v>0</v>
      </c>
      <c r="EK30" s="100">
        <f t="shared" si="269"/>
        <v>0</v>
      </c>
      <c r="EL30" s="100">
        <f t="shared" si="194"/>
        <v>0</v>
      </c>
      <c r="EM30" s="102">
        <f t="shared" si="195"/>
        <v>0</v>
      </c>
      <c r="EN30" s="99">
        <f>EN31+EN32</f>
        <v>0</v>
      </c>
      <c r="EO30" s="100">
        <f t="shared" ref="EO30:ET30" si="270">+EO31+EO32</f>
        <v>0</v>
      </c>
      <c r="EP30" s="100">
        <f t="shared" si="270"/>
        <v>0</v>
      </c>
      <c r="EQ30" s="100">
        <f t="shared" si="270"/>
        <v>0</v>
      </c>
      <c r="ER30" s="100">
        <f t="shared" si="270"/>
        <v>0</v>
      </c>
      <c r="ES30" s="100">
        <f t="shared" si="270"/>
        <v>0</v>
      </c>
      <c r="ET30" s="100">
        <f t="shared" si="270"/>
        <v>0</v>
      </c>
      <c r="EU30" s="100">
        <f t="shared" si="196"/>
        <v>0</v>
      </c>
      <c r="EV30" s="100">
        <f t="shared" ref="EV30:EY30" si="271">+EV31+EV32</f>
        <v>0</v>
      </c>
      <c r="EW30" s="100">
        <f t="shared" si="271"/>
        <v>0</v>
      </c>
      <c r="EX30" s="100">
        <f t="shared" si="271"/>
        <v>0</v>
      </c>
      <c r="EY30" s="100">
        <f t="shared" si="271"/>
        <v>0</v>
      </c>
      <c r="EZ30" s="100">
        <f t="shared" si="197"/>
        <v>0</v>
      </c>
      <c r="FA30" s="102">
        <f t="shared" si="198"/>
        <v>0</v>
      </c>
      <c r="FB30" s="99">
        <f>FB31+FB32</f>
        <v>0</v>
      </c>
      <c r="FC30" s="100">
        <f t="shared" ref="FC30:FH30" si="272">+FC31+FC32</f>
        <v>0</v>
      </c>
      <c r="FD30" s="100">
        <f t="shared" si="272"/>
        <v>0</v>
      </c>
      <c r="FE30" s="100">
        <f t="shared" si="272"/>
        <v>0</v>
      </c>
      <c r="FF30" s="100">
        <f t="shared" si="272"/>
        <v>0</v>
      </c>
      <c r="FG30" s="100">
        <f t="shared" si="272"/>
        <v>0</v>
      </c>
      <c r="FH30" s="100">
        <f t="shared" si="272"/>
        <v>0</v>
      </c>
      <c r="FI30" s="100">
        <f t="shared" si="199"/>
        <v>0</v>
      </c>
      <c r="FJ30" s="100">
        <f t="shared" ref="FJ30:FM30" si="273">+FJ31+FJ32</f>
        <v>0</v>
      </c>
      <c r="FK30" s="100">
        <f t="shared" si="273"/>
        <v>0</v>
      </c>
      <c r="FL30" s="100">
        <f t="shared" si="273"/>
        <v>0</v>
      </c>
      <c r="FM30" s="100">
        <f t="shared" si="273"/>
        <v>0</v>
      </c>
      <c r="FN30" s="100">
        <f t="shared" si="200"/>
        <v>0</v>
      </c>
      <c r="FO30" s="102">
        <f t="shared" si="201"/>
        <v>0</v>
      </c>
    </row>
    <row r="31" spans="1:171" ht="16.5" thickBot="1" x14ac:dyDescent="0.3">
      <c r="A31" s="86"/>
      <c r="B31" s="112" t="s">
        <v>230</v>
      </c>
      <c r="C31" s="114" t="s">
        <v>231</v>
      </c>
      <c r="D31" s="105"/>
      <c r="E31" s="106"/>
      <c r="F31" s="106"/>
      <c r="G31" s="106"/>
      <c r="H31" s="106"/>
      <c r="I31" s="106"/>
      <c r="J31" s="106"/>
      <c r="K31" s="107">
        <f t="shared" si="166"/>
        <v>0</v>
      </c>
      <c r="L31" s="106"/>
      <c r="M31" s="106"/>
      <c r="N31" s="106"/>
      <c r="O31" s="106"/>
      <c r="P31" s="107">
        <f t="shared" si="167"/>
        <v>0</v>
      </c>
      <c r="Q31" s="108">
        <f t="shared" si="168"/>
        <v>0</v>
      </c>
      <c r="R31" s="105"/>
      <c r="S31" s="106"/>
      <c r="T31" s="106"/>
      <c r="U31" s="106"/>
      <c r="V31" s="106"/>
      <c r="W31" s="106"/>
      <c r="X31" s="106"/>
      <c r="Y31" s="107">
        <f t="shared" si="169"/>
        <v>0</v>
      </c>
      <c r="Z31" s="106"/>
      <c r="AA31" s="106"/>
      <c r="AB31" s="106"/>
      <c r="AC31" s="106"/>
      <c r="AD31" s="107">
        <f t="shared" si="170"/>
        <v>0</v>
      </c>
      <c r="AE31" s="108">
        <f t="shared" si="171"/>
        <v>0</v>
      </c>
      <c r="AF31" s="105"/>
      <c r="AG31" s="106"/>
      <c r="AH31" s="106"/>
      <c r="AI31" s="106"/>
      <c r="AJ31" s="106"/>
      <c r="AK31" s="106"/>
      <c r="AL31" s="106"/>
      <c r="AM31" s="107">
        <f t="shared" si="172"/>
        <v>0</v>
      </c>
      <c r="AN31" s="106"/>
      <c r="AO31" s="106"/>
      <c r="AP31" s="106"/>
      <c r="AQ31" s="106"/>
      <c r="AR31" s="107">
        <f t="shared" si="173"/>
        <v>0</v>
      </c>
      <c r="AS31" s="108">
        <f t="shared" si="174"/>
        <v>0</v>
      </c>
      <c r="AT31" s="105"/>
      <c r="AU31" s="106"/>
      <c r="AV31" s="106"/>
      <c r="AW31" s="106"/>
      <c r="AX31" s="106"/>
      <c r="AY31" s="106"/>
      <c r="AZ31" s="106"/>
      <c r="BA31" s="107">
        <f t="shared" si="175"/>
        <v>0</v>
      </c>
      <c r="BB31" s="106"/>
      <c r="BC31" s="106"/>
      <c r="BD31" s="106"/>
      <c r="BE31" s="106"/>
      <c r="BF31" s="107">
        <f t="shared" si="176"/>
        <v>0</v>
      </c>
      <c r="BG31" s="108">
        <f t="shared" si="177"/>
        <v>0</v>
      </c>
      <c r="BH31" s="105"/>
      <c r="BI31" s="106"/>
      <c r="BJ31" s="106"/>
      <c r="BK31" s="106"/>
      <c r="BL31" s="106"/>
      <c r="BM31" s="106"/>
      <c r="BN31" s="106"/>
      <c r="BO31" s="107">
        <f t="shared" si="178"/>
        <v>0</v>
      </c>
      <c r="BP31" s="106"/>
      <c r="BQ31" s="106"/>
      <c r="BR31" s="106"/>
      <c r="BS31" s="106"/>
      <c r="BT31" s="107">
        <f t="shared" si="179"/>
        <v>0</v>
      </c>
      <c r="BU31" s="108">
        <f t="shared" si="180"/>
        <v>0</v>
      </c>
      <c r="BV31" s="105"/>
      <c r="BW31" s="106"/>
      <c r="BX31" s="106"/>
      <c r="BY31" s="106"/>
      <c r="BZ31" s="106"/>
      <c r="CA31" s="106"/>
      <c r="CB31" s="106"/>
      <c r="CC31" s="107">
        <f t="shared" si="181"/>
        <v>0</v>
      </c>
      <c r="CD31" s="106"/>
      <c r="CE31" s="106"/>
      <c r="CF31" s="106"/>
      <c r="CG31" s="106"/>
      <c r="CH31" s="107">
        <f t="shared" si="182"/>
        <v>0</v>
      </c>
      <c r="CI31" s="108">
        <f t="shared" si="183"/>
        <v>0</v>
      </c>
      <c r="CJ31" s="105"/>
      <c r="CK31" s="106"/>
      <c r="CL31" s="106"/>
      <c r="CM31" s="106"/>
      <c r="CN31" s="106"/>
      <c r="CO31" s="106"/>
      <c r="CP31" s="106"/>
      <c r="CQ31" s="107">
        <f t="shared" si="184"/>
        <v>0</v>
      </c>
      <c r="CR31" s="106"/>
      <c r="CS31" s="106"/>
      <c r="CT31" s="106"/>
      <c r="CU31" s="106"/>
      <c r="CV31" s="107">
        <f t="shared" si="185"/>
        <v>0</v>
      </c>
      <c r="CW31" s="108">
        <f t="shared" si="186"/>
        <v>0</v>
      </c>
      <c r="CX31" s="105"/>
      <c r="CY31" s="106"/>
      <c r="CZ31" s="106"/>
      <c r="DA31" s="106"/>
      <c r="DB31" s="106"/>
      <c r="DC31" s="106"/>
      <c r="DD31" s="106"/>
      <c r="DE31" s="107">
        <f t="shared" si="187"/>
        <v>0</v>
      </c>
      <c r="DF31" s="106"/>
      <c r="DG31" s="106"/>
      <c r="DH31" s="106"/>
      <c r="DI31" s="106"/>
      <c r="DJ31" s="107">
        <f t="shared" si="188"/>
        <v>0</v>
      </c>
      <c r="DK31" s="108">
        <f t="shared" si="189"/>
        <v>0</v>
      </c>
      <c r="DL31" s="105"/>
      <c r="DM31" s="106"/>
      <c r="DN31" s="106"/>
      <c r="DO31" s="106"/>
      <c r="DP31" s="106"/>
      <c r="DQ31" s="106"/>
      <c r="DR31" s="106"/>
      <c r="DS31" s="107">
        <f t="shared" si="190"/>
        <v>0</v>
      </c>
      <c r="DT31" s="106"/>
      <c r="DU31" s="106"/>
      <c r="DV31" s="106"/>
      <c r="DW31" s="106"/>
      <c r="DX31" s="107">
        <f t="shared" si="191"/>
        <v>0</v>
      </c>
      <c r="DY31" s="108">
        <f t="shared" si="192"/>
        <v>0</v>
      </c>
      <c r="DZ31" s="105"/>
      <c r="EA31" s="106"/>
      <c r="EB31" s="106"/>
      <c r="EC31" s="106"/>
      <c r="ED31" s="106"/>
      <c r="EE31" s="106"/>
      <c r="EF31" s="106"/>
      <c r="EG31" s="107">
        <f t="shared" si="193"/>
        <v>0</v>
      </c>
      <c r="EH31" s="106"/>
      <c r="EI31" s="106"/>
      <c r="EJ31" s="106"/>
      <c r="EK31" s="106"/>
      <c r="EL31" s="107">
        <f t="shared" si="194"/>
        <v>0</v>
      </c>
      <c r="EM31" s="108">
        <f t="shared" si="195"/>
        <v>0</v>
      </c>
      <c r="EN31" s="105"/>
      <c r="EO31" s="106"/>
      <c r="EP31" s="106"/>
      <c r="EQ31" s="106"/>
      <c r="ER31" s="106"/>
      <c r="ES31" s="106"/>
      <c r="ET31" s="106"/>
      <c r="EU31" s="107">
        <f t="shared" si="196"/>
        <v>0</v>
      </c>
      <c r="EV31" s="106"/>
      <c r="EW31" s="106"/>
      <c r="EX31" s="106"/>
      <c r="EY31" s="106"/>
      <c r="EZ31" s="107">
        <f t="shared" si="197"/>
        <v>0</v>
      </c>
      <c r="FA31" s="108">
        <f t="shared" si="198"/>
        <v>0</v>
      </c>
      <c r="FB31" s="105"/>
      <c r="FC31" s="106"/>
      <c r="FD31" s="106"/>
      <c r="FE31" s="106"/>
      <c r="FF31" s="106"/>
      <c r="FG31" s="106"/>
      <c r="FH31" s="106"/>
      <c r="FI31" s="107">
        <f t="shared" si="199"/>
        <v>0</v>
      </c>
      <c r="FJ31" s="106"/>
      <c r="FK31" s="106"/>
      <c r="FL31" s="106"/>
      <c r="FM31" s="106"/>
      <c r="FN31" s="107">
        <f t="shared" si="200"/>
        <v>0</v>
      </c>
      <c r="FO31" s="108">
        <f t="shared" si="201"/>
        <v>0</v>
      </c>
    </row>
    <row r="32" spans="1:171" ht="16.5" thickBot="1" x14ac:dyDescent="0.3">
      <c r="A32" s="86"/>
      <c r="B32" s="112" t="s">
        <v>232</v>
      </c>
      <c r="C32" s="114" t="s">
        <v>233</v>
      </c>
      <c r="D32" s="105"/>
      <c r="E32" s="106"/>
      <c r="F32" s="106"/>
      <c r="G32" s="106"/>
      <c r="H32" s="106"/>
      <c r="I32" s="106"/>
      <c r="J32" s="106"/>
      <c r="K32" s="107">
        <f t="shared" si="166"/>
        <v>0</v>
      </c>
      <c r="L32" s="106"/>
      <c r="M32" s="106"/>
      <c r="N32" s="106"/>
      <c r="O32" s="106"/>
      <c r="P32" s="107">
        <f t="shared" si="167"/>
        <v>0</v>
      </c>
      <c r="Q32" s="108">
        <f t="shared" si="168"/>
        <v>0</v>
      </c>
      <c r="R32" s="105"/>
      <c r="S32" s="106"/>
      <c r="T32" s="106"/>
      <c r="U32" s="106"/>
      <c r="V32" s="106"/>
      <c r="W32" s="106"/>
      <c r="X32" s="106"/>
      <c r="Y32" s="107">
        <f t="shared" si="169"/>
        <v>0</v>
      </c>
      <c r="Z32" s="106"/>
      <c r="AA32" s="106"/>
      <c r="AB32" s="106"/>
      <c r="AC32" s="106"/>
      <c r="AD32" s="107">
        <f t="shared" si="170"/>
        <v>0</v>
      </c>
      <c r="AE32" s="108">
        <f t="shared" si="171"/>
        <v>0</v>
      </c>
      <c r="AF32" s="105"/>
      <c r="AG32" s="106"/>
      <c r="AH32" s="106"/>
      <c r="AI32" s="106"/>
      <c r="AJ32" s="106"/>
      <c r="AK32" s="106"/>
      <c r="AL32" s="106"/>
      <c r="AM32" s="107">
        <f t="shared" si="172"/>
        <v>0</v>
      </c>
      <c r="AN32" s="106"/>
      <c r="AO32" s="106"/>
      <c r="AP32" s="106"/>
      <c r="AQ32" s="106"/>
      <c r="AR32" s="107">
        <f t="shared" si="173"/>
        <v>0</v>
      </c>
      <c r="AS32" s="108">
        <f t="shared" si="174"/>
        <v>0</v>
      </c>
      <c r="AT32" s="105"/>
      <c r="AU32" s="106"/>
      <c r="AV32" s="106"/>
      <c r="AW32" s="106"/>
      <c r="AX32" s="106"/>
      <c r="AY32" s="106"/>
      <c r="AZ32" s="106"/>
      <c r="BA32" s="107">
        <f t="shared" si="175"/>
        <v>0</v>
      </c>
      <c r="BB32" s="106"/>
      <c r="BC32" s="106"/>
      <c r="BD32" s="106"/>
      <c r="BE32" s="106"/>
      <c r="BF32" s="107">
        <f t="shared" si="176"/>
        <v>0</v>
      </c>
      <c r="BG32" s="108">
        <f t="shared" si="177"/>
        <v>0</v>
      </c>
      <c r="BH32" s="105"/>
      <c r="BI32" s="106"/>
      <c r="BJ32" s="106"/>
      <c r="BK32" s="106"/>
      <c r="BL32" s="106"/>
      <c r="BM32" s="106"/>
      <c r="BN32" s="106"/>
      <c r="BO32" s="107">
        <f t="shared" si="178"/>
        <v>0</v>
      </c>
      <c r="BP32" s="106"/>
      <c r="BQ32" s="106"/>
      <c r="BR32" s="106"/>
      <c r="BS32" s="106"/>
      <c r="BT32" s="107">
        <f t="shared" si="179"/>
        <v>0</v>
      </c>
      <c r="BU32" s="108">
        <f t="shared" si="180"/>
        <v>0</v>
      </c>
      <c r="BV32" s="105"/>
      <c r="BW32" s="106"/>
      <c r="BX32" s="106"/>
      <c r="BY32" s="106"/>
      <c r="BZ32" s="106"/>
      <c r="CA32" s="106"/>
      <c r="CB32" s="106"/>
      <c r="CC32" s="107">
        <f t="shared" si="181"/>
        <v>0</v>
      </c>
      <c r="CD32" s="106"/>
      <c r="CE32" s="106"/>
      <c r="CF32" s="106"/>
      <c r="CG32" s="106"/>
      <c r="CH32" s="107">
        <f t="shared" si="182"/>
        <v>0</v>
      </c>
      <c r="CI32" s="108">
        <f t="shared" si="183"/>
        <v>0</v>
      </c>
      <c r="CJ32" s="105"/>
      <c r="CK32" s="106"/>
      <c r="CL32" s="106"/>
      <c r="CM32" s="106"/>
      <c r="CN32" s="106"/>
      <c r="CO32" s="106"/>
      <c r="CP32" s="106"/>
      <c r="CQ32" s="107">
        <f t="shared" si="184"/>
        <v>0</v>
      </c>
      <c r="CR32" s="106"/>
      <c r="CS32" s="106"/>
      <c r="CT32" s="106"/>
      <c r="CU32" s="106"/>
      <c r="CV32" s="107">
        <f t="shared" si="185"/>
        <v>0</v>
      </c>
      <c r="CW32" s="108">
        <f t="shared" si="186"/>
        <v>0</v>
      </c>
      <c r="CX32" s="105"/>
      <c r="CY32" s="106"/>
      <c r="CZ32" s="106"/>
      <c r="DA32" s="106"/>
      <c r="DB32" s="106"/>
      <c r="DC32" s="106"/>
      <c r="DD32" s="106"/>
      <c r="DE32" s="107">
        <f t="shared" si="187"/>
        <v>0</v>
      </c>
      <c r="DF32" s="106"/>
      <c r="DG32" s="106"/>
      <c r="DH32" s="106"/>
      <c r="DI32" s="106"/>
      <c r="DJ32" s="107">
        <f t="shared" si="188"/>
        <v>0</v>
      </c>
      <c r="DK32" s="108">
        <f t="shared" si="189"/>
        <v>0</v>
      </c>
      <c r="DL32" s="105"/>
      <c r="DM32" s="106"/>
      <c r="DN32" s="106"/>
      <c r="DO32" s="106"/>
      <c r="DP32" s="106"/>
      <c r="DQ32" s="106"/>
      <c r="DR32" s="106"/>
      <c r="DS32" s="107">
        <f t="shared" si="190"/>
        <v>0</v>
      </c>
      <c r="DT32" s="106"/>
      <c r="DU32" s="106"/>
      <c r="DV32" s="106"/>
      <c r="DW32" s="106"/>
      <c r="DX32" s="107">
        <f t="shared" si="191"/>
        <v>0</v>
      </c>
      <c r="DY32" s="108">
        <f t="shared" si="192"/>
        <v>0</v>
      </c>
      <c r="DZ32" s="105"/>
      <c r="EA32" s="106"/>
      <c r="EB32" s="106"/>
      <c r="EC32" s="106"/>
      <c r="ED32" s="106"/>
      <c r="EE32" s="106"/>
      <c r="EF32" s="106"/>
      <c r="EG32" s="107">
        <f t="shared" si="193"/>
        <v>0</v>
      </c>
      <c r="EH32" s="106"/>
      <c r="EI32" s="106"/>
      <c r="EJ32" s="106"/>
      <c r="EK32" s="106"/>
      <c r="EL32" s="107">
        <f t="shared" si="194"/>
        <v>0</v>
      </c>
      <c r="EM32" s="108">
        <f t="shared" si="195"/>
        <v>0</v>
      </c>
      <c r="EN32" s="105"/>
      <c r="EO32" s="106"/>
      <c r="EP32" s="106"/>
      <c r="EQ32" s="106"/>
      <c r="ER32" s="106"/>
      <c r="ES32" s="106"/>
      <c r="ET32" s="106"/>
      <c r="EU32" s="107">
        <f t="shared" si="196"/>
        <v>0</v>
      </c>
      <c r="EV32" s="106"/>
      <c r="EW32" s="106"/>
      <c r="EX32" s="106"/>
      <c r="EY32" s="106"/>
      <c r="EZ32" s="107">
        <f t="shared" si="197"/>
        <v>0</v>
      </c>
      <c r="FA32" s="108">
        <f t="shared" si="198"/>
        <v>0</v>
      </c>
      <c r="FB32" s="105"/>
      <c r="FC32" s="106"/>
      <c r="FD32" s="106"/>
      <c r="FE32" s="106"/>
      <c r="FF32" s="106"/>
      <c r="FG32" s="106"/>
      <c r="FH32" s="106"/>
      <c r="FI32" s="107">
        <f t="shared" si="199"/>
        <v>0</v>
      </c>
      <c r="FJ32" s="106"/>
      <c r="FK32" s="106"/>
      <c r="FL32" s="106"/>
      <c r="FM32" s="106"/>
      <c r="FN32" s="107">
        <f t="shared" si="200"/>
        <v>0</v>
      </c>
      <c r="FO32" s="108">
        <f t="shared" si="201"/>
        <v>0</v>
      </c>
    </row>
    <row r="33" spans="1:171" ht="16.5" thickBot="1" x14ac:dyDescent="0.3">
      <c r="A33" s="86"/>
      <c r="B33" s="115" t="s">
        <v>234</v>
      </c>
      <c r="C33" s="117" t="s">
        <v>235</v>
      </c>
      <c r="D33" s="105"/>
      <c r="E33" s="106"/>
      <c r="F33" s="106"/>
      <c r="G33" s="106"/>
      <c r="H33" s="106"/>
      <c r="I33" s="106"/>
      <c r="J33" s="106"/>
      <c r="K33" s="107">
        <f t="shared" si="166"/>
        <v>0</v>
      </c>
      <c r="L33" s="106"/>
      <c r="M33" s="106"/>
      <c r="N33" s="106"/>
      <c r="O33" s="106"/>
      <c r="P33" s="107">
        <f t="shared" si="167"/>
        <v>0</v>
      </c>
      <c r="Q33" s="108">
        <f t="shared" si="168"/>
        <v>0</v>
      </c>
      <c r="R33" s="105"/>
      <c r="S33" s="106"/>
      <c r="T33" s="106"/>
      <c r="U33" s="106"/>
      <c r="V33" s="106"/>
      <c r="W33" s="106"/>
      <c r="X33" s="106"/>
      <c r="Y33" s="107">
        <f t="shared" si="169"/>
        <v>0</v>
      </c>
      <c r="Z33" s="106"/>
      <c r="AA33" s="106"/>
      <c r="AB33" s="106"/>
      <c r="AC33" s="106"/>
      <c r="AD33" s="107">
        <f t="shared" si="170"/>
        <v>0</v>
      </c>
      <c r="AE33" s="108">
        <f t="shared" si="171"/>
        <v>0</v>
      </c>
      <c r="AF33" s="105"/>
      <c r="AG33" s="106"/>
      <c r="AH33" s="106"/>
      <c r="AI33" s="106"/>
      <c r="AJ33" s="106"/>
      <c r="AK33" s="106"/>
      <c r="AL33" s="106"/>
      <c r="AM33" s="107">
        <f t="shared" si="172"/>
        <v>0</v>
      </c>
      <c r="AN33" s="106"/>
      <c r="AO33" s="106"/>
      <c r="AP33" s="106"/>
      <c r="AQ33" s="106"/>
      <c r="AR33" s="107">
        <f t="shared" si="173"/>
        <v>0</v>
      </c>
      <c r="AS33" s="108">
        <f t="shared" si="174"/>
        <v>0</v>
      </c>
      <c r="AT33" s="105"/>
      <c r="AU33" s="106"/>
      <c r="AV33" s="106"/>
      <c r="AW33" s="106"/>
      <c r="AX33" s="106"/>
      <c r="AY33" s="106"/>
      <c r="AZ33" s="106"/>
      <c r="BA33" s="107">
        <f t="shared" si="175"/>
        <v>0</v>
      </c>
      <c r="BB33" s="106"/>
      <c r="BC33" s="106"/>
      <c r="BD33" s="106"/>
      <c r="BE33" s="106"/>
      <c r="BF33" s="107">
        <f t="shared" si="176"/>
        <v>0</v>
      </c>
      <c r="BG33" s="108">
        <f t="shared" si="177"/>
        <v>0</v>
      </c>
      <c r="BH33" s="105"/>
      <c r="BI33" s="106"/>
      <c r="BJ33" s="106"/>
      <c r="BK33" s="106"/>
      <c r="BL33" s="106"/>
      <c r="BM33" s="106"/>
      <c r="BN33" s="106"/>
      <c r="BO33" s="107">
        <f t="shared" si="178"/>
        <v>0</v>
      </c>
      <c r="BP33" s="106"/>
      <c r="BQ33" s="106"/>
      <c r="BR33" s="106"/>
      <c r="BS33" s="106"/>
      <c r="BT33" s="107">
        <f t="shared" si="179"/>
        <v>0</v>
      </c>
      <c r="BU33" s="108">
        <f t="shared" si="180"/>
        <v>0</v>
      </c>
      <c r="BV33" s="105"/>
      <c r="BW33" s="106"/>
      <c r="BX33" s="106"/>
      <c r="BY33" s="106"/>
      <c r="BZ33" s="106"/>
      <c r="CA33" s="106"/>
      <c r="CB33" s="106"/>
      <c r="CC33" s="107">
        <f t="shared" si="181"/>
        <v>0</v>
      </c>
      <c r="CD33" s="106"/>
      <c r="CE33" s="106"/>
      <c r="CF33" s="106"/>
      <c r="CG33" s="106"/>
      <c r="CH33" s="107">
        <f t="shared" si="182"/>
        <v>0</v>
      </c>
      <c r="CI33" s="108">
        <f t="shared" si="183"/>
        <v>0</v>
      </c>
      <c r="CJ33" s="105"/>
      <c r="CK33" s="106"/>
      <c r="CL33" s="106"/>
      <c r="CM33" s="106"/>
      <c r="CN33" s="106"/>
      <c r="CO33" s="106"/>
      <c r="CP33" s="106"/>
      <c r="CQ33" s="107">
        <f t="shared" si="184"/>
        <v>0</v>
      </c>
      <c r="CR33" s="106"/>
      <c r="CS33" s="106"/>
      <c r="CT33" s="106"/>
      <c r="CU33" s="106"/>
      <c r="CV33" s="107">
        <f t="shared" si="185"/>
        <v>0</v>
      </c>
      <c r="CW33" s="108">
        <f t="shared" si="186"/>
        <v>0</v>
      </c>
      <c r="CX33" s="105"/>
      <c r="CY33" s="106"/>
      <c r="CZ33" s="106"/>
      <c r="DA33" s="106"/>
      <c r="DB33" s="106"/>
      <c r="DC33" s="106"/>
      <c r="DD33" s="106"/>
      <c r="DE33" s="107">
        <f t="shared" si="187"/>
        <v>0</v>
      </c>
      <c r="DF33" s="106"/>
      <c r="DG33" s="106"/>
      <c r="DH33" s="106"/>
      <c r="DI33" s="106"/>
      <c r="DJ33" s="107">
        <f t="shared" si="188"/>
        <v>0</v>
      </c>
      <c r="DK33" s="108">
        <f t="shared" si="189"/>
        <v>0</v>
      </c>
      <c r="DL33" s="105"/>
      <c r="DM33" s="106"/>
      <c r="DN33" s="106"/>
      <c r="DO33" s="106"/>
      <c r="DP33" s="106"/>
      <c r="DQ33" s="106"/>
      <c r="DR33" s="106"/>
      <c r="DS33" s="107">
        <f t="shared" si="190"/>
        <v>0</v>
      </c>
      <c r="DT33" s="106"/>
      <c r="DU33" s="106"/>
      <c r="DV33" s="106"/>
      <c r="DW33" s="106"/>
      <c r="DX33" s="107">
        <f t="shared" si="191"/>
        <v>0</v>
      </c>
      <c r="DY33" s="108">
        <f t="shared" si="192"/>
        <v>0</v>
      </c>
      <c r="DZ33" s="105"/>
      <c r="EA33" s="106"/>
      <c r="EB33" s="106"/>
      <c r="EC33" s="106"/>
      <c r="ED33" s="106"/>
      <c r="EE33" s="106"/>
      <c r="EF33" s="106"/>
      <c r="EG33" s="107">
        <f t="shared" si="193"/>
        <v>0</v>
      </c>
      <c r="EH33" s="106"/>
      <c r="EI33" s="106"/>
      <c r="EJ33" s="106"/>
      <c r="EK33" s="106"/>
      <c r="EL33" s="107">
        <f t="shared" si="194"/>
        <v>0</v>
      </c>
      <c r="EM33" s="108">
        <f t="shared" si="195"/>
        <v>0</v>
      </c>
      <c r="EN33" s="105"/>
      <c r="EO33" s="106"/>
      <c r="EP33" s="106"/>
      <c r="EQ33" s="106"/>
      <c r="ER33" s="106"/>
      <c r="ES33" s="106"/>
      <c r="ET33" s="106"/>
      <c r="EU33" s="107">
        <f t="shared" si="196"/>
        <v>0</v>
      </c>
      <c r="EV33" s="106"/>
      <c r="EW33" s="106"/>
      <c r="EX33" s="106"/>
      <c r="EY33" s="106"/>
      <c r="EZ33" s="107">
        <f t="shared" si="197"/>
        <v>0</v>
      </c>
      <c r="FA33" s="108">
        <f t="shared" si="198"/>
        <v>0</v>
      </c>
      <c r="FB33" s="105"/>
      <c r="FC33" s="106"/>
      <c r="FD33" s="106"/>
      <c r="FE33" s="106"/>
      <c r="FF33" s="106"/>
      <c r="FG33" s="106"/>
      <c r="FH33" s="106"/>
      <c r="FI33" s="107">
        <f t="shared" si="199"/>
        <v>0</v>
      </c>
      <c r="FJ33" s="106"/>
      <c r="FK33" s="106"/>
      <c r="FL33" s="106"/>
      <c r="FM33" s="106"/>
      <c r="FN33" s="107">
        <f t="shared" si="200"/>
        <v>0</v>
      </c>
      <c r="FO33" s="108">
        <f t="shared" si="201"/>
        <v>0</v>
      </c>
    </row>
    <row r="34" spans="1:171" ht="16.5" thickBot="1" x14ac:dyDescent="0.3">
      <c r="A34" s="86"/>
      <c r="B34" s="118"/>
      <c r="C34" s="119" t="s">
        <v>236</v>
      </c>
      <c r="D34" s="99">
        <f>D28+D8</f>
        <v>0</v>
      </c>
      <c r="E34" s="100">
        <f t="shared" ref="E34:P34" si="274">+E28+E8</f>
        <v>0</v>
      </c>
      <c r="F34" s="100">
        <f t="shared" si="274"/>
        <v>0</v>
      </c>
      <c r="G34" s="100">
        <f t="shared" si="274"/>
        <v>0</v>
      </c>
      <c r="H34" s="100">
        <f t="shared" si="274"/>
        <v>0</v>
      </c>
      <c r="I34" s="100">
        <f t="shared" si="274"/>
        <v>0</v>
      </c>
      <c r="J34" s="100">
        <f t="shared" si="274"/>
        <v>0</v>
      </c>
      <c r="K34" s="100">
        <f t="shared" si="274"/>
        <v>0</v>
      </c>
      <c r="L34" s="100">
        <f t="shared" si="274"/>
        <v>0</v>
      </c>
      <c r="M34" s="100">
        <f t="shared" si="274"/>
        <v>0</v>
      </c>
      <c r="N34" s="100">
        <f t="shared" si="274"/>
        <v>0</v>
      </c>
      <c r="O34" s="100">
        <f t="shared" si="274"/>
        <v>0</v>
      </c>
      <c r="P34" s="100">
        <f t="shared" si="274"/>
        <v>0</v>
      </c>
      <c r="Q34" s="102">
        <f t="shared" si="168"/>
        <v>0</v>
      </c>
      <c r="R34" s="99">
        <f>R28+R8</f>
        <v>0</v>
      </c>
      <c r="S34" s="100">
        <f t="shared" ref="S34:AD34" si="275">+S28+S8</f>
        <v>0</v>
      </c>
      <c r="T34" s="100">
        <f t="shared" si="275"/>
        <v>0</v>
      </c>
      <c r="U34" s="100">
        <f t="shared" si="275"/>
        <v>0</v>
      </c>
      <c r="V34" s="100">
        <f t="shared" si="275"/>
        <v>0</v>
      </c>
      <c r="W34" s="100">
        <f t="shared" si="275"/>
        <v>0</v>
      </c>
      <c r="X34" s="100">
        <f t="shared" si="275"/>
        <v>0</v>
      </c>
      <c r="Y34" s="100">
        <f t="shared" si="275"/>
        <v>0</v>
      </c>
      <c r="Z34" s="100">
        <f t="shared" si="275"/>
        <v>0</v>
      </c>
      <c r="AA34" s="100">
        <f t="shared" si="275"/>
        <v>0</v>
      </c>
      <c r="AB34" s="100">
        <f t="shared" si="275"/>
        <v>0</v>
      </c>
      <c r="AC34" s="100">
        <f t="shared" si="275"/>
        <v>0</v>
      </c>
      <c r="AD34" s="100">
        <f t="shared" si="275"/>
        <v>0</v>
      </c>
      <c r="AE34" s="102">
        <f t="shared" si="171"/>
        <v>0</v>
      </c>
      <c r="AF34" s="99">
        <f>AF28+AF8</f>
        <v>0</v>
      </c>
      <c r="AG34" s="100">
        <f t="shared" ref="AG34:AR34" si="276">+AG28+AG8</f>
        <v>0</v>
      </c>
      <c r="AH34" s="100">
        <f t="shared" si="276"/>
        <v>0</v>
      </c>
      <c r="AI34" s="100">
        <f t="shared" si="276"/>
        <v>0</v>
      </c>
      <c r="AJ34" s="100">
        <f t="shared" si="276"/>
        <v>0</v>
      </c>
      <c r="AK34" s="100">
        <f t="shared" si="276"/>
        <v>0</v>
      </c>
      <c r="AL34" s="100">
        <f t="shared" si="276"/>
        <v>0</v>
      </c>
      <c r="AM34" s="100">
        <f t="shared" si="276"/>
        <v>0</v>
      </c>
      <c r="AN34" s="100">
        <f t="shared" si="276"/>
        <v>0</v>
      </c>
      <c r="AO34" s="100">
        <f t="shared" si="276"/>
        <v>0</v>
      </c>
      <c r="AP34" s="100">
        <f t="shared" si="276"/>
        <v>0</v>
      </c>
      <c r="AQ34" s="100">
        <f t="shared" si="276"/>
        <v>0</v>
      </c>
      <c r="AR34" s="100">
        <f t="shared" si="276"/>
        <v>0</v>
      </c>
      <c r="AS34" s="102">
        <f t="shared" si="174"/>
        <v>0</v>
      </c>
      <c r="AT34" s="99">
        <f>AT28+AT8</f>
        <v>0</v>
      </c>
      <c r="AU34" s="100">
        <f t="shared" ref="AU34:BF34" si="277">+AU28+AU8</f>
        <v>0</v>
      </c>
      <c r="AV34" s="100">
        <f t="shared" si="277"/>
        <v>0</v>
      </c>
      <c r="AW34" s="100">
        <f t="shared" si="277"/>
        <v>0</v>
      </c>
      <c r="AX34" s="100">
        <f t="shared" si="277"/>
        <v>0</v>
      </c>
      <c r="AY34" s="100">
        <f t="shared" si="277"/>
        <v>0</v>
      </c>
      <c r="AZ34" s="100">
        <f t="shared" si="277"/>
        <v>0</v>
      </c>
      <c r="BA34" s="100">
        <f t="shared" si="277"/>
        <v>0</v>
      </c>
      <c r="BB34" s="100">
        <f t="shared" si="277"/>
        <v>0</v>
      </c>
      <c r="BC34" s="100">
        <f t="shared" si="277"/>
        <v>0</v>
      </c>
      <c r="BD34" s="100">
        <f t="shared" si="277"/>
        <v>0</v>
      </c>
      <c r="BE34" s="100">
        <f t="shared" si="277"/>
        <v>0</v>
      </c>
      <c r="BF34" s="100">
        <f t="shared" si="277"/>
        <v>0</v>
      </c>
      <c r="BG34" s="102">
        <f t="shared" si="177"/>
        <v>0</v>
      </c>
      <c r="BH34" s="99">
        <f>BH28+BH8</f>
        <v>0</v>
      </c>
      <c r="BI34" s="100">
        <f t="shared" ref="BI34:BT34" si="278">+BI28+BI8</f>
        <v>0</v>
      </c>
      <c r="BJ34" s="100">
        <f t="shared" si="278"/>
        <v>0</v>
      </c>
      <c r="BK34" s="100">
        <f t="shared" si="278"/>
        <v>0</v>
      </c>
      <c r="BL34" s="100">
        <f t="shared" si="278"/>
        <v>0</v>
      </c>
      <c r="BM34" s="100">
        <f t="shared" si="278"/>
        <v>0</v>
      </c>
      <c r="BN34" s="100">
        <f t="shared" si="278"/>
        <v>0</v>
      </c>
      <c r="BO34" s="100">
        <f t="shared" si="278"/>
        <v>0</v>
      </c>
      <c r="BP34" s="100">
        <f t="shared" si="278"/>
        <v>0</v>
      </c>
      <c r="BQ34" s="100">
        <f t="shared" si="278"/>
        <v>0</v>
      </c>
      <c r="BR34" s="100">
        <f t="shared" si="278"/>
        <v>0</v>
      </c>
      <c r="BS34" s="100">
        <f t="shared" si="278"/>
        <v>0</v>
      </c>
      <c r="BT34" s="100">
        <f t="shared" si="278"/>
        <v>0</v>
      </c>
      <c r="BU34" s="102">
        <f t="shared" si="180"/>
        <v>0</v>
      </c>
      <c r="BV34" s="99">
        <f>BV28+BV8</f>
        <v>0</v>
      </c>
      <c r="BW34" s="100">
        <f t="shared" ref="BW34:CH34" si="279">+BW28+BW8</f>
        <v>0</v>
      </c>
      <c r="BX34" s="100">
        <f t="shared" si="279"/>
        <v>0</v>
      </c>
      <c r="BY34" s="100">
        <f t="shared" si="279"/>
        <v>0</v>
      </c>
      <c r="BZ34" s="100">
        <f t="shared" si="279"/>
        <v>0</v>
      </c>
      <c r="CA34" s="100">
        <f t="shared" si="279"/>
        <v>0</v>
      </c>
      <c r="CB34" s="100">
        <f t="shared" si="279"/>
        <v>0</v>
      </c>
      <c r="CC34" s="100">
        <f t="shared" si="279"/>
        <v>0</v>
      </c>
      <c r="CD34" s="100">
        <f t="shared" si="279"/>
        <v>0</v>
      </c>
      <c r="CE34" s="100">
        <f t="shared" si="279"/>
        <v>0</v>
      </c>
      <c r="CF34" s="100">
        <f t="shared" si="279"/>
        <v>0</v>
      </c>
      <c r="CG34" s="100">
        <f t="shared" si="279"/>
        <v>0</v>
      </c>
      <c r="CH34" s="100">
        <f t="shared" si="279"/>
        <v>0</v>
      </c>
      <c r="CI34" s="102">
        <f t="shared" si="183"/>
        <v>0</v>
      </c>
      <c r="CJ34" s="99">
        <f>CJ28+CJ8</f>
        <v>0</v>
      </c>
      <c r="CK34" s="100">
        <f t="shared" ref="CK34:CV34" si="280">+CK28+CK8</f>
        <v>0</v>
      </c>
      <c r="CL34" s="100">
        <f t="shared" si="280"/>
        <v>0</v>
      </c>
      <c r="CM34" s="100">
        <f t="shared" si="280"/>
        <v>0</v>
      </c>
      <c r="CN34" s="100">
        <f t="shared" si="280"/>
        <v>0</v>
      </c>
      <c r="CO34" s="100">
        <f t="shared" si="280"/>
        <v>0</v>
      </c>
      <c r="CP34" s="100">
        <f t="shared" si="280"/>
        <v>0</v>
      </c>
      <c r="CQ34" s="100">
        <f t="shared" si="280"/>
        <v>0</v>
      </c>
      <c r="CR34" s="100">
        <f t="shared" si="280"/>
        <v>0</v>
      </c>
      <c r="CS34" s="100">
        <f t="shared" si="280"/>
        <v>0</v>
      </c>
      <c r="CT34" s="100">
        <f t="shared" si="280"/>
        <v>0</v>
      </c>
      <c r="CU34" s="100">
        <f t="shared" si="280"/>
        <v>0</v>
      </c>
      <c r="CV34" s="100">
        <f t="shared" si="280"/>
        <v>0</v>
      </c>
      <c r="CW34" s="102">
        <f t="shared" si="186"/>
        <v>0</v>
      </c>
      <c r="CX34" s="99">
        <f>CX28+CX8</f>
        <v>0</v>
      </c>
      <c r="CY34" s="100">
        <f t="shared" ref="CY34:DJ34" si="281">+CY28+CY8</f>
        <v>0</v>
      </c>
      <c r="CZ34" s="100">
        <f t="shared" si="281"/>
        <v>0</v>
      </c>
      <c r="DA34" s="100">
        <f t="shared" si="281"/>
        <v>0</v>
      </c>
      <c r="DB34" s="100">
        <f t="shared" si="281"/>
        <v>0</v>
      </c>
      <c r="DC34" s="100">
        <f t="shared" si="281"/>
        <v>0</v>
      </c>
      <c r="DD34" s="100">
        <f t="shared" si="281"/>
        <v>0</v>
      </c>
      <c r="DE34" s="100">
        <f t="shared" si="281"/>
        <v>0</v>
      </c>
      <c r="DF34" s="100">
        <f t="shared" si="281"/>
        <v>0</v>
      </c>
      <c r="DG34" s="100">
        <f t="shared" si="281"/>
        <v>0</v>
      </c>
      <c r="DH34" s="100">
        <f t="shared" si="281"/>
        <v>0</v>
      </c>
      <c r="DI34" s="100">
        <f t="shared" si="281"/>
        <v>0</v>
      </c>
      <c r="DJ34" s="100">
        <f t="shared" si="281"/>
        <v>0</v>
      </c>
      <c r="DK34" s="102">
        <f t="shared" si="189"/>
        <v>0</v>
      </c>
      <c r="DL34" s="99">
        <f>DL28+DL8</f>
        <v>0</v>
      </c>
      <c r="DM34" s="100">
        <f t="shared" ref="DM34:DX34" si="282">+DM28+DM8</f>
        <v>0</v>
      </c>
      <c r="DN34" s="100">
        <f t="shared" si="282"/>
        <v>0</v>
      </c>
      <c r="DO34" s="100">
        <f t="shared" si="282"/>
        <v>0</v>
      </c>
      <c r="DP34" s="100">
        <f t="shared" si="282"/>
        <v>0</v>
      </c>
      <c r="DQ34" s="100">
        <f t="shared" si="282"/>
        <v>0</v>
      </c>
      <c r="DR34" s="100">
        <f t="shared" si="282"/>
        <v>0</v>
      </c>
      <c r="DS34" s="100">
        <f t="shared" si="282"/>
        <v>0</v>
      </c>
      <c r="DT34" s="100">
        <f t="shared" si="282"/>
        <v>0</v>
      </c>
      <c r="DU34" s="100">
        <f t="shared" si="282"/>
        <v>0</v>
      </c>
      <c r="DV34" s="100">
        <f t="shared" si="282"/>
        <v>0</v>
      </c>
      <c r="DW34" s="100">
        <f t="shared" si="282"/>
        <v>0</v>
      </c>
      <c r="DX34" s="100">
        <f t="shared" si="282"/>
        <v>0</v>
      </c>
      <c r="DY34" s="102">
        <f t="shared" si="192"/>
        <v>0</v>
      </c>
      <c r="DZ34" s="99">
        <f>DZ28+DZ8</f>
        <v>0</v>
      </c>
      <c r="EA34" s="100">
        <f t="shared" ref="EA34:EL34" si="283">+EA28+EA8</f>
        <v>0</v>
      </c>
      <c r="EB34" s="100">
        <f t="shared" si="283"/>
        <v>0</v>
      </c>
      <c r="EC34" s="100">
        <f t="shared" si="283"/>
        <v>0</v>
      </c>
      <c r="ED34" s="100">
        <f t="shared" si="283"/>
        <v>0</v>
      </c>
      <c r="EE34" s="100">
        <f t="shared" si="283"/>
        <v>0</v>
      </c>
      <c r="EF34" s="100">
        <f t="shared" si="283"/>
        <v>0</v>
      </c>
      <c r="EG34" s="100">
        <f t="shared" si="283"/>
        <v>0</v>
      </c>
      <c r="EH34" s="100">
        <f t="shared" si="283"/>
        <v>0</v>
      </c>
      <c r="EI34" s="100">
        <f t="shared" si="283"/>
        <v>0</v>
      </c>
      <c r="EJ34" s="100">
        <f t="shared" si="283"/>
        <v>0</v>
      </c>
      <c r="EK34" s="100">
        <f t="shared" si="283"/>
        <v>0</v>
      </c>
      <c r="EL34" s="100">
        <f t="shared" si="283"/>
        <v>0</v>
      </c>
      <c r="EM34" s="102">
        <f t="shared" si="195"/>
        <v>0</v>
      </c>
      <c r="EN34" s="99">
        <f>EN28+EN8</f>
        <v>0</v>
      </c>
      <c r="EO34" s="100">
        <f t="shared" ref="EO34:EZ34" si="284">+EO28+EO8</f>
        <v>0</v>
      </c>
      <c r="EP34" s="100">
        <f t="shared" si="284"/>
        <v>0</v>
      </c>
      <c r="EQ34" s="100">
        <f t="shared" si="284"/>
        <v>0</v>
      </c>
      <c r="ER34" s="100">
        <f t="shared" si="284"/>
        <v>0</v>
      </c>
      <c r="ES34" s="100">
        <f t="shared" si="284"/>
        <v>0</v>
      </c>
      <c r="ET34" s="100">
        <f t="shared" si="284"/>
        <v>0</v>
      </c>
      <c r="EU34" s="100">
        <f t="shared" si="284"/>
        <v>0</v>
      </c>
      <c r="EV34" s="100">
        <f t="shared" si="284"/>
        <v>0</v>
      </c>
      <c r="EW34" s="100">
        <f t="shared" si="284"/>
        <v>0</v>
      </c>
      <c r="EX34" s="100">
        <f t="shared" si="284"/>
        <v>0</v>
      </c>
      <c r="EY34" s="100">
        <f t="shared" si="284"/>
        <v>0</v>
      </c>
      <c r="EZ34" s="100">
        <f t="shared" si="284"/>
        <v>0</v>
      </c>
      <c r="FA34" s="102">
        <f t="shared" si="198"/>
        <v>0</v>
      </c>
      <c r="FB34" s="99">
        <f>FB28+FB8</f>
        <v>0</v>
      </c>
      <c r="FC34" s="100">
        <f t="shared" ref="FC34:FN34" si="285">+FC28+FC8</f>
        <v>0</v>
      </c>
      <c r="FD34" s="100">
        <f t="shared" si="285"/>
        <v>0</v>
      </c>
      <c r="FE34" s="100">
        <f t="shared" si="285"/>
        <v>0</v>
      </c>
      <c r="FF34" s="100">
        <f t="shared" si="285"/>
        <v>0</v>
      </c>
      <c r="FG34" s="100">
        <f t="shared" si="285"/>
        <v>0</v>
      </c>
      <c r="FH34" s="100">
        <f t="shared" si="285"/>
        <v>0</v>
      </c>
      <c r="FI34" s="100">
        <f t="shared" si="285"/>
        <v>0</v>
      </c>
      <c r="FJ34" s="100">
        <f t="shared" si="285"/>
        <v>0</v>
      </c>
      <c r="FK34" s="100">
        <f t="shared" si="285"/>
        <v>0</v>
      </c>
      <c r="FL34" s="100">
        <f t="shared" si="285"/>
        <v>0</v>
      </c>
      <c r="FM34" s="100">
        <f t="shared" si="285"/>
        <v>0</v>
      </c>
      <c r="FN34" s="100">
        <f t="shared" si="285"/>
        <v>0</v>
      </c>
      <c r="FO34" s="102">
        <f t="shared" si="201"/>
        <v>0</v>
      </c>
    </row>
    <row r="36" spans="1:171" x14ac:dyDescent="0.25">
      <c r="B36" s="120" t="s">
        <v>237</v>
      </c>
    </row>
    <row r="37" spans="1:171" x14ac:dyDescent="0.25">
      <c r="A37" s="121" t="s">
        <v>56</v>
      </c>
      <c r="B37" t="s">
        <v>366</v>
      </c>
    </row>
    <row r="38" spans="1:171" x14ac:dyDescent="0.25">
      <c r="A38" s="121" t="s">
        <v>58</v>
      </c>
      <c r="B38" t="s">
        <v>238</v>
      </c>
    </row>
    <row r="39" spans="1:171" x14ac:dyDescent="0.25">
      <c r="A39" s="121" t="s">
        <v>60</v>
      </c>
      <c r="B39" t="s">
        <v>412</v>
      </c>
    </row>
    <row r="40" spans="1:171" ht="18.75" x14ac:dyDescent="0.3">
      <c r="A40" s="121" t="s">
        <v>62</v>
      </c>
      <c r="B40" s="304" t="s">
        <v>411</v>
      </c>
    </row>
    <row r="41" spans="1:171" x14ac:dyDescent="0.25">
      <c r="B41" t="s">
        <v>239</v>
      </c>
    </row>
  </sheetData>
  <mergeCells count="170">
    <mergeCell ref="FM5:FM6"/>
    <mergeCell ref="FN5:FN6"/>
    <mergeCell ref="ES5:ES6"/>
    <mergeCell ref="ET5:ET6"/>
    <mergeCell ref="EU5:EU6"/>
    <mergeCell ref="EV5:EW5"/>
    <mergeCell ref="EX5:EX6"/>
    <mergeCell ref="EY5:EY6"/>
    <mergeCell ref="DS5:DS6"/>
    <mergeCell ref="DT5:DU5"/>
    <mergeCell ref="DV5:DV6"/>
    <mergeCell ref="DW5:DW6"/>
    <mergeCell ref="DX5:DX6"/>
    <mergeCell ref="EA5:EC5"/>
    <mergeCell ref="FH5:FH6"/>
    <mergeCell ref="FI5:FI6"/>
    <mergeCell ref="FJ5:FK5"/>
    <mergeCell ref="DH5:DH6"/>
    <mergeCell ref="DI5:DI6"/>
    <mergeCell ref="DJ5:DJ6"/>
    <mergeCell ref="CT5:CT6"/>
    <mergeCell ref="CU5:CU6"/>
    <mergeCell ref="CV5:CV6"/>
    <mergeCell ref="CY5:DA5"/>
    <mergeCell ref="DB5:DB6"/>
    <mergeCell ref="DC5:DC6"/>
    <mergeCell ref="BO5:BO6"/>
    <mergeCell ref="BP5:BQ5"/>
    <mergeCell ref="BR5:BR6"/>
    <mergeCell ref="BS5:BS6"/>
    <mergeCell ref="BT5:BT6"/>
    <mergeCell ref="BW5:BY5"/>
    <mergeCell ref="DD5:DD6"/>
    <mergeCell ref="DE5:DE6"/>
    <mergeCell ref="DF5:DG5"/>
    <mergeCell ref="Y5:Y6"/>
    <mergeCell ref="BE5:BE6"/>
    <mergeCell ref="BF5:BF6"/>
    <mergeCell ref="BI5:BK5"/>
    <mergeCell ref="BL5:BL6"/>
    <mergeCell ref="BM5:BM6"/>
    <mergeCell ref="BN5:BN6"/>
    <mergeCell ref="AP5:AP6"/>
    <mergeCell ref="AQ5:AQ6"/>
    <mergeCell ref="AR5:AR6"/>
    <mergeCell ref="AU5:AW5"/>
    <mergeCell ref="AX5:AX6"/>
    <mergeCell ref="AY5:AY6"/>
    <mergeCell ref="AT4:AT5"/>
    <mergeCell ref="AU4:AZ4"/>
    <mergeCell ref="BB4:BF4"/>
    <mergeCell ref="BG4:BG5"/>
    <mergeCell ref="BH4:BH5"/>
    <mergeCell ref="BI4:BN4"/>
    <mergeCell ref="AZ5:AZ6"/>
    <mergeCell ref="BA5:BA6"/>
    <mergeCell ref="BB5:BC5"/>
    <mergeCell ref="BD5:BD6"/>
    <mergeCell ref="Z4:AD4"/>
    <mergeCell ref="B5:B7"/>
    <mergeCell ref="C5:C7"/>
    <mergeCell ref="E5:G5"/>
    <mergeCell ref="H5:H6"/>
    <mergeCell ref="I5:I6"/>
    <mergeCell ref="J5:J6"/>
    <mergeCell ref="EV4:EZ4"/>
    <mergeCell ref="FA4:FA5"/>
    <mergeCell ref="FB4:FB5"/>
    <mergeCell ref="DF4:DJ4"/>
    <mergeCell ref="DK4:DK5"/>
    <mergeCell ref="DL4:DL5"/>
    <mergeCell ref="DM4:DR4"/>
    <mergeCell ref="DT4:DX4"/>
    <mergeCell ref="DY4:DY5"/>
    <mergeCell ref="DM5:DO5"/>
    <mergeCell ref="DP5:DP6"/>
    <mergeCell ref="DQ5:DQ6"/>
    <mergeCell ref="DR5:DR6"/>
    <mergeCell ref="CJ4:CJ5"/>
    <mergeCell ref="CK4:CP4"/>
    <mergeCell ref="CR4:CV4"/>
    <mergeCell ref="CW4:CW5"/>
    <mergeCell ref="CX4:CX5"/>
    <mergeCell ref="FC4:FH4"/>
    <mergeCell ref="FJ4:FN4"/>
    <mergeCell ref="FO4:FO5"/>
    <mergeCell ref="EZ5:EZ6"/>
    <mergeCell ref="FC5:FE5"/>
    <mergeCell ref="FF5:FF6"/>
    <mergeCell ref="FG5:FG6"/>
    <mergeCell ref="DZ4:DZ5"/>
    <mergeCell ref="EA4:EF4"/>
    <mergeCell ref="EH4:EL4"/>
    <mergeCell ref="EM4:EM5"/>
    <mergeCell ref="EN4:EN5"/>
    <mergeCell ref="EO4:ET4"/>
    <mergeCell ref="ED5:ED6"/>
    <mergeCell ref="EE5:EE6"/>
    <mergeCell ref="EF5:EF6"/>
    <mergeCell ref="EG5:EG6"/>
    <mergeCell ref="EH5:EI5"/>
    <mergeCell ref="EJ5:EJ6"/>
    <mergeCell ref="EK5:EK6"/>
    <mergeCell ref="EL5:EL6"/>
    <mergeCell ref="EO5:EQ5"/>
    <mergeCell ref="ER5:ER6"/>
    <mergeCell ref="FL5:FL6"/>
    <mergeCell ref="CY4:DD4"/>
    <mergeCell ref="CO5:CO6"/>
    <mergeCell ref="CP5:CP6"/>
    <mergeCell ref="CQ5:CQ6"/>
    <mergeCell ref="CR5:CS5"/>
    <mergeCell ref="BP4:BT4"/>
    <mergeCell ref="BU4:BU5"/>
    <mergeCell ref="BV4:BV5"/>
    <mergeCell ref="BW4:CB4"/>
    <mergeCell ref="CD4:CH4"/>
    <mergeCell ref="CI4:CI5"/>
    <mergeCell ref="BZ5:BZ6"/>
    <mergeCell ref="CA5:CA6"/>
    <mergeCell ref="CB5:CB6"/>
    <mergeCell ref="CC5:CC6"/>
    <mergeCell ref="CD5:CE5"/>
    <mergeCell ref="CF5:CF6"/>
    <mergeCell ref="CG5:CG6"/>
    <mergeCell ref="CH5:CH6"/>
    <mergeCell ref="CK5:CM5"/>
    <mergeCell ref="CN5:CN6"/>
    <mergeCell ref="AE4:AE5"/>
    <mergeCell ref="AF4:AF5"/>
    <mergeCell ref="AG4:AL4"/>
    <mergeCell ref="AN4:AR4"/>
    <mergeCell ref="AS4:AS5"/>
    <mergeCell ref="Z5:AA5"/>
    <mergeCell ref="AB5:AB6"/>
    <mergeCell ref="AC5:AC6"/>
    <mergeCell ref="AD5:AD6"/>
    <mergeCell ref="AG5:AI5"/>
    <mergeCell ref="AJ5:AJ6"/>
    <mergeCell ref="AK5:AK6"/>
    <mergeCell ref="AL5:AL6"/>
    <mergeCell ref="AM5:AM6"/>
    <mergeCell ref="AN5:AO5"/>
    <mergeCell ref="D4:D5"/>
    <mergeCell ref="E4:J4"/>
    <mergeCell ref="L4:P4"/>
    <mergeCell ref="Q4:Q5"/>
    <mergeCell ref="R4:R5"/>
    <mergeCell ref="S4:X4"/>
    <mergeCell ref="K5:K6"/>
    <mergeCell ref="L5:M5"/>
    <mergeCell ref="N5:N6"/>
    <mergeCell ref="O5:O6"/>
    <mergeCell ref="P5:P6"/>
    <mergeCell ref="S5:U5"/>
    <mergeCell ref="V5:V6"/>
    <mergeCell ref="W5:W6"/>
    <mergeCell ref="X5:X6"/>
    <mergeCell ref="CJ3:CW3"/>
    <mergeCell ref="CX3:DK3"/>
    <mergeCell ref="DL3:DY3"/>
    <mergeCell ref="DZ3:EM3"/>
    <mergeCell ref="EN3:FA3"/>
    <mergeCell ref="FB3:FO3"/>
    <mergeCell ref="D3:Q3"/>
    <mergeCell ref="R3:AE3"/>
    <mergeCell ref="AF3:AS3"/>
    <mergeCell ref="AT3:BG3"/>
    <mergeCell ref="BH3:BU3"/>
    <mergeCell ref="BV3:CI3"/>
  </mergeCells>
  <pageMargins left="0.74803149606299213" right="0.74803149606299213" top="0.98425196850393704" bottom="0.98425196850393704" header="0.51181102362204722" footer="0.51181102362204722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G62"/>
  <sheetViews>
    <sheetView showGridLines="0" topLeftCell="A29" workbookViewId="0">
      <selection activeCell="A4" sqref="A4"/>
    </sheetView>
  </sheetViews>
  <sheetFormatPr defaultRowHeight="15.75" x14ac:dyDescent="0.25"/>
  <cols>
    <col min="1" max="1" width="18.25" customWidth="1"/>
    <col min="2" max="2" width="30.625" customWidth="1"/>
  </cols>
  <sheetData>
    <row r="1" spans="1:7" x14ac:dyDescent="0.25">
      <c r="A1" s="558" t="s">
        <v>320</v>
      </c>
      <c r="B1" s="558"/>
      <c r="C1" s="558"/>
      <c r="D1" s="558"/>
      <c r="E1" s="558"/>
      <c r="F1" s="558"/>
      <c r="G1" s="558"/>
    </row>
    <row r="2" spans="1:7" ht="9" customHeight="1" x14ac:dyDescent="0.25">
      <c r="A2" s="8"/>
    </row>
    <row r="3" spans="1:7" ht="22.5" customHeight="1" x14ac:dyDescent="0.25">
      <c r="A3" s="247" t="s">
        <v>431</v>
      </c>
      <c r="B3" s="247"/>
      <c r="C3" s="247"/>
      <c r="D3" s="247"/>
      <c r="E3" s="247"/>
      <c r="F3" s="247"/>
      <c r="G3" s="247"/>
    </row>
    <row r="5" spans="1:7" x14ac:dyDescent="0.25">
      <c r="A5" t="s">
        <v>301</v>
      </c>
      <c r="B5" s="242" t="s">
        <v>304</v>
      </c>
    </row>
    <row r="6" spans="1:7" x14ac:dyDescent="0.25">
      <c r="A6" t="s">
        <v>302</v>
      </c>
      <c r="B6" s="242" t="s">
        <v>305</v>
      </c>
    </row>
    <row r="7" spans="1:7" x14ac:dyDescent="0.25">
      <c r="A7" t="s">
        <v>303</v>
      </c>
      <c r="B7" s="242" t="s">
        <v>322</v>
      </c>
    </row>
    <row r="10" spans="1:7" ht="18" customHeight="1" x14ac:dyDescent="0.25">
      <c r="A10" s="247" t="s">
        <v>308</v>
      </c>
      <c r="B10" s="243"/>
      <c r="C10" s="243"/>
      <c r="D10" s="243"/>
      <c r="E10" s="243"/>
      <c r="F10" s="243"/>
      <c r="G10" s="243"/>
    </row>
    <row r="11" spans="1:7" ht="20.25" customHeight="1" x14ac:dyDescent="0.25">
      <c r="A11" s="248" t="s">
        <v>309</v>
      </c>
      <c r="B11" s="248"/>
      <c r="C11" s="248"/>
      <c r="D11" s="248"/>
      <c r="E11" s="248"/>
      <c r="F11" s="248"/>
      <c r="G11" s="248"/>
    </row>
    <row r="12" spans="1:7" ht="5.25" customHeight="1" x14ac:dyDescent="0.25"/>
    <row r="13" spans="1:7" x14ac:dyDescent="0.25">
      <c r="A13" t="s">
        <v>301</v>
      </c>
      <c r="B13" s="242" t="s">
        <v>304</v>
      </c>
    </row>
    <row r="15" spans="1:7" x14ac:dyDescent="0.25">
      <c r="A15" t="s">
        <v>321</v>
      </c>
    </row>
    <row r="16" spans="1:7" ht="21" customHeight="1" x14ac:dyDescent="0.25">
      <c r="A16" s="244" t="s">
        <v>306</v>
      </c>
      <c r="B16" s="244" t="s">
        <v>415</v>
      </c>
      <c r="C16" s="8"/>
    </row>
    <row r="17" spans="1:7" ht="6" customHeight="1" x14ac:dyDescent="0.25">
      <c r="A17" s="245"/>
      <c r="B17" s="245"/>
    </row>
    <row r="18" spans="1:7" x14ac:dyDescent="0.25">
      <c r="A18" s="246" t="s">
        <v>307</v>
      </c>
      <c r="B18" s="245" t="s">
        <v>416</v>
      </c>
    </row>
    <row r="19" spans="1:7" ht="5.25" customHeight="1" x14ac:dyDescent="0.25"/>
    <row r="21" spans="1:7" ht="20.25" customHeight="1" x14ac:dyDescent="0.25">
      <c r="A21" s="248" t="s">
        <v>312</v>
      </c>
      <c r="B21" s="248"/>
      <c r="C21" s="248"/>
      <c r="D21" s="248"/>
      <c r="E21" s="248"/>
      <c r="F21" s="248"/>
      <c r="G21" s="248"/>
    </row>
    <row r="23" spans="1:7" x14ac:dyDescent="0.25">
      <c r="A23" t="s">
        <v>302</v>
      </c>
      <c r="B23" s="242" t="s">
        <v>305</v>
      </c>
    </row>
    <row r="25" spans="1:7" x14ac:dyDescent="0.25">
      <c r="A25" s="8" t="s">
        <v>310</v>
      </c>
    </row>
    <row r="26" spans="1:7" ht="7.5" customHeight="1" x14ac:dyDescent="0.25"/>
    <row r="27" spans="1:7" ht="21" customHeight="1" x14ac:dyDescent="0.25">
      <c r="A27" s="244" t="s">
        <v>306</v>
      </c>
      <c r="B27" s="244" t="s">
        <v>318</v>
      </c>
      <c r="C27" s="244"/>
      <c r="D27" s="245"/>
    </row>
    <row r="28" spans="1:7" ht="5.25" customHeight="1" x14ac:dyDescent="0.25">
      <c r="A28" s="245"/>
      <c r="B28" s="245"/>
      <c r="C28" s="245"/>
      <c r="D28" s="245"/>
    </row>
    <row r="29" spans="1:7" x14ac:dyDescent="0.25">
      <c r="A29" s="246" t="s">
        <v>307</v>
      </c>
      <c r="B29" s="245" t="s">
        <v>417</v>
      </c>
      <c r="C29" s="244"/>
      <c r="D29" s="245"/>
    </row>
    <row r="31" spans="1:7" x14ac:dyDescent="0.25">
      <c r="A31" s="8" t="s">
        <v>311</v>
      </c>
    </row>
    <row r="32" spans="1:7" ht="7.5" customHeight="1" x14ac:dyDescent="0.25"/>
    <row r="33" spans="1:7" x14ac:dyDescent="0.25">
      <c r="A33" s="244" t="s">
        <v>306</v>
      </c>
      <c r="B33" s="244" t="s">
        <v>319</v>
      </c>
      <c r="C33" s="245"/>
    </row>
    <row r="34" spans="1:7" ht="6.75" customHeight="1" x14ac:dyDescent="0.25">
      <c r="A34" s="245"/>
      <c r="B34" s="245"/>
      <c r="C34" s="245"/>
    </row>
    <row r="35" spans="1:7" x14ac:dyDescent="0.25">
      <c r="A35" s="246" t="s">
        <v>307</v>
      </c>
      <c r="B35" s="245" t="s">
        <v>418</v>
      </c>
      <c r="C35" s="245"/>
    </row>
    <row r="36" spans="1:7" x14ac:dyDescent="0.25">
      <c r="A36" s="246"/>
      <c r="B36" s="245"/>
      <c r="C36" s="245"/>
    </row>
    <row r="37" spans="1:7" x14ac:dyDescent="0.25">
      <c r="A37" s="8" t="s">
        <v>323</v>
      </c>
    </row>
    <row r="38" spans="1:7" ht="7.5" customHeight="1" x14ac:dyDescent="0.25"/>
    <row r="39" spans="1:7" x14ac:dyDescent="0.25">
      <c r="A39" s="244" t="s">
        <v>306</v>
      </c>
      <c r="B39" s="244" t="s">
        <v>324</v>
      </c>
      <c r="C39" s="245"/>
    </row>
    <row r="40" spans="1:7" ht="6.75" customHeight="1" x14ac:dyDescent="0.25">
      <c r="A40" s="245"/>
      <c r="B40" s="245"/>
      <c r="C40" s="245"/>
    </row>
    <row r="41" spans="1:7" x14ac:dyDescent="0.25">
      <c r="A41" s="246"/>
      <c r="B41" s="245"/>
      <c r="C41" s="245"/>
    </row>
    <row r="42" spans="1:7" x14ac:dyDescent="0.25">
      <c r="A42" s="8" t="s">
        <v>326</v>
      </c>
    </row>
    <row r="43" spans="1:7" ht="5.25" customHeight="1" x14ac:dyDescent="0.25"/>
    <row r="44" spans="1:7" x14ac:dyDescent="0.25">
      <c r="A44" s="244" t="s">
        <v>306</v>
      </c>
      <c r="B44" s="244" t="s">
        <v>325</v>
      </c>
      <c r="C44" s="245"/>
    </row>
    <row r="45" spans="1:7" ht="6.75" customHeight="1" x14ac:dyDescent="0.25">
      <c r="A45" s="245"/>
      <c r="B45" s="245"/>
      <c r="C45" s="245"/>
    </row>
    <row r="47" spans="1:7" ht="20.25" customHeight="1" x14ac:dyDescent="0.25">
      <c r="A47" s="248" t="s">
        <v>313</v>
      </c>
      <c r="B47" s="248"/>
      <c r="C47" s="248"/>
      <c r="D47" s="248"/>
      <c r="E47" s="248"/>
      <c r="F47" s="248"/>
      <c r="G47" s="248"/>
    </row>
    <row r="48" spans="1:7" ht="4.5" customHeight="1" x14ac:dyDescent="0.25"/>
    <row r="49" spans="1:4" x14ac:dyDescent="0.25">
      <c r="A49" t="s">
        <v>303</v>
      </c>
      <c r="B49" s="242" t="s">
        <v>322</v>
      </c>
    </row>
    <row r="51" spans="1:4" x14ac:dyDescent="0.25">
      <c r="A51" s="8" t="s">
        <v>314</v>
      </c>
    </row>
    <row r="52" spans="1:4" ht="9.75" customHeight="1" x14ac:dyDescent="0.25"/>
    <row r="53" spans="1:4" x14ac:dyDescent="0.25">
      <c r="A53" s="244" t="s">
        <v>306</v>
      </c>
      <c r="B53" s="244" t="s">
        <v>315</v>
      </c>
      <c r="C53" s="244"/>
      <c r="D53" s="245"/>
    </row>
    <row r="54" spans="1:4" ht="3" customHeight="1" x14ac:dyDescent="0.25">
      <c r="A54" s="245"/>
      <c r="B54" s="245"/>
      <c r="C54" s="245"/>
      <c r="D54" s="245"/>
    </row>
    <row r="55" spans="1:4" x14ac:dyDescent="0.25">
      <c r="A55" s="246" t="s">
        <v>307</v>
      </c>
      <c r="B55" s="245" t="s">
        <v>413</v>
      </c>
      <c r="C55" s="244"/>
      <c r="D55" s="245"/>
    </row>
    <row r="57" spans="1:4" x14ac:dyDescent="0.25">
      <c r="A57" s="8" t="s">
        <v>316</v>
      </c>
    </row>
    <row r="58" spans="1:4" ht="6" customHeight="1" x14ac:dyDescent="0.25"/>
    <row r="59" spans="1:4" x14ac:dyDescent="0.25">
      <c r="A59" s="244" t="s">
        <v>306</v>
      </c>
      <c r="B59" s="244" t="s">
        <v>317</v>
      </c>
      <c r="C59" s="245"/>
    </row>
    <row r="60" spans="1:4" ht="6" customHeight="1" x14ac:dyDescent="0.25">
      <c r="A60" s="245"/>
      <c r="B60" s="245"/>
      <c r="C60" s="245"/>
    </row>
    <row r="61" spans="1:4" x14ac:dyDescent="0.25">
      <c r="A61" s="246" t="s">
        <v>307</v>
      </c>
      <c r="B61" s="245" t="s">
        <v>414</v>
      </c>
      <c r="C61" s="245"/>
    </row>
    <row r="62" spans="1:4" ht="6" customHeight="1" x14ac:dyDescent="0.25"/>
  </sheetData>
  <mergeCells count="1">
    <mergeCell ref="A1:G1"/>
  </mergeCells>
  <hyperlinks>
    <hyperlink ref="B5" r:id="rId1" xr:uid="{00000000-0004-0000-0B00-000000000000}"/>
    <hyperlink ref="B6" r:id="rId2" xr:uid="{00000000-0004-0000-0B00-000001000000}"/>
    <hyperlink ref="B7" r:id="rId3" xr:uid="{00000000-0004-0000-0B00-000002000000}"/>
    <hyperlink ref="B13" r:id="rId4" xr:uid="{00000000-0004-0000-0B00-000003000000}"/>
    <hyperlink ref="B23" r:id="rId5" xr:uid="{00000000-0004-0000-0B00-000004000000}"/>
    <hyperlink ref="B49" r:id="rId6" xr:uid="{00000000-0004-0000-0B00-000005000000}"/>
  </hyperlinks>
  <printOptions horizontalCentered="1"/>
  <pageMargins left="0" right="0" top="0.74803149606299213" bottom="0.35433070866141736" header="0.39370078740157483" footer="0.31496062992125984"/>
  <pageSetup paperSize="9" scale="90" orientation="portrait"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B22"/>
  <sheetViews>
    <sheetView showGridLines="0" tabSelected="1" workbookViewId="0">
      <selection activeCell="F28" sqref="F28"/>
    </sheetView>
  </sheetViews>
  <sheetFormatPr defaultColWidth="9" defaultRowHeight="15" x14ac:dyDescent="0.25"/>
  <cols>
    <col min="1" max="1" width="21" style="73" customWidth="1"/>
    <col min="2" max="2" width="15.5" style="73" customWidth="1"/>
    <col min="3" max="16384" width="9" style="73"/>
  </cols>
  <sheetData>
    <row r="1" spans="1:2" x14ac:dyDescent="0.25">
      <c r="A1" s="343" t="s">
        <v>428</v>
      </c>
    </row>
    <row r="3" spans="1:2" x14ac:dyDescent="0.25">
      <c r="A3" s="559" t="s">
        <v>129</v>
      </c>
      <c r="B3" s="559"/>
    </row>
    <row r="4" spans="1:2" x14ac:dyDescent="0.25">
      <c r="A4" s="559" t="s">
        <v>429</v>
      </c>
      <c r="B4" s="559"/>
    </row>
    <row r="6" spans="1:2" x14ac:dyDescent="0.25">
      <c r="A6" s="297" t="s">
        <v>347</v>
      </c>
      <c r="B6" s="297" t="s">
        <v>348</v>
      </c>
    </row>
    <row r="7" spans="1:2" x14ac:dyDescent="0.25">
      <c r="A7" s="74"/>
      <c r="B7" s="74"/>
    </row>
    <row r="8" spans="1:2" ht="18.75" customHeight="1" x14ac:dyDescent="0.25">
      <c r="A8" s="75" t="s">
        <v>130</v>
      </c>
      <c r="B8" s="561" t="s">
        <v>357</v>
      </c>
    </row>
    <row r="9" spans="1:2" x14ac:dyDescent="0.25">
      <c r="A9" s="75" t="s">
        <v>131</v>
      </c>
      <c r="B9" s="562"/>
    </row>
    <row r="10" spans="1:2" x14ac:dyDescent="0.25">
      <c r="A10" s="75" t="s">
        <v>132</v>
      </c>
      <c r="B10" s="562"/>
    </row>
    <row r="11" spans="1:2" x14ac:dyDescent="0.25">
      <c r="A11" s="75" t="s">
        <v>133</v>
      </c>
      <c r="B11" s="562"/>
    </row>
    <row r="12" spans="1:2" ht="15" customHeight="1" x14ac:dyDescent="0.25">
      <c r="A12" s="75" t="s">
        <v>134</v>
      </c>
      <c r="B12" s="562"/>
    </row>
    <row r="13" spans="1:2" ht="15" customHeight="1" x14ac:dyDescent="0.25">
      <c r="A13" s="75" t="s">
        <v>135</v>
      </c>
      <c r="B13" s="562"/>
    </row>
    <row r="14" spans="1:2" ht="15" customHeight="1" x14ac:dyDescent="0.25">
      <c r="A14" s="75" t="s">
        <v>136</v>
      </c>
      <c r="B14" s="562"/>
    </row>
    <row r="15" spans="1:2" ht="15" customHeight="1" x14ac:dyDescent="0.25">
      <c r="A15" s="75" t="s">
        <v>137</v>
      </c>
      <c r="B15" s="562"/>
    </row>
    <row r="16" spans="1:2" ht="15" customHeight="1" x14ac:dyDescent="0.25">
      <c r="A16" s="75" t="s">
        <v>138</v>
      </c>
      <c r="B16" s="562"/>
    </row>
    <row r="17" spans="1:2" ht="15" customHeight="1" x14ac:dyDescent="0.25">
      <c r="A17" s="75" t="s">
        <v>139</v>
      </c>
      <c r="B17" s="562"/>
    </row>
    <row r="18" spans="1:2" ht="15" customHeight="1" x14ac:dyDescent="0.25">
      <c r="A18" s="75" t="s">
        <v>140</v>
      </c>
      <c r="B18" s="563"/>
    </row>
    <row r="19" spans="1:2" x14ac:dyDescent="0.25">
      <c r="A19" s="75" t="s">
        <v>141</v>
      </c>
      <c r="B19" s="298" t="s">
        <v>349</v>
      </c>
    </row>
    <row r="20" spans="1:2" ht="9.75" customHeight="1" x14ac:dyDescent="0.25">
      <c r="A20" s="560"/>
      <c r="B20" s="560"/>
    </row>
    <row r="21" spans="1:2" ht="15.75" customHeight="1" x14ac:dyDescent="0.25">
      <c r="A21" s="76"/>
      <c r="B21" s="76"/>
    </row>
    <row r="22" spans="1:2" x14ac:dyDescent="0.25">
      <c r="A22" s="74"/>
    </row>
  </sheetData>
  <mergeCells count="4">
    <mergeCell ref="A3:B3"/>
    <mergeCell ref="A4:B4"/>
    <mergeCell ref="A20:B20"/>
    <mergeCell ref="B8:B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M21"/>
  <sheetViews>
    <sheetView workbookViewId="0">
      <selection activeCell="A5" sqref="A5"/>
    </sheetView>
  </sheetViews>
  <sheetFormatPr defaultColWidth="11" defaultRowHeight="15.75" x14ac:dyDescent="0.25"/>
  <cols>
    <col min="1" max="1" width="19.625" customWidth="1"/>
    <col min="2" max="2" width="17.875" customWidth="1"/>
    <col min="3" max="3" width="20.625" customWidth="1"/>
    <col min="4" max="4" width="21.5" bestFit="1" customWidth="1"/>
    <col min="5" max="5" width="9.125" customWidth="1"/>
    <col min="6" max="6" width="10.5" customWidth="1"/>
    <col min="7" max="7" width="18.875" customWidth="1"/>
    <col min="8" max="8" width="12.125" bestFit="1" customWidth="1"/>
    <col min="9" max="9" width="18.125" customWidth="1"/>
    <col min="10" max="10" width="19.125" customWidth="1"/>
    <col min="11" max="11" width="25.875" customWidth="1"/>
    <col min="12" max="12" width="16.375" bestFit="1" customWidth="1"/>
  </cols>
  <sheetData>
    <row r="1" spans="1:13" x14ac:dyDescent="0.25">
      <c r="A1" s="8" t="s">
        <v>66</v>
      </c>
    </row>
    <row r="2" spans="1:13" x14ac:dyDescent="0.25">
      <c r="A2" t="s">
        <v>8</v>
      </c>
    </row>
    <row r="3" spans="1:13" x14ac:dyDescent="0.25">
      <c r="A3" t="s">
        <v>7</v>
      </c>
    </row>
    <row r="5" spans="1:13" s="296" customFormat="1" ht="50.1" customHeight="1" x14ac:dyDescent="0.2">
      <c r="A5" s="313" t="s">
        <v>5</v>
      </c>
      <c r="B5" s="314" t="s">
        <v>15</v>
      </c>
      <c r="C5" s="314" t="s">
        <v>0</v>
      </c>
      <c r="D5" s="314" t="s">
        <v>1</v>
      </c>
      <c r="E5" s="314" t="s">
        <v>68</v>
      </c>
      <c r="F5" s="314" t="s">
        <v>346</v>
      </c>
      <c r="G5" s="314" t="s">
        <v>363</v>
      </c>
      <c r="H5" s="315" t="s">
        <v>6</v>
      </c>
      <c r="I5" s="314" t="s">
        <v>2</v>
      </c>
      <c r="J5" s="314" t="s">
        <v>9</v>
      </c>
      <c r="K5" s="314" t="s">
        <v>3</v>
      </c>
      <c r="L5" s="314" t="s">
        <v>14</v>
      </c>
      <c r="M5" s="314" t="s">
        <v>4</v>
      </c>
    </row>
    <row r="6" spans="1:13" x14ac:dyDescent="0.25">
      <c r="A6" s="316"/>
      <c r="B6" s="317"/>
      <c r="C6" s="317"/>
      <c r="D6" s="317"/>
      <c r="E6" s="317"/>
      <c r="F6" s="317"/>
      <c r="G6" s="317"/>
      <c r="H6" s="318"/>
      <c r="I6" s="317"/>
      <c r="J6" s="317"/>
      <c r="K6" s="317"/>
      <c r="L6" s="317"/>
      <c r="M6" s="317"/>
    </row>
    <row r="7" spans="1:13" x14ac:dyDescent="0.25">
      <c r="A7" s="316"/>
      <c r="B7" s="317"/>
      <c r="C7" s="317"/>
      <c r="D7" s="317"/>
      <c r="E7" s="317"/>
      <c r="F7" s="317"/>
      <c r="G7" s="317"/>
      <c r="H7" s="318"/>
      <c r="I7" s="317"/>
      <c r="J7" s="317"/>
      <c r="K7" s="317"/>
      <c r="L7" s="317"/>
      <c r="M7" s="317"/>
    </row>
    <row r="8" spans="1:13" x14ac:dyDescent="0.25">
      <c r="A8" s="316"/>
      <c r="B8" s="317"/>
      <c r="C8" s="317"/>
      <c r="D8" s="317"/>
      <c r="E8" s="317"/>
      <c r="F8" s="317"/>
      <c r="G8" s="317"/>
      <c r="H8" s="318"/>
      <c r="I8" s="317"/>
      <c r="J8" s="317"/>
      <c r="K8" s="317"/>
      <c r="L8" s="317"/>
      <c r="M8" s="317"/>
    </row>
    <row r="9" spans="1:13" x14ac:dyDescent="0.25">
      <c r="A9" s="316"/>
      <c r="B9" s="317"/>
      <c r="C9" s="317"/>
      <c r="D9" s="317"/>
      <c r="E9" s="317"/>
      <c r="F9" s="317"/>
      <c r="G9" s="317"/>
      <c r="H9" s="318"/>
      <c r="I9" s="317"/>
      <c r="J9" s="317"/>
      <c r="K9" s="317"/>
      <c r="L9" s="317"/>
      <c r="M9" s="317"/>
    </row>
    <row r="10" spans="1:13" x14ac:dyDescent="0.25">
      <c r="A10" s="316"/>
      <c r="B10" s="317"/>
      <c r="C10" s="317"/>
      <c r="D10" s="317"/>
      <c r="E10" s="317"/>
      <c r="F10" s="317"/>
      <c r="G10" s="317"/>
      <c r="H10" s="318"/>
      <c r="I10" s="317"/>
      <c r="J10" s="317"/>
      <c r="K10" s="317"/>
      <c r="L10" s="317"/>
      <c r="M10" s="317"/>
    </row>
    <row r="14" spans="1:13" x14ac:dyDescent="0.25">
      <c r="A14" t="s">
        <v>67</v>
      </c>
    </row>
    <row r="15" spans="1:13" x14ac:dyDescent="0.25">
      <c r="A15" t="s">
        <v>13</v>
      </c>
    </row>
    <row r="16" spans="1:13" x14ac:dyDescent="0.25">
      <c r="A16" s="2" t="s">
        <v>10</v>
      </c>
      <c r="B16" s="2"/>
    </row>
    <row r="17" spans="1:2" ht="16.5" customHeight="1" x14ac:dyDescent="0.25">
      <c r="A17" s="2" t="s">
        <v>11</v>
      </c>
      <c r="B17" s="2"/>
    </row>
    <row r="18" spans="1:2" x14ac:dyDescent="0.25">
      <c r="A18" s="2" t="s">
        <v>12</v>
      </c>
      <c r="B18" s="2"/>
    </row>
    <row r="19" spans="1:2" x14ac:dyDescent="0.25">
      <c r="A19" t="s">
        <v>69</v>
      </c>
      <c r="B19" s="1"/>
    </row>
    <row r="20" spans="1:2" x14ac:dyDescent="0.25">
      <c r="A20" t="s">
        <v>70</v>
      </c>
    </row>
    <row r="21" spans="1:2" x14ac:dyDescent="0.25">
      <c r="A21" t="s">
        <v>71</v>
      </c>
    </row>
  </sheetData>
  <phoneticPr fontId="15" type="noConversion"/>
  <dataValidations count="1">
    <dataValidation type="custom" allowBlank="1" showInputMessage="1" showErrorMessage="1" error="Pretende-se apenas o código do Centro Financeiro" promptTitle="Código Centro Financeiro" sqref="B6:B10" xr:uid="{3DADE6DC-D762-487C-AF36-6936DBDB6972}">
      <formula1>IF(LEN(B6:B10)=7,LEFT(B6:B10,1)="M","ERRO - Código centro Financeiro")</formula1>
    </dataValidation>
  </dataValidations>
  <pageMargins left="0" right="0" top="0.39370078740157483" bottom="0" header="0" footer="0"/>
  <pageSetup paperSize="9" scale="63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BA15"/>
  <sheetViews>
    <sheetView topLeftCell="AJ1" workbookViewId="0">
      <selection activeCell="BE3" sqref="BE3"/>
    </sheetView>
  </sheetViews>
  <sheetFormatPr defaultColWidth="9" defaultRowHeight="15" x14ac:dyDescent="0.25"/>
  <cols>
    <col min="1" max="1" width="6" style="4" bestFit="1" customWidth="1"/>
    <col min="2" max="2" width="6.125" style="4" customWidth="1"/>
    <col min="3" max="3" width="4" style="4" bestFit="1" customWidth="1"/>
    <col min="4" max="4" width="13" style="4" customWidth="1"/>
    <col min="5" max="5" width="8.125" style="4" customWidth="1"/>
    <col min="6" max="6" width="10.75" style="4" customWidth="1"/>
    <col min="7" max="7" width="12.375" style="4" customWidth="1"/>
    <col min="8" max="8" width="13.125" style="4" customWidth="1"/>
    <col min="9" max="10" width="12.125" style="4" customWidth="1"/>
    <col min="11" max="11" width="11.25" style="4" customWidth="1"/>
    <col min="12" max="13" width="7.5" style="4" bestFit="1" customWidth="1"/>
    <col min="14" max="14" width="12" style="4" customWidth="1"/>
    <col min="15" max="15" width="8.625" style="4" customWidth="1"/>
    <col min="16" max="16" width="6.625" style="4" customWidth="1"/>
    <col min="17" max="17" width="10.25" style="4" bestFit="1" customWidth="1"/>
    <col min="18" max="27" width="8.625" style="4" customWidth="1"/>
    <col min="28" max="28" width="9.125" style="4" customWidth="1"/>
    <col min="29" max="30" width="8.875" style="4" customWidth="1"/>
    <col min="31" max="31" width="7.875" style="4" bestFit="1" customWidth="1"/>
    <col min="32" max="32" width="11.375" style="4" customWidth="1"/>
    <col min="33" max="33" width="10.25" style="4" customWidth="1"/>
    <col min="34" max="34" width="11.5" style="4" customWidth="1"/>
    <col min="35" max="35" width="8.875" style="4" customWidth="1"/>
    <col min="36" max="36" width="9.125" style="4" bestFit="1" customWidth="1"/>
    <col min="37" max="48" width="9.125" style="4" customWidth="1"/>
    <col min="49" max="49" width="8.75" style="4" bestFit="1" customWidth="1"/>
    <col min="50" max="50" width="23.125" style="4" customWidth="1"/>
    <col min="51" max="51" width="11.875" style="4" customWidth="1"/>
    <col min="52" max="52" width="11.625" style="4" customWidth="1"/>
    <col min="53" max="53" width="15.375" style="4" customWidth="1"/>
    <col min="54" max="16384" width="9" style="4"/>
  </cols>
  <sheetData>
    <row r="1" spans="1:53" x14ac:dyDescent="0.25">
      <c r="A1" s="7" t="s">
        <v>65</v>
      </c>
    </row>
    <row r="3" spans="1:53" s="3" customFormat="1" ht="58.5" customHeight="1" x14ac:dyDescent="0.25">
      <c r="A3" s="319"/>
      <c r="B3" s="320" t="s">
        <v>16</v>
      </c>
      <c r="C3" s="320" t="s">
        <v>17</v>
      </c>
      <c r="D3" s="320" t="s">
        <v>18</v>
      </c>
      <c r="E3" s="321" t="s">
        <v>19</v>
      </c>
      <c r="F3" s="321" t="s">
        <v>336</v>
      </c>
      <c r="G3" s="322" t="s">
        <v>20</v>
      </c>
      <c r="H3" s="321" t="s">
        <v>22</v>
      </c>
      <c r="I3" s="327" t="s">
        <v>123</v>
      </c>
      <c r="J3" s="327" t="s">
        <v>371</v>
      </c>
      <c r="K3" s="323" t="s">
        <v>124</v>
      </c>
      <c r="L3" s="323" t="s">
        <v>367</v>
      </c>
      <c r="M3" s="323" t="s">
        <v>368</v>
      </c>
      <c r="N3" s="323" t="s">
        <v>23</v>
      </c>
      <c r="O3" s="323" t="s">
        <v>369</v>
      </c>
      <c r="P3" s="323" t="s">
        <v>24</v>
      </c>
      <c r="Q3" s="323" t="s">
        <v>419</v>
      </c>
      <c r="R3" s="323" t="s">
        <v>370</v>
      </c>
      <c r="S3" s="323" t="s">
        <v>25</v>
      </c>
      <c r="T3" s="323" t="s">
        <v>26</v>
      </c>
      <c r="U3" s="323" t="s">
        <v>27</v>
      </c>
      <c r="V3" s="323" t="s">
        <v>28</v>
      </c>
      <c r="W3" s="323" t="s">
        <v>29</v>
      </c>
      <c r="X3" s="323" t="s">
        <v>30</v>
      </c>
      <c r="Y3" s="323" t="s">
        <v>31</v>
      </c>
      <c r="Z3" s="323" t="s">
        <v>32</v>
      </c>
      <c r="AA3" s="323" t="s">
        <v>33</v>
      </c>
      <c r="AB3" s="323" t="s">
        <v>34</v>
      </c>
      <c r="AC3" s="323" t="s">
        <v>35</v>
      </c>
      <c r="AD3" s="323" t="s">
        <v>36</v>
      </c>
      <c r="AE3" s="323" t="s">
        <v>125</v>
      </c>
      <c r="AF3" s="323" t="s">
        <v>37</v>
      </c>
      <c r="AG3" s="323" t="s">
        <v>38</v>
      </c>
      <c r="AH3" s="323" t="s">
        <v>39</v>
      </c>
      <c r="AI3" s="323" t="s">
        <v>40</v>
      </c>
      <c r="AJ3" s="323" t="s">
        <v>41</v>
      </c>
      <c r="AK3" s="323" t="s">
        <v>42</v>
      </c>
      <c r="AL3" s="323" t="s">
        <v>43</v>
      </c>
      <c r="AM3" s="323" t="s">
        <v>44</v>
      </c>
      <c r="AN3" s="323" t="s">
        <v>45</v>
      </c>
      <c r="AO3" s="323" t="s">
        <v>46</v>
      </c>
      <c r="AP3" s="323" t="s">
        <v>47</v>
      </c>
      <c r="AQ3" s="323" t="s">
        <v>48</v>
      </c>
      <c r="AR3" s="323" t="s">
        <v>49</v>
      </c>
      <c r="AS3" s="323" t="s">
        <v>50</v>
      </c>
      <c r="AT3" s="323" t="s">
        <v>51</v>
      </c>
      <c r="AU3" s="323" t="s">
        <v>52</v>
      </c>
      <c r="AV3" s="323" t="s">
        <v>53</v>
      </c>
      <c r="AW3" s="323" t="s">
        <v>54</v>
      </c>
      <c r="AX3" s="324" t="s">
        <v>420</v>
      </c>
      <c r="AY3" s="325" t="s">
        <v>55</v>
      </c>
      <c r="AZ3" s="326" t="s">
        <v>126</v>
      </c>
      <c r="BA3" s="325" t="s">
        <v>374</v>
      </c>
    </row>
    <row r="9" spans="1:53" x14ac:dyDescent="0.25">
      <c r="A9" s="390" t="s">
        <v>64</v>
      </c>
      <c r="B9" s="390"/>
      <c r="C9" s="390"/>
      <c r="D9" s="390"/>
    </row>
    <row r="11" spans="1:53" x14ac:dyDescent="0.25">
      <c r="A11" s="4" t="s">
        <v>56</v>
      </c>
      <c r="B11" s="5" t="s">
        <v>57</v>
      </c>
    </row>
    <row r="12" spans="1:53" x14ac:dyDescent="0.25">
      <c r="A12" s="4" t="s">
        <v>58</v>
      </c>
      <c r="B12" s="5" t="s">
        <v>59</v>
      </c>
    </row>
    <row r="13" spans="1:53" x14ac:dyDescent="0.25">
      <c r="A13" s="7" t="s">
        <v>60</v>
      </c>
      <c r="B13" s="72" t="s">
        <v>61</v>
      </c>
      <c r="C13" s="7"/>
      <c r="D13" s="7"/>
    </row>
    <row r="14" spans="1:53" x14ac:dyDescent="0.25">
      <c r="A14" s="4" t="s">
        <v>62</v>
      </c>
      <c r="B14" s="5" t="s">
        <v>63</v>
      </c>
      <c r="C14" s="5"/>
      <c r="D14" s="5"/>
      <c r="E14" s="5"/>
      <c r="F14" s="5"/>
      <c r="G14" s="5"/>
      <c r="H14" s="5"/>
      <c r="I14" s="5"/>
      <c r="J14" s="5"/>
    </row>
    <row r="15" spans="1:53" x14ac:dyDescent="0.25">
      <c r="A15" s="6"/>
      <c r="B15" s="6"/>
    </row>
  </sheetData>
  <mergeCells count="1">
    <mergeCell ref="A9:D9"/>
  </mergeCells>
  <printOptions horizontalCentered="1"/>
  <pageMargins left="0" right="0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B888-FDD9-4F63-8B9B-0E31F5D82421}">
  <sheetPr>
    <tabColor theme="4" tint="-0.499984740745262"/>
  </sheetPr>
  <dimension ref="A1:M34"/>
  <sheetViews>
    <sheetView showGridLines="0" zoomScale="110" zoomScaleNormal="110" workbookViewId="0">
      <selection activeCell="A3" sqref="A3"/>
    </sheetView>
  </sheetViews>
  <sheetFormatPr defaultRowHeight="15.75" x14ac:dyDescent="0.25"/>
  <cols>
    <col min="1" max="1" width="2.375" customWidth="1"/>
    <col min="2" max="2" width="17.75" customWidth="1"/>
    <col min="3" max="3" width="11.25" customWidth="1"/>
    <col min="4" max="4" width="16.625" customWidth="1"/>
    <col min="5" max="5" width="12.625" customWidth="1"/>
    <col min="6" max="6" width="13.25" customWidth="1"/>
    <col min="7" max="7" width="10.625" customWidth="1"/>
    <col min="8" max="8" width="13.375" bestFit="1" customWidth="1"/>
    <col min="9" max="9" width="14.25" bestFit="1" customWidth="1"/>
    <col min="10" max="10" width="14.125" customWidth="1"/>
    <col min="11" max="11" width="13.375" customWidth="1"/>
    <col min="12" max="12" width="15.75" bestFit="1" customWidth="1"/>
  </cols>
  <sheetData>
    <row r="1" spans="1:13" x14ac:dyDescent="0.25">
      <c r="A1" s="397" t="s">
        <v>327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123"/>
    </row>
    <row r="2" spans="1:13" x14ac:dyDescent="0.25">
      <c r="A2" s="397" t="s">
        <v>398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123"/>
    </row>
    <row r="3" spans="1:13" x14ac:dyDescent="0.25">
      <c r="A3" s="249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23"/>
    </row>
    <row r="4" spans="1:13" x14ac:dyDescent="0.25">
      <c r="A4" s="249"/>
      <c r="B4" s="123" t="s">
        <v>328</v>
      </c>
      <c r="C4" s="250"/>
      <c r="D4" s="251"/>
      <c r="E4" s="251"/>
      <c r="F4" s="251"/>
      <c r="G4" s="251"/>
      <c r="H4" s="251"/>
      <c r="I4" s="251"/>
      <c r="J4" s="252"/>
      <c r="K4" s="249"/>
      <c r="L4" s="207"/>
      <c r="M4" s="124"/>
    </row>
    <row r="5" spans="1:13" x14ac:dyDescent="0.25">
      <c r="A5" s="249"/>
      <c r="B5" s="253" t="s">
        <v>242</v>
      </c>
      <c r="C5" s="254"/>
      <c r="D5" s="255"/>
      <c r="E5" s="255"/>
      <c r="F5" s="255"/>
      <c r="G5" s="255"/>
      <c r="H5" s="255"/>
      <c r="I5" s="255"/>
      <c r="J5" s="256"/>
      <c r="K5" s="249"/>
      <c r="L5" s="125"/>
      <c r="M5" s="124"/>
    </row>
    <row r="6" spans="1:13" ht="6.75" customHeight="1" x14ac:dyDescent="0.25">
      <c r="A6" s="249"/>
      <c r="B6" s="257"/>
      <c r="C6" s="125"/>
      <c r="D6" s="125"/>
      <c r="E6" s="125"/>
      <c r="F6" s="125"/>
      <c r="G6" s="125"/>
      <c r="H6" s="125"/>
      <c r="I6" s="125"/>
      <c r="J6" s="125"/>
      <c r="K6" s="249"/>
      <c r="L6" s="125"/>
      <c r="M6" s="124"/>
    </row>
    <row r="7" spans="1:13" x14ac:dyDescent="0.25">
      <c r="A7" s="307" t="s">
        <v>243</v>
      </c>
      <c r="B7" s="126" t="s">
        <v>329</v>
      </c>
      <c r="C7" s="126"/>
      <c r="D7" s="151"/>
      <c r="E7" s="151"/>
      <c r="F7" s="151"/>
      <c r="G7" s="152"/>
      <c r="H7" s="153"/>
      <c r="I7" s="154"/>
      <c r="J7" s="155"/>
      <c r="K7" s="154"/>
      <c r="L7" s="154"/>
      <c r="M7" s="154"/>
    </row>
    <row r="8" spans="1:13" ht="6.75" customHeight="1" x14ac:dyDescent="0.25">
      <c r="A8" s="249"/>
      <c r="B8" s="258"/>
      <c r="C8" s="259"/>
      <c r="D8" s="157"/>
      <c r="E8" s="157"/>
      <c r="F8" s="157"/>
      <c r="G8" s="157"/>
      <c r="H8" s="157"/>
      <c r="I8" s="157"/>
      <c r="J8" s="160"/>
      <c r="K8" s="160"/>
      <c r="L8" s="161"/>
      <c r="M8" s="154"/>
    </row>
    <row r="9" spans="1:13" x14ac:dyDescent="0.25">
      <c r="A9" s="249"/>
      <c r="B9" s="162" t="s">
        <v>330</v>
      </c>
      <c r="C9" s="175"/>
      <c r="D9" s="151"/>
      <c r="E9" s="151"/>
      <c r="F9" s="151"/>
      <c r="G9" s="153"/>
      <c r="H9" s="153"/>
      <c r="I9" s="153"/>
      <c r="J9" s="260"/>
      <c r="K9" s="153"/>
      <c r="L9" s="177"/>
      <c r="M9" s="174"/>
    </row>
    <row r="10" spans="1:13" ht="4.5" customHeight="1" x14ac:dyDescent="0.25">
      <c r="A10" s="249"/>
      <c r="B10" s="172"/>
      <c r="C10" s="175"/>
      <c r="D10" s="175"/>
      <c r="E10" s="175"/>
      <c r="F10" s="175"/>
      <c r="G10" s="176"/>
      <c r="H10" s="175"/>
      <c r="I10" s="175"/>
      <c r="J10" s="260"/>
      <c r="K10" s="122"/>
      <c r="L10" s="177"/>
      <c r="M10" s="174"/>
    </row>
    <row r="11" spans="1:13" ht="24" x14ac:dyDescent="0.25">
      <c r="A11" s="249"/>
      <c r="B11" s="261" t="s">
        <v>331</v>
      </c>
      <c r="C11" s="262" t="s">
        <v>177</v>
      </c>
      <c r="D11" s="262" t="s">
        <v>332</v>
      </c>
      <c r="E11" s="262" t="s">
        <v>363</v>
      </c>
      <c r="F11" s="262" t="s">
        <v>21</v>
      </c>
      <c r="G11" s="262" t="s">
        <v>333</v>
      </c>
      <c r="H11" s="262" t="s">
        <v>41</v>
      </c>
      <c r="I11" s="294" t="s">
        <v>334</v>
      </c>
      <c r="J11" s="260"/>
      <c r="K11" s="307"/>
      <c r="L11" s="308"/>
      <c r="M11" s="307"/>
    </row>
    <row r="12" spans="1:13" ht="5.25" customHeight="1" x14ac:dyDescent="0.25">
      <c r="A12" s="249"/>
      <c r="B12" s="172"/>
      <c r="C12" s="175"/>
      <c r="D12" s="175"/>
      <c r="E12" s="175"/>
      <c r="F12" s="175"/>
      <c r="G12" s="175"/>
      <c r="H12" s="175"/>
      <c r="I12" s="175"/>
      <c r="J12" s="260"/>
      <c r="K12" s="307"/>
      <c r="L12" s="308"/>
      <c r="M12" s="307"/>
    </row>
    <row r="13" spans="1:13" ht="16.5" customHeight="1" x14ac:dyDescent="0.25">
      <c r="A13" s="249"/>
      <c r="B13" s="264"/>
      <c r="C13" s="265"/>
      <c r="D13" s="265"/>
      <c r="E13" s="265"/>
      <c r="F13" s="265"/>
      <c r="G13" s="265"/>
      <c r="H13" s="266"/>
      <c r="I13" s="291"/>
      <c r="J13" s="260"/>
      <c r="K13" s="307"/>
      <c r="L13" s="308"/>
      <c r="M13" s="307"/>
    </row>
    <row r="14" spans="1:13" ht="9" customHeight="1" x14ac:dyDescent="0.25">
      <c r="A14" s="249"/>
      <c r="B14" s="172"/>
      <c r="C14" s="175"/>
      <c r="D14" s="151"/>
      <c r="E14" s="151"/>
      <c r="F14" s="151"/>
      <c r="G14" s="151"/>
      <c r="H14" s="151"/>
      <c r="I14" s="151"/>
      <c r="J14" s="260"/>
      <c r="K14" s="154"/>
      <c r="L14" s="163"/>
      <c r="M14" s="154"/>
    </row>
    <row r="15" spans="1:13" x14ac:dyDescent="0.25">
      <c r="A15" s="249"/>
      <c r="B15" s="162" t="s">
        <v>335</v>
      </c>
      <c r="C15" s="175"/>
      <c r="D15" s="151"/>
      <c r="E15" s="151"/>
      <c r="F15" s="151"/>
      <c r="G15" s="153"/>
      <c r="H15" s="153"/>
      <c r="I15" s="153"/>
      <c r="J15" s="260"/>
      <c r="K15" s="153"/>
      <c r="L15" s="177"/>
      <c r="M15" s="174"/>
    </row>
    <row r="16" spans="1:13" ht="6.75" customHeight="1" x14ac:dyDescent="0.25">
      <c r="A16" s="249"/>
      <c r="B16" s="172"/>
      <c r="C16" s="175"/>
      <c r="D16" s="175"/>
      <c r="E16" s="175"/>
      <c r="F16" s="175"/>
      <c r="G16" s="176"/>
      <c r="H16" s="175"/>
      <c r="I16" s="175"/>
      <c r="J16" s="122"/>
      <c r="K16" s="122"/>
      <c r="L16" s="177"/>
      <c r="M16" s="174"/>
    </row>
    <row r="17" spans="1:13" ht="24" x14ac:dyDescent="0.25">
      <c r="A17" s="249"/>
      <c r="B17" s="261" t="s">
        <v>336</v>
      </c>
      <c r="C17" s="262" t="s">
        <v>332</v>
      </c>
      <c r="D17" s="262" t="s">
        <v>22</v>
      </c>
      <c r="E17" s="262" t="s">
        <v>363</v>
      </c>
      <c r="F17" s="262" t="s">
        <v>356</v>
      </c>
      <c r="G17" s="262" t="s">
        <v>21</v>
      </c>
      <c r="H17" s="263" t="s">
        <v>337</v>
      </c>
      <c r="I17" s="262" t="s">
        <v>333</v>
      </c>
      <c r="J17" s="263" t="s">
        <v>41</v>
      </c>
      <c r="K17" s="263" t="s">
        <v>338</v>
      </c>
      <c r="L17" s="292" t="s">
        <v>334</v>
      </c>
      <c r="M17" s="307"/>
    </row>
    <row r="18" spans="1:13" ht="5.25" customHeight="1" x14ac:dyDescent="0.25">
      <c r="A18" s="249"/>
      <c r="B18" s="172"/>
      <c r="C18" s="175"/>
      <c r="D18" s="176"/>
      <c r="E18" s="176"/>
      <c r="F18" s="176"/>
      <c r="G18" s="176"/>
      <c r="H18" s="176"/>
      <c r="I18" s="176"/>
      <c r="J18" s="176"/>
      <c r="K18" s="176"/>
      <c r="L18" s="267"/>
      <c r="M18" s="307"/>
    </row>
    <row r="19" spans="1:13" ht="18.75" customHeight="1" x14ac:dyDescent="0.25">
      <c r="A19" s="249"/>
      <c r="B19" s="282"/>
      <c r="C19" s="271"/>
      <c r="D19" s="270"/>
      <c r="E19" s="270"/>
      <c r="F19" s="270"/>
      <c r="G19" s="270"/>
      <c r="H19" s="272"/>
      <c r="I19" s="283"/>
      <c r="J19" s="284"/>
      <c r="K19" s="285"/>
      <c r="L19" s="293"/>
      <c r="M19" s="307"/>
    </row>
    <row r="20" spans="1:13" x14ac:dyDescent="0.25">
      <c r="A20" s="307" t="s">
        <v>250</v>
      </c>
      <c r="B20" s="286" t="s">
        <v>339</v>
      </c>
      <c r="C20" s="259"/>
      <c r="D20" s="157"/>
      <c r="E20" s="157"/>
      <c r="F20" s="157"/>
      <c r="G20" s="159"/>
      <c r="H20" s="159"/>
      <c r="I20" s="159"/>
      <c r="J20" s="281"/>
      <c r="K20" s="159"/>
      <c r="L20" s="287"/>
      <c r="M20" s="174"/>
    </row>
    <row r="21" spans="1:13" ht="6" customHeight="1" x14ac:dyDescent="0.25">
      <c r="A21" s="249"/>
      <c r="B21" s="288"/>
      <c r="C21" s="288"/>
      <c r="D21" s="288"/>
      <c r="E21" s="288"/>
      <c r="F21" s="288"/>
      <c r="G21" s="289"/>
      <c r="H21" s="288"/>
      <c r="I21" s="288"/>
      <c r="J21" s="185"/>
      <c r="K21" s="185"/>
      <c r="L21" s="290"/>
      <c r="M21" s="174"/>
    </row>
    <row r="22" spans="1:13" ht="36" x14ac:dyDescent="0.25">
      <c r="A22" s="249"/>
      <c r="B22" s="279" t="s">
        <v>343</v>
      </c>
      <c r="C22" s="280" t="s">
        <v>332</v>
      </c>
      <c r="D22" s="280" t="s">
        <v>340</v>
      </c>
      <c r="E22" s="280" t="s">
        <v>337</v>
      </c>
      <c r="F22" s="280" t="s">
        <v>333</v>
      </c>
      <c r="G22" s="280" t="s">
        <v>41</v>
      </c>
      <c r="H22" s="280" t="s">
        <v>341</v>
      </c>
      <c r="I22" s="404" t="s">
        <v>342</v>
      </c>
      <c r="J22" s="405"/>
      <c r="K22" s="405"/>
      <c r="L22" s="406"/>
      <c r="M22" s="307"/>
    </row>
    <row r="23" spans="1:13" ht="24" customHeight="1" x14ac:dyDescent="0.25">
      <c r="A23" s="249"/>
      <c r="B23" s="261"/>
      <c r="C23" s="265"/>
      <c r="D23" s="265"/>
      <c r="E23" s="268"/>
      <c r="F23" s="265"/>
      <c r="G23" s="265"/>
      <c r="H23" s="269"/>
      <c r="I23" s="407"/>
      <c r="J23" s="408"/>
      <c r="K23" s="408"/>
      <c r="L23" s="409"/>
      <c r="M23" s="307"/>
    </row>
    <row r="24" spans="1:13" ht="35.25" customHeight="1" x14ac:dyDescent="0.25">
      <c r="A24" s="249"/>
      <c r="B24" s="401" t="s">
        <v>344</v>
      </c>
      <c r="C24" s="402"/>
      <c r="D24" s="403"/>
      <c r="E24" s="270"/>
      <c r="F24" s="271"/>
      <c r="G24" s="271"/>
      <c r="H24" s="272"/>
      <c r="I24" s="410"/>
      <c r="J24" s="411"/>
      <c r="K24" s="411"/>
      <c r="L24" s="412"/>
      <c r="M24" s="307"/>
    </row>
    <row r="25" spans="1:13" x14ac:dyDescent="0.25">
      <c r="A25" s="249"/>
      <c r="B25" s="175"/>
      <c r="C25" s="175"/>
      <c r="D25" s="176"/>
      <c r="E25" s="176"/>
      <c r="F25" s="176"/>
      <c r="G25" s="175"/>
      <c r="H25" s="175"/>
      <c r="I25" s="178"/>
      <c r="J25" s="178"/>
      <c r="K25" s="307"/>
      <c r="L25" s="307"/>
      <c r="M25" s="307"/>
    </row>
    <row r="26" spans="1:13" x14ac:dyDescent="0.25">
      <c r="A26" s="307" t="s">
        <v>265</v>
      </c>
      <c r="B26" s="126" t="s">
        <v>345</v>
      </c>
      <c r="C26" s="126"/>
      <c r="D26" s="249"/>
      <c r="E26" s="249"/>
      <c r="F26" s="249"/>
      <c r="G26" s="249"/>
      <c r="H26" s="249"/>
      <c r="I26" s="249"/>
      <c r="J26" s="249"/>
      <c r="K26" s="249"/>
      <c r="L26" s="249"/>
      <c r="M26" s="249"/>
    </row>
    <row r="27" spans="1:13" x14ac:dyDescent="0.25">
      <c r="A27" s="249"/>
      <c r="B27" s="398" t="s">
        <v>267</v>
      </c>
      <c r="C27" s="399"/>
      <c r="D27" s="399"/>
      <c r="E27" s="399"/>
      <c r="F27" s="399"/>
      <c r="G27" s="399"/>
      <c r="H27" s="399"/>
      <c r="I27" s="399"/>
      <c r="J27" s="399"/>
      <c r="K27" s="399"/>
      <c r="L27" s="400"/>
      <c r="M27" s="249"/>
    </row>
    <row r="28" spans="1:13" x14ac:dyDescent="0.25">
      <c r="A28" s="249"/>
      <c r="B28" s="391"/>
      <c r="C28" s="392"/>
      <c r="D28" s="392"/>
      <c r="E28" s="392"/>
      <c r="F28" s="392"/>
      <c r="G28" s="392"/>
      <c r="H28" s="392"/>
      <c r="I28" s="392"/>
      <c r="J28" s="392"/>
      <c r="K28" s="392"/>
      <c r="L28" s="393"/>
      <c r="M28" s="273"/>
    </row>
    <row r="29" spans="1:13" ht="81" customHeight="1" x14ac:dyDescent="0.25">
      <c r="A29" s="249"/>
      <c r="B29" s="394"/>
      <c r="C29" s="395"/>
      <c r="D29" s="395"/>
      <c r="E29" s="395"/>
      <c r="F29" s="395"/>
      <c r="G29" s="395"/>
      <c r="H29" s="395"/>
      <c r="I29" s="395"/>
      <c r="J29" s="395"/>
      <c r="K29" s="395"/>
      <c r="L29" s="396"/>
      <c r="M29" s="273"/>
    </row>
    <row r="30" spans="1:13" x14ac:dyDescent="0.25">
      <c r="A30" s="307"/>
      <c r="B30" s="274" t="s">
        <v>269</v>
      </c>
      <c r="C30" s="275"/>
      <c r="D30" s="188"/>
      <c r="E30" s="188"/>
      <c r="F30" s="188"/>
      <c r="G30" s="188"/>
      <c r="H30" s="188"/>
      <c r="I30" s="188"/>
      <c r="J30" s="188"/>
      <c r="K30" s="188"/>
      <c r="L30" s="189"/>
      <c r="M30" s="122"/>
    </row>
    <row r="31" spans="1:13" x14ac:dyDescent="0.25">
      <c r="A31" s="307"/>
      <c r="B31" s="192" t="s">
        <v>272</v>
      </c>
      <c r="C31" s="276"/>
      <c r="D31" s="194"/>
      <c r="E31" s="194"/>
      <c r="F31" s="194"/>
      <c r="G31" s="122"/>
      <c r="H31" s="122"/>
      <c r="I31" s="122"/>
      <c r="J31" s="122"/>
      <c r="K31" s="122"/>
      <c r="L31" s="190"/>
    </row>
    <row r="32" spans="1:13" ht="12.75" customHeight="1" x14ac:dyDescent="0.25">
      <c r="A32" s="307"/>
      <c r="B32" s="193"/>
      <c r="C32" s="122"/>
      <c r="D32" s="122"/>
      <c r="E32" s="122"/>
      <c r="F32" s="122"/>
      <c r="G32" s="122"/>
      <c r="H32" s="122"/>
      <c r="I32" s="122"/>
      <c r="J32" s="122"/>
      <c r="K32" s="122"/>
      <c r="L32" s="190"/>
    </row>
    <row r="33" spans="1:12" x14ac:dyDescent="0.25">
      <c r="A33" s="307"/>
      <c r="B33" s="195"/>
      <c r="C33" s="185"/>
      <c r="D33" s="185"/>
      <c r="E33" s="185"/>
      <c r="F33" s="185"/>
      <c r="G33" s="185"/>
      <c r="H33" s="185"/>
      <c r="I33" s="185"/>
      <c r="J33" s="185"/>
      <c r="K33" s="277" t="s">
        <v>271</v>
      </c>
      <c r="L33" s="278"/>
    </row>
    <row r="34" spans="1:12" x14ac:dyDescent="0.25">
      <c r="A34" s="307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</sheetData>
  <mergeCells count="9">
    <mergeCell ref="B28:L28"/>
    <mergeCell ref="B29:L29"/>
    <mergeCell ref="A1:L1"/>
    <mergeCell ref="A2:L2"/>
    <mergeCell ref="B27:L27"/>
    <mergeCell ref="B24:D24"/>
    <mergeCell ref="I22:L22"/>
    <mergeCell ref="I23:L23"/>
    <mergeCell ref="I24:L24"/>
  </mergeCells>
  <pageMargins left="0" right="0" top="0" bottom="0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Q53"/>
  <sheetViews>
    <sheetView showGridLines="0" topLeftCell="A32" workbookViewId="0">
      <selection activeCell="C28" sqref="C28"/>
    </sheetView>
  </sheetViews>
  <sheetFormatPr defaultRowHeight="15.75" x14ac:dyDescent="0.25"/>
  <cols>
    <col min="1" max="1" width="2.5" customWidth="1"/>
    <col min="2" max="2" width="12.125" style="122" customWidth="1"/>
    <col min="3" max="3" width="17.625" style="122" customWidth="1"/>
    <col min="4" max="4" width="13.125" style="122" customWidth="1"/>
    <col min="5" max="5" width="5.25" style="122" customWidth="1"/>
    <col min="6" max="6" width="15.125" style="122" customWidth="1"/>
    <col min="7" max="7" width="1.5" style="122" customWidth="1"/>
    <col min="8" max="8" width="4.25" style="122" customWidth="1"/>
    <col min="9" max="9" width="2.375" style="122" customWidth="1"/>
    <col min="10" max="10" width="4.875" style="122" customWidth="1"/>
    <col min="11" max="11" width="7.5" style="122" customWidth="1"/>
    <col min="12" max="12" width="8.375" style="122" customWidth="1"/>
    <col min="13" max="13" width="2" style="122" customWidth="1"/>
    <col min="14" max="14" width="3.25" style="122" customWidth="1"/>
    <col min="15" max="15" width="3.625" style="122" customWidth="1"/>
    <col min="16" max="16" width="2.5" style="122" customWidth="1"/>
    <col min="17" max="17" width="1.75" style="122" customWidth="1"/>
  </cols>
  <sheetData>
    <row r="1" spans="1:17" ht="16.5" x14ac:dyDescent="0.3">
      <c r="B1" s="413" t="s">
        <v>241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7" ht="27" customHeight="1" x14ac:dyDescent="0.25">
      <c r="B2" s="397" t="s">
        <v>399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123"/>
      <c r="P2" s="123"/>
      <c r="Q2" s="124"/>
    </row>
    <row r="3" spans="1:17" x14ac:dyDescent="0.25">
      <c r="B3" s="397" t="s">
        <v>404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124"/>
      <c r="P3" s="124"/>
      <c r="Q3" s="124"/>
    </row>
    <row r="4" spans="1:17" x14ac:dyDescent="0.25">
      <c r="B4" s="123" t="s">
        <v>242</v>
      </c>
      <c r="C4" s="123"/>
      <c r="D4" s="123"/>
      <c r="E4" s="123"/>
      <c r="F4" s="123"/>
      <c r="G4" s="123"/>
      <c r="H4" s="123"/>
      <c r="I4" s="123"/>
      <c r="J4" s="207"/>
      <c r="K4" s="207"/>
      <c r="L4" s="207"/>
      <c r="M4" s="207"/>
      <c r="N4" s="207"/>
      <c r="O4" s="124"/>
      <c r="P4" s="124"/>
      <c r="Q4" s="124"/>
    </row>
    <row r="5" spans="1:17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4"/>
      <c r="P5" s="124"/>
      <c r="Q5" s="124"/>
    </row>
    <row r="6" spans="1:17" ht="15" customHeight="1" x14ac:dyDescent="0.25">
      <c r="A6" t="s">
        <v>243</v>
      </c>
      <c r="B6" s="126" t="s">
        <v>244</v>
      </c>
      <c r="C6" s="126"/>
      <c r="D6" s="126"/>
      <c r="E6" s="126"/>
      <c r="F6" s="125"/>
      <c r="G6" s="125"/>
      <c r="H6" s="125"/>
      <c r="I6" s="125"/>
      <c r="J6" s="125"/>
      <c r="K6" s="125"/>
      <c r="L6" s="125"/>
      <c r="M6" s="125"/>
      <c r="N6" s="125"/>
      <c r="O6" s="124"/>
      <c r="P6" s="124"/>
      <c r="Q6" s="124"/>
    </row>
    <row r="7" spans="1:17" s="328" customFormat="1" x14ac:dyDescent="0.25">
      <c r="B7" s="329" t="s">
        <v>245</v>
      </c>
      <c r="C7" s="330" t="s">
        <v>423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  <c r="O7" s="331"/>
      <c r="P7" s="331"/>
      <c r="Q7" s="331"/>
    </row>
    <row r="8" spans="1:17" s="328" customFormat="1" x14ac:dyDescent="0.25">
      <c r="B8" s="332"/>
      <c r="C8" s="132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  <c r="O8" s="331"/>
      <c r="P8" s="331"/>
      <c r="Q8" s="331"/>
    </row>
    <row r="9" spans="1:17" s="328" customFormat="1" x14ac:dyDescent="0.25">
      <c r="B9" s="339" t="s">
        <v>422</v>
      </c>
      <c r="C9" s="132"/>
      <c r="D9" s="132"/>
      <c r="E9" s="132"/>
      <c r="F9" s="132"/>
      <c r="G9" s="132"/>
      <c r="H9" s="132"/>
      <c r="I9" s="129"/>
      <c r="J9" s="129"/>
      <c r="K9" s="129"/>
      <c r="L9" s="129"/>
      <c r="M9" s="129"/>
      <c r="N9" s="130"/>
      <c r="O9" s="331"/>
      <c r="P9" s="331"/>
      <c r="Q9" s="331"/>
    </row>
    <row r="10" spans="1:17" s="328" customFormat="1" ht="17.25" customHeight="1" x14ac:dyDescent="0.25">
      <c r="B10" s="333" t="s">
        <v>246</v>
      </c>
      <c r="C10" s="208"/>
      <c r="D10" s="208"/>
      <c r="E10" s="208"/>
      <c r="F10" s="208"/>
      <c r="G10" s="208"/>
      <c r="H10" s="414"/>
      <c r="I10" s="415"/>
      <c r="J10" s="416" t="s">
        <v>247</v>
      </c>
      <c r="K10" s="417"/>
      <c r="L10" s="129"/>
      <c r="M10" s="129"/>
      <c r="N10" s="130"/>
      <c r="O10" s="331"/>
      <c r="P10" s="331"/>
      <c r="Q10" s="331"/>
    </row>
    <row r="11" spans="1:17" s="328" customFormat="1" ht="6.75" customHeight="1" x14ac:dyDescent="0.25">
      <c r="B11" s="333"/>
      <c r="C11" s="208"/>
      <c r="D11" s="208"/>
      <c r="E11" s="208"/>
      <c r="F11" s="208"/>
      <c r="G11" s="208"/>
      <c r="H11" s="208"/>
      <c r="I11" s="208"/>
      <c r="J11" s="150"/>
      <c r="K11" s="150"/>
      <c r="L11" s="129"/>
      <c r="M11" s="129"/>
      <c r="N11" s="130"/>
      <c r="O11" s="331"/>
      <c r="P11" s="331"/>
      <c r="Q11" s="331"/>
    </row>
    <row r="12" spans="1:17" ht="17.25" customHeight="1" x14ac:dyDescent="0.25">
      <c r="B12" s="419" t="s">
        <v>361</v>
      </c>
      <c r="C12" s="420"/>
      <c r="D12" s="420"/>
      <c r="E12" s="420"/>
      <c r="F12" s="420"/>
      <c r="G12" s="420"/>
      <c r="H12" s="420"/>
      <c r="I12" s="420"/>
      <c r="J12" s="421" t="s">
        <v>351</v>
      </c>
      <c r="K12" s="422"/>
      <c r="L12" s="129"/>
      <c r="M12" s="129"/>
      <c r="N12" s="130"/>
    </row>
    <row r="13" spans="1:17" ht="12.75" customHeight="1" x14ac:dyDescent="0.25">
      <c r="B13" s="419"/>
      <c r="C13" s="420"/>
      <c r="D13" s="420"/>
      <c r="E13" s="420"/>
      <c r="F13" s="420"/>
      <c r="G13" s="420"/>
      <c r="H13" s="420"/>
      <c r="I13" s="420"/>
      <c r="J13" s="423"/>
      <c r="K13" s="424"/>
      <c r="L13" s="129"/>
      <c r="M13" s="129"/>
      <c r="N13" s="130"/>
    </row>
    <row r="14" spans="1:17" ht="6.75" customHeight="1" x14ac:dyDescent="0.25">
      <c r="B14" s="133"/>
      <c r="C14" s="134"/>
      <c r="D14" s="208"/>
      <c r="E14" s="208"/>
      <c r="F14" s="208"/>
      <c r="G14" s="208"/>
      <c r="H14" s="208"/>
      <c r="I14" s="208"/>
      <c r="J14" s="129"/>
      <c r="K14" s="129"/>
      <c r="L14" s="129"/>
      <c r="M14" s="129"/>
      <c r="N14" s="130"/>
    </row>
    <row r="15" spans="1:17" x14ac:dyDescent="0.25">
      <c r="B15" s="437" t="s">
        <v>249</v>
      </c>
      <c r="C15" s="438"/>
      <c r="D15" s="438"/>
      <c r="E15" s="438"/>
      <c r="F15" s="438"/>
      <c r="G15" s="438"/>
      <c r="H15" s="438"/>
      <c r="I15" s="439"/>
      <c r="J15" s="416" t="s">
        <v>248</v>
      </c>
      <c r="K15" s="417"/>
      <c r="L15" s="129"/>
      <c r="M15" s="129"/>
      <c r="N15" s="130"/>
    </row>
    <row r="16" spans="1:17" ht="4.5" customHeight="1" x14ac:dyDescent="0.25">
      <c r="B16" s="204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6"/>
    </row>
    <row r="17" spans="1:17" ht="15" customHeight="1" x14ac:dyDescent="0.25">
      <c r="B17" s="140" t="s">
        <v>353</v>
      </c>
      <c r="C17" s="141"/>
      <c r="D17" s="141"/>
      <c r="E17" s="141"/>
      <c r="F17" s="141"/>
      <c r="G17" s="141"/>
      <c r="H17" s="141"/>
      <c r="I17" s="142"/>
      <c r="J17" s="142"/>
      <c r="K17" s="142"/>
      <c r="L17" s="142"/>
      <c r="M17" s="142"/>
      <c r="N17" s="143"/>
    </row>
    <row r="18" spans="1:17" ht="71.25" customHeight="1" x14ac:dyDescent="0.25">
      <c r="B18" s="140"/>
      <c r="C18" s="440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2"/>
    </row>
    <row r="19" spans="1:17" x14ac:dyDescent="0.25">
      <c r="B19" s="144"/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</row>
    <row r="20" spans="1:17" ht="6.75" customHeight="1" x14ac:dyDescent="0.25">
      <c r="B20" s="148"/>
      <c r="C20" s="149"/>
      <c r="D20" s="129"/>
      <c r="E20" s="129"/>
      <c r="F20" s="129"/>
      <c r="G20" s="129"/>
      <c r="H20" s="150"/>
      <c r="I20" s="150"/>
      <c r="J20" s="129"/>
      <c r="L20" s="129"/>
      <c r="M20" s="129"/>
      <c r="N20" s="129"/>
    </row>
    <row r="21" spans="1:17" x14ac:dyDescent="0.25">
      <c r="A21" t="s">
        <v>250</v>
      </c>
      <c r="B21" s="126" t="s">
        <v>251</v>
      </c>
      <c r="C21" s="151"/>
      <c r="D21" s="152"/>
      <c r="E21" s="152"/>
      <c r="F21" s="152"/>
      <c r="G21" s="153"/>
      <c r="H21" s="154"/>
      <c r="I21" s="155"/>
      <c r="J21" s="154"/>
      <c r="K21" s="154"/>
      <c r="L21" s="154"/>
      <c r="M21" s="154"/>
      <c r="N21" s="154"/>
      <c r="O21" s="154"/>
      <c r="P21" s="124"/>
      <c r="Q21" s="124"/>
    </row>
    <row r="22" spans="1:17" ht="6.75" customHeight="1" x14ac:dyDescent="0.25">
      <c r="B22" s="156"/>
      <c r="C22" s="157"/>
      <c r="D22" s="158"/>
      <c r="E22" s="158"/>
      <c r="F22" s="158"/>
      <c r="G22" s="159"/>
      <c r="H22" s="160"/>
      <c r="I22" s="160"/>
      <c r="J22" s="160"/>
      <c r="K22" s="160"/>
      <c r="L22" s="160"/>
      <c r="M22" s="160"/>
      <c r="N22" s="161"/>
      <c r="O22" s="154"/>
      <c r="P22" s="124"/>
      <c r="Q22" s="124"/>
    </row>
    <row r="23" spans="1:17" x14ac:dyDescent="0.25">
      <c r="B23" s="162" t="s">
        <v>252</v>
      </c>
      <c r="C23" s="151"/>
      <c r="D23" s="152"/>
      <c r="E23" s="152"/>
      <c r="F23" s="152"/>
      <c r="G23" s="153"/>
      <c r="H23" s="154"/>
      <c r="I23" s="154"/>
      <c r="J23" s="154"/>
      <c r="K23" s="154"/>
      <c r="L23" s="154"/>
      <c r="M23" s="154"/>
      <c r="N23" s="163"/>
      <c r="O23" s="154"/>
      <c r="P23" s="124"/>
      <c r="Q23" s="124"/>
    </row>
    <row r="24" spans="1:17" x14ac:dyDescent="0.25">
      <c r="B24" s="164" t="s">
        <v>253</v>
      </c>
      <c r="C24" s="151"/>
      <c r="D24" s="152"/>
      <c r="E24" s="152"/>
      <c r="F24" s="165"/>
      <c r="G24" s="153"/>
      <c r="H24" s="155"/>
      <c r="I24" s="223" t="s">
        <v>254</v>
      </c>
      <c r="J24" s="166"/>
      <c r="K24" s="167"/>
      <c r="L24" s="168"/>
      <c r="M24" s="169"/>
      <c r="N24" s="163"/>
      <c r="O24" s="154"/>
      <c r="P24" s="124"/>
      <c r="Q24" s="124"/>
    </row>
    <row r="25" spans="1:17" x14ac:dyDescent="0.25">
      <c r="B25" s="164" t="s">
        <v>255</v>
      </c>
      <c r="C25" s="151"/>
      <c r="D25" s="152"/>
      <c r="E25" s="152"/>
      <c r="F25" s="170"/>
      <c r="G25" s="153"/>
      <c r="H25" s="155"/>
      <c r="I25" s="223" t="s">
        <v>364</v>
      </c>
      <c r="J25" s="166"/>
      <c r="K25" s="167"/>
      <c r="L25" s="168"/>
      <c r="M25" s="169"/>
      <c r="N25" s="163"/>
      <c r="O25" s="154"/>
      <c r="P25" s="124"/>
      <c r="Q25" s="124"/>
    </row>
    <row r="26" spans="1:17" x14ac:dyDescent="0.25">
      <c r="B26" s="164" t="s">
        <v>256</v>
      </c>
      <c r="C26" s="151"/>
      <c r="D26" s="152"/>
      <c r="E26" s="152"/>
      <c r="F26" s="170"/>
      <c r="G26" s="171" t="s">
        <v>257</v>
      </c>
      <c r="I26" s="154"/>
      <c r="J26" s="154"/>
      <c r="K26" s="154"/>
      <c r="L26" s="154"/>
      <c r="M26" s="154"/>
      <c r="N26" s="163"/>
      <c r="O26" s="154"/>
      <c r="P26" s="124"/>
      <c r="Q26" s="124"/>
    </row>
    <row r="27" spans="1:17" x14ac:dyDescent="0.25">
      <c r="B27" s="164" t="s">
        <v>240</v>
      </c>
      <c r="C27" s="151"/>
      <c r="D27" s="152"/>
      <c r="E27" s="152"/>
      <c r="F27" s="165"/>
      <c r="G27" s="153"/>
      <c r="H27" s="154"/>
      <c r="I27" s="154"/>
      <c r="J27" s="154"/>
      <c r="K27" s="154"/>
      <c r="L27" s="154"/>
      <c r="M27" s="154"/>
      <c r="N27" s="163"/>
      <c r="O27" s="154"/>
      <c r="P27" s="124"/>
      <c r="Q27" s="124"/>
    </row>
    <row r="28" spans="1:17" ht="8.25" customHeight="1" x14ac:dyDescent="0.25">
      <c r="B28" s="172"/>
      <c r="C28" s="151"/>
      <c r="D28" s="152"/>
      <c r="E28" s="152"/>
      <c r="F28" s="158"/>
      <c r="G28" s="153"/>
      <c r="I28" s="154"/>
      <c r="J28" s="154"/>
      <c r="K28" s="154"/>
      <c r="L28" s="154"/>
      <c r="M28" s="154"/>
      <c r="N28" s="163"/>
      <c r="O28" s="154"/>
      <c r="P28" s="124"/>
      <c r="Q28" s="124"/>
    </row>
    <row r="29" spans="1:17" x14ac:dyDescent="0.25">
      <c r="B29" s="172" t="s">
        <v>400</v>
      </c>
      <c r="C29" s="151"/>
      <c r="D29" s="152"/>
      <c r="E29" s="152"/>
      <c r="F29" s="212"/>
      <c r="G29" s="153"/>
      <c r="M29" s="154"/>
      <c r="N29" s="163"/>
      <c r="O29" s="174"/>
      <c r="P29" s="124"/>
      <c r="Q29" s="124"/>
    </row>
    <row r="30" spans="1:17" hidden="1" x14ac:dyDescent="0.25">
      <c r="B30" s="172"/>
      <c r="C30" s="175"/>
      <c r="D30" s="175"/>
      <c r="E30" s="175"/>
      <c r="F30" s="176"/>
      <c r="G30" s="175"/>
      <c r="M30" s="154"/>
      <c r="N30" s="163"/>
      <c r="O30" s="174"/>
      <c r="P30" s="124"/>
      <c r="Q30" s="154"/>
    </row>
    <row r="31" spans="1:17" ht="3.75" customHeight="1" x14ac:dyDescent="0.25">
      <c r="B31" s="172"/>
      <c r="C31" s="175"/>
      <c r="D31" s="175"/>
      <c r="E31" s="175"/>
      <c r="F31" s="176"/>
      <c r="G31" s="175"/>
      <c r="H31" s="175"/>
      <c r="I31" s="178"/>
      <c r="J31" s="154"/>
      <c r="K31" s="154"/>
      <c r="L31" s="155"/>
      <c r="M31" s="124"/>
      <c r="N31" s="163"/>
      <c r="O31" s="174"/>
      <c r="P31" s="124"/>
      <c r="Q31" s="154"/>
    </row>
    <row r="32" spans="1:17" ht="10.5" customHeight="1" x14ac:dyDescent="0.25">
      <c r="B32" s="219"/>
      <c r="C32" s="185"/>
      <c r="D32" s="220"/>
      <c r="E32" s="221"/>
      <c r="F32" s="221"/>
      <c r="G32" s="186"/>
      <c r="H32" s="185"/>
      <c r="I32" s="185"/>
      <c r="J32" s="185"/>
      <c r="K32" s="185"/>
      <c r="L32" s="185"/>
      <c r="M32" s="185"/>
      <c r="N32" s="187"/>
    </row>
    <row r="33" spans="1:17" ht="6" customHeight="1" x14ac:dyDescent="0.25"/>
    <row r="34" spans="1:17" x14ac:dyDescent="0.25">
      <c r="A34" t="s">
        <v>265</v>
      </c>
      <c r="B34" s="126" t="s">
        <v>266</v>
      </c>
    </row>
    <row r="35" spans="1:17" ht="122.25" customHeight="1" x14ac:dyDescent="0.25">
      <c r="B35" s="425" t="s">
        <v>373</v>
      </c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7" ht="6.75" customHeight="1" x14ac:dyDescent="0.25">
      <c r="B36" s="428" t="s">
        <v>401</v>
      </c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30"/>
      <c r="O36" s="222"/>
      <c r="P36" s="222"/>
      <c r="Q36" s="222"/>
    </row>
    <row r="37" spans="1:17" ht="21.75" customHeight="1" x14ac:dyDescent="0.25">
      <c r="A37" t="s">
        <v>268</v>
      </c>
      <c r="B37" s="431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3"/>
      <c r="O37" s="222"/>
      <c r="P37" s="222"/>
      <c r="Q37" s="222"/>
    </row>
    <row r="38" spans="1:17" ht="84.75" customHeight="1" x14ac:dyDescent="0.25">
      <c r="B38" s="434"/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6"/>
      <c r="O38" s="222"/>
      <c r="P38" s="222"/>
      <c r="Q38" s="222"/>
    </row>
    <row r="39" spans="1:17" x14ac:dyDescent="0.25">
      <c r="A39" t="s">
        <v>350</v>
      </c>
      <c r="B39" s="191" t="s">
        <v>269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9"/>
      <c r="O39" s="222"/>
      <c r="P39" s="222"/>
      <c r="Q39" s="222"/>
    </row>
    <row r="40" spans="1:17" x14ac:dyDescent="0.25">
      <c r="B40" s="192" t="s">
        <v>270</v>
      </c>
      <c r="N40" s="190"/>
    </row>
    <row r="41" spans="1:17" x14ac:dyDescent="0.25">
      <c r="B41" s="193"/>
      <c r="K41" s="185"/>
      <c r="N41" s="190"/>
    </row>
    <row r="42" spans="1:17" x14ac:dyDescent="0.25">
      <c r="B42" s="193"/>
      <c r="K42" s="188"/>
      <c r="L42" s="188" t="s">
        <v>271</v>
      </c>
      <c r="M42" s="188"/>
      <c r="N42" s="189"/>
    </row>
    <row r="43" spans="1:17" x14ac:dyDescent="0.25">
      <c r="B43" s="192" t="s">
        <v>269</v>
      </c>
      <c r="N43" s="190"/>
    </row>
    <row r="44" spans="1:17" ht="15.75" customHeight="1" x14ac:dyDescent="0.25">
      <c r="B44" s="192" t="s">
        <v>272</v>
      </c>
      <c r="C44" s="194"/>
      <c r="N44" s="190"/>
    </row>
    <row r="45" spans="1:17" x14ac:dyDescent="0.25">
      <c r="B45" s="193"/>
      <c r="N45" s="190"/>
    </row>
    <row r="46" spans="1:17" x14ac:dyDescent="0.25">
      <c r="B46" s="193"/>
      <c r="N46" s="190"/>
    </row>
    <row r="47" spans="1:17" x14ac:dyDescent="0.25">
      <c r="B47" s="193"/>
      <c r="K47" s="185"/>
      <c r="N47" s="190"/>
    </row>
    <row r="48" spans="1:17" x14ac:dyDescent="0.25">
      <c r="B48" s="195"/>
      <c r="C48" s="185"/>
      <c r="D48" s="185"/>
      <c r="E48" s="185"/>
      <c r="F48" s="185"/>
      <c r="G48" s="185"/>
      <c r="H48" s="185"/>
      <c r="I48" s="185"/>
      <c r="J48" s="185"/>
      <c r="K48" s="196"/>
      <c r="L48" s="196" t="s">
        <v>271</v>
      </c>
      <c r="M48" s="196"/>
      <c r="N48" s="197"/>
    </row>
    <row r="49" spans="2:14" ht="6.75" customHeight="1" x14ac:dyDescent="0.25"/>
    <row r="50" spans="2:14" hidden="1" x14ac:dyDescent="0.25"/>
    <row r="51" spans="2:14" x14ac:dyDescent="0.25">
      <c r="B51" s="276" t="s">
        <v>67</v>
      </c>
    </row>
    <row r="52" spans="2:14" ht="18" customHeight="1" x14ac:dyDescent="0.25">
      <c r="B52" s="309" t="s">
        <v>396</v>
      </c>
    </row>
    <row r="53" spans="2:14" ht="23.25" customHeight="1" x14ac:dyDescent="0.25">
      <c r="B53" s="418" t="s">
        <v>375</v>
      </c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</row>
  </sheetData>
  <mergeCells count="14">
    <mergeCell ref="B53:N53"/>
    <mergeCell ref="B12:I13"/>
    <mergeCell ref="J12:K13"/>
    <mergeCell ref="B35:N35"/>
    <mergeCell ref="B36:N37"/>
    <mergeCell ref="B38:N38"/>
    <mergeCell ref="B15:I15"/>
    <mergeCell ref="J15:K15"/>
    <mergeCell ref="C18:N18"/>
    <mergeCell ref="B1:N1"/>
    <mergeCell ref="B2:N2"/>
    <mergeCell ref="B3:N3"/>
    <mergeCell ref="H10:I10"/>
    <mergeCell ref="J10:K10"/>
  </mergeCells>
  <dataValidations count="7">
    <dataValidation type="list" allowBlank="1" showInputMessage="1" showErrorMessage="1" prompt="Escolher Opção" sqref="F65517:G65517 F131053:G131053 F196589:G196589 F262125:G262125 F327661:G327661 F393197:G393197 F458733:G458733 F524269:G524269 F589805:G589805 F655341:G655341 F720877:G720877 F786413:G786413 F851949:G851949 F917485:G917485 F983021:G983021" xr:uid="{00000000-0002-0000-0300-000000000000}">
      <formula1>FOFI</formula1>
    </dataValidation>
    <dataValidation type="list" allowBlank="1" showInputMessage="1" showErrorMessage="1" prompt="Escolher Opção" sqref="F65509:G65509 F131045:G131045 F196581:G196581 F262117:G262117 F327653:G327653 F393189:G393189 F458725:G458725 F524261:G524261 F589797:G589797 F655333:G655333 F720869:G720869 F786405:G786405 F851941:G851941 F917477:G917477 F983013:G983013" xr:uid="{00000000-0002-0000-0300-000001000000}">
      <formula1>FUNCIONAL</formula1>
    </dataValidation>
    <dataValidation type="list" allowBlank="1" showInputMessage="1" showErrorMessage="1" prompt="Escolher Opção" sqref="F65508:G65508 F131044:G131044 F196580:G196580 F262116:G262116 F327652:G327652 F393188:G393188 F458724:G458724 F524260:G524260 F589796:G589796 F655332:G655332 F720868:G720868 F786404:G786404 F851940:G851940 F917476:G917476 F983012:G983012" xr:uid="{00000000-0002-0000-0300-000002000000}">
      <formula1>BENEF</formula1>
    </dataValidation>
    <dataValidation type="list" allowBlank="1" showInputMessage="1" showErrorMessage="1" prompt="Escolher Opção" sqref="F983009 F917473 F851937 F786401 F720865 F655329 F589793 F524257 F458721 F393185 F327649 F262113 F196577 F131041 F65505" xr:uid="{00000000-0002-0000-0300-000003000000}">
      <formula1>SUPORTE</formula1>
    </dataValidation>
    <dataValidation type="list" allowBlank="1" showInputMessage="1" showErrorMessage="1" prompt="Escolher opção" sqref="F65503:G65503 F983007:G983007 F917471:G917471 F851935:G851935 F786399:G786399 F720863:G720863 F655327:G655327 F589791:G589791 F524255:G524255 F458719:G458719 F393183:G393183 F327647:G327647 F262111:G262111 F196575:G196575 F131039:G131039" xr:uid="{00000000-0002-0000-0300-000004000000}">
      <formula1>#REF!</formula1>
    </dataValidation>
    <dataValidation type="list" allowBlank="1" showInputMessage="1" showErrorMessage="1" sqref="D65501:E65501 D131037:E131037 D196573:E196573 D262109:E262109 D327645:E327645 D393181:E393181 D458717:E458717 D524253:E524253 D589789:E589789 D655325:E655325 D720861:E720861 D786397:E786397 D851933:E851933 D917469:E917469 D983005:E983005 E982998 E917462 E851926 E786390 E720854 E655318 E589782 E524246 E458710 E393174 E327638 E262102 E196566 E131030 E65494" xr:uid="{00000000-0002-0000-0300-000005000000}">
      <formula1>#REF!</formula1>
    </dataValidation>
    <dataValidation type="list" allowBlank="1" showInputMessage="1" showErrorMessage="1" prompt="Escolher Opção" sqref="F983014:G983014 F65510:G65510 F131046:G131046 F196582:G196582 F262118:G262118 F327654:G327654 F393190:G393190 F458726:G458726 F524262:G524262 F589798:G589798 F655334:G655334 F720870:G720870 F786406:G786406 F851942:G851942 F917478:G917478" xr:uid="{00000000-0002-0000-0300-000006000000}">
      <formula1>#REF!</formula1>
    </dataValidation>
  </dataValidations>
  <printOptions horizontalCentered="1"/>
  <pageMargins left="0.39370078740157483" right="0.19685039370078741" top="0" bottom="0" header="0.31496062992125984" footer="0.31496062992125984"/>
  <pageSetup paperSize="9" scale="82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1:O70"/>
  <sheetViews>
    <sheetView showGridLines="0" topLeftCell="A44" zoomScaleNormal="100" workbookViewId="0">
      <selection activeCell="U45" sqref="U45"/>
    </sheetView>
  </sheetViews>
  <sheetFormatPr defaultRowHeight="15.75" x14ac:dyDescent="0.25"/>
  <cols>
    <col min="1" max="1" width="2.5" customWidth="1"/>
    <col min="2" max="2" width="12" style="122" customWidth="1"/>
    <col min="3" max="3" width="19.75" style="122" customWidth="1"/>
    <col min="4" max="4" width="19" style="122" customWidth="1"/>
    <col min="5" max="5" width="1.5" style="122" customWidth="1"/>
    <col min="6" max="6" width="15.125" style="122" customWidth="1"/>
    <col min="7" max="7" width="3.375" style="122" customWidth="1"/>
    <col min="8" max="8" width="4" style="122" customWidth="1"/>
    <col min="9" max="9" width="6.75" style="122" customWidth="1"/>
    <col min="10" max="10" width="3.75" style="122" customWidth="1"/>
    <col min="11" max="11" width="7" style="122" customWidth="1"/>
    <col min="12" max="12" width="6" style="122" customWidth="1"/>
    <col min="13" max="13" width="3.625" style="122" customWidth="1"/>
    <col min="14" max="14" width="2.5" style="122" customWidth="1"/>
    <col min="15" max="15" width="1.75" style="122" customWidth="1"/>
  </cols>
  <sheetData>
    <row r="1" spans="1:15" ht="16.5" x14ac:dyDescent="0.3">
      <c r="B1" s="413" t="s">
        <v>273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2" spans="1:15" ht="20.25" customHeight="1" x14ac:dyDescent="0.25">
      <c r="B2" s="397" t="s">
        <v>274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123"/>
      <c r="N2" s="123"/>
      <c r="O2" s="124"/>
    </row>
    <row r="3" spans="1:15" x14ac:dyDescent="0.25">
      <c r="B3" s="397" t="s">
        <v>404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123"/>
      <c r="N3" s="123"/>
      <c r="O3" s="124"/>
    </row>
    <row r="4" spans="1:15" x14ac:dyDescent="0.25">
      <c r="B4" s="123" t="s">
        <v>242</v>
      </c>
      <c r="C4" s="123"/>
      <c r="D4" s="123"/>
      <c r="E4" s="123"/>
      <c r="F4" s="123"/>
      <c r="G4" s="123"/>
      <c r="H4" s="207"/>
      <c r="I4" s="207"/>
      <c r="J4" s="207"/>
      <c r="K4" s="207"/>
      <c r="L4" s="207"/>
      <c r="M4" s="124"/>
      <c r="N4" s="124"/>
      <c r="O4" s="124"/>
    </row>
    <row r="5" spans="1:15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4"/>
      <c r="N5" s="124"/>
      <c r="O5" s="124"/>
    </row>
    <row r="6" spans="1:15" ht="15" customHeight="1" x14ac:dyDescent="0.25">
      <c r="A6" t="s">
        <v>243</v>
      </c>
      <c r="B6" s="126" t="s">
        <v>244</v>
      </c>
      <c r="C6" s="126"/>
      <c r="D6" s="125"/>
      <c r="E6" s="125"/>
      <c r="F6" s="125"/>
      <c r="G6" s="125"/>
      <c r="H6" s="125"/>
      <c r="I6" s="125"/>
      <c r="J6" s="125"/>
      <c r="K6" s="125"/>
      <c r="L6" s="125"/>
      <c r="M6" s="124"/>
      <c r="N6" s="124"/>
      <c r="O6" s="124"/>
    </row>
    <row r="7" spans="1:15" x14ac:dyDescent="0.25">
      <c r="B7" s="335" t="s">
        <v>245</v>
      </c>
      <c r="C7" s="336" t="s">
        <v>402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1:15" x14ac:dyDescent="0.25">
      <c r="B8" s="337"/>
      <c r="C8" s="338" t="s">
        <v>397</v>
      </c>
      <c r="D8" s="129"/>
      <c r="E8" s="129"/>
      <c r="F8" s="129"/>
      <c r="G8" s="129"/>
      <c r="H8" s="129"/>
      <c r="I8" s="129"/>
      <c r="J8" s="129"/>
      <c r="K8" s="129"/>
      <c r="L8" s="130"/>
      <c r="O8" s="122" t="s">
        <v>275</v>
      </c>
    </row>
    <row r="9" spans="1:15" x14ac:dyDescent="0.25">
      <c r="B9" s="337"/>
      <c r="C9" s="338" t="s">
        <v>403</v>
      </c>
      <c r="D9" s="198"/>
      <c r="E9" s="129"/>
      <c r="F9" s="129"/>
      <c r="G9" s="129"/>
      <c r="H9" s="129"/>
      <c r="I9" s="129"/>
      <c r="J9" s="129"/>
      <c r="K9" s="129"/>
      <c r="L9" s="130"/>
      <c r="O9" s="122" t="s">
        <v>276</v>
      </c>
    </row>
    <row r="10" spans="1:15" ht="21.75" customHeight="1" x14ac:dyDescent="0.25">
      <c r="B10" s="339" t="s">
        <v>424</v>
      </c>
      <c r="C10" s="338"/>
      <c r="D10" s="132"/>
      <c r="E10" s="132"/>
      <c r="F10" s="132"/>
      <c r="G10" s="129"/>
      <c r="H10" s="129"/>
      <c r="I10" s="129"/>
      <c r="J10" s="129"/>
      <c r="K10" s="129"/>
      <c r="L10" s="130"/>
    </row>
    <row r="11" spans="1:15" ht="3.75" customHeight="1" x14ac:dyDescent="0.25">
      <c r="B11" s="133"/>
      <c r="C11" s="134"/>
      <c r="D11" s="208"/>
      <c r="E11" s="208"/>
      <c r="F11" s="208"/>
      <c r="G11" s="208"/>
      <c r="H11" s="129"/>
      <c r="I11" s="129"/>
      <c r="J11" s="129"/>
      <c r="K11" s="129"/>
      <c r="L11" s="130"/>
    </row>
    <row r="12" spans="1:15" ht="17.25" customHeight="1" x14ac:dyDescent="0.25">
      <c r="B12" s="133" t="s">
        <v>277</v>
      </c>
      <c r="C12" s="134"/>
      <c r="D12" s="208"/>
      <c r="E12" s="208"/>
      <c r="F12" s="414"/>
      <c r="G12" s="415"/>
      <c r="H12" s="416" t="s">
        <v>278</v>
      </c>
      <c r="I12" s="417"/>
      <c r="J12" s="129"/>
      <c r="K12" s="129"/>
      <c r="L12" s="130"/>
    </row>
    <row r="13" spans="1:15" ht="3.75" customHeight="1" x14ac:dyDescent="0.25">
      <c r="B13" s="133"/>
      <c r="C13" s="134"/>
      <c r="D13" s="208"/>
      <c r="E13" s="208"/>
      <c r="F13" s="208"/>
      <c r="G13" s="208"/>
      <c r="H13" s="129"/>
      <c r="I13" s="129"/>
      <c r="J13" s="129"/>
      <c r="K13" s="129"/>
      <c r="L13" s="130"/>
    </row>
    <row r="14" spans="1:15" ht="17.25" customHeight="1" x14ac:dyDescent="0.25">
      <c r="B14" s="133" t="s">
        <v>279</v>
      </c>
      <c r="C14" s="134"/>
      <c r="D14" s="208"/>
      <c r="E14" s="208"/>
      <c r="F14" s="414"/>
      <c r="G14" s="415"/>
      <c r="H14" s="416" t="s">
        <v>247</v>
      </c>
      <c r="I14" s="417"/>
      <c r="J14" s="129"/>
      <c r="K14" s="129"/>
      <c r="L14" s="130"/>
    </row>
    <row r="15" spans="1:15" ht="3.75" customHeight="1" x14ac:dyDescent="0.25">
      <c r="B15" s="133"/>
      <c r="C15" s="134"/>
      <c r="D15" s="208"/>
      <c r="E15" s="208"/>
      <c r="F15" s="208"/>
      <c r="G15" s="208"/>
      <c r="H15" s="129"/>
      <c r="I15" s="129"/>
      <c r="J15" s="129"/>
      <c r="K15" s="129"/>
      <c r="L15" s="130"/>
    </row>
    <row r="16" spans="1:15" ht="20.25" customHeight="1" x14ac:dyDescent="0.25">
      <c r="B16" s="133" t="s">
        <v>280</v>
      </c>
      <c r="C16" s="134"/>
      <c r="D16" s="208"/>
      <c r="E16" s="208"/>
      <c r="F16" s="208"/>
      <c r="G16" s="209"/>
      <c r="H16" s="454" t="s">
        <v>281</v>
      </c>
      <c r="I16" s="455"/>
      <c r="J16" s="129"/>
      <c r="K16" s="129"/>
      <c r="L16" s="130"/>
    </row>
    <row r="17" spans="1:15" s="210" customFormat="1" ht="3.75" customHeight="1" x14ac:dyDescent="0.25">
      <c r="B17" s="135"/>
      <c r="C17" s="136"/>
      <c r="D17" s="136"/>
      <c r="E17" s="136"/>
      <c r="F17" s="136"/>
      <c r="G17" s="136"/>
      <c r="H17" s="137"/>
      <c r="I17" s="137"/>
      <c r="J17" s="129"/>
      <c r="K17" s="129"/>
      <c r="L17" s="138"/>
      <c r="M17" s="139"/>
      <c r="N17" s="139"/>
      <c r="O17" s="139"/>
    </row>
    <row r="18" spans="1:15" ht="17.25" customHeight="1" x14ac:dyDescent="0.25">
      <c r="B18" s="419" t="s">
        <v>362</v>
      </c>
      <c r="C18" s="420"/>
      <c r="D18" s="420"/>
      <c r="E18" s="420"/>
      <c r="F18" s="420"/>
      <c r="G18" s="420"/>
      <c r="H18" s="456" t="s">
        <v>351</v>
      </c>
      <c r="I18" s="457"/>
      <c r="J18" s="129"/>
      <c r="K18" s="129"/>
      <c r="L18" s="130"/>
    </row>
    <row r="19" spans="1:15" ht="12.75" customHeight="1" x14ac:dyDescent="0.25">
      <c r="B19" s="419"/>
      <c r="C19" s="420"/>
      <c r="D19" s="420"/>
      <c r="E19" s="420"/>
      <c r="F19" s="420"/>
      <c r="G19" s="420"/>
      <c r="H19" s="458"/>
      <c r="I19" s="459"/>
      <c r="J19" s="129"/>
      <c r="K19" s="129"/>
      <c r="L19" s="130"/>
    </row>
    <row r="20" spans="1:15" ht="6.75" customHeight="1" x14ac:dyDescent="0.25">
      <c r="B20" s="133"/>
      <c r="C20" s="134"/>
      <c r="D20" s="208"/>
      <c r="E20" s="208"/>
      <c r="F20" s="208"/>
      <c r="G20" s="208"/>
      <c r="H20" s="129"/>
      <c r="I20" s="129"/>
      <c r="J20" s="129"/>
      <c r="K20" s="129"/>
      <c r="L20" s="130"/>
    </row>
    <row r="21" spans="1:15" x14ac:dyDescent="0.25">
      <c r="B21" s="437" t="s">
        <v>249</v>
      </c>
      <c r="C21" s="438"/>
      <c r="D21" s="438"/>
      <c r="E21" s="438"/>
      <c r="F21" s="438"/>
      <c r="G21" s="439"/>
      <c r="H21" s="416" t="s">
        <v>248</v>
      </c>
      <c r="I21" s="417"/>
      <c r="J21" s="129"/>
      <c r="K21" s="129"/>
      <c r="L21" s="130"/>
    </row>
    <row r="22" spans="1:15" ht="4.5" customHeight="1" x14ac:dyDescent="0.25"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6"/>
    </row>
    <row r="23" spans="1:15" x14ac:dyDescent="0.25">
      <c r="B23" s="140" t="s">
        <v>353</v>
      </c>
      <c r="C23" s="141"/>
      <c r="D23" s="141"/>
      <c r="E23" s="141"/>
      <c r="F23" s="141"/>
      <c r="G23" s="142"/>
      <c r="H23" s="142"/>
      <c r="I23" s="142"/>
      <c r="J23" s="142"/>
      <c r="K23" s="142"/>
      <c r="L23" s="143"/>
    </row>
    <row r="24" spans="1:15" ht="66" customHeight="1" x14ac:dyDescent="0.25">
      <c r="B24" s="140"/>
      <c r="C24" s="440"/>
      <c r="D24" s="441"/>
      <c r="E24" s="441"/>
      <c r="F24" s="441"/>
      <c r="G24" s="441"/>
      <c r="H24" s="441"/>
      <c r="I24" s="441"/>
      <c r="J24" s="441"/>
      <c r="K24" s="441"/>
      <c r="L24" s="442"/>
    </row>
    <row r="25" spans="1:15" ht="9" customHeight="1" x14ac:dyDescent="0.25">
      <c r="B25" s="144"/>
      <c r="C25" s="145"/>
      <c r="D25" s="146"/>
      <c r="E25" s="146"/>
      <c r="F25" s="146"/>
      <c r="G25" s="146"/>
      <c r="H25" s="146"/>
      <c r="I25" s="146"/>
      <c r="J25" s="146"/>
      <c r="K25" s="146"/>
      <c r="L25" s="147"/>
    </row>
    <row r="26" spans="1:15" ht="3.75" customHeight="1" x14ac:dyDescent="0.25">
      <c r="B26" s="148"/>
      <c r="C26" s="149"/>
      <c r="D26" s="129"/>
      <c r="E26" s="129"/>
      <c r="F26" s="150"/>
      <c r="G26" s="150"/>
      <c r="H26" s="129"/>
      <c r="J26" s="129"/>
      <c r="K26" s="129"/>
      <c r="L26" s="129"/>
    </row>
    <row r="27" spans="1:15" ht="20.25" customHeight="1" x14ac:dyDescent="0.25">
      <c r="A27" t="s">
        <v>250</v>
      </c>
      <c r="B27" s="126" t="s">
        <v>251</v>
      </c>
      <c r="C27" s="151"/>
      <c r="D27" s="152"/>
      <c r="E27" s="153"/>
      <c r="F27" s="154"/>
      <c r="G27" s="155"/>
      <c r="H27" s="154"/>
      <c r="I27" s="154"/>
      <c r="J27" s="154"/>
      <c r="K27" s="154"/>
      <c r="L27" s="154"/>
      <c r="N27" s="124"/>
      <c r="O27" s="124"/>
    </row>
    <row r="28" spans="1:15" ht="6.75" customHeight="1" x14ac:dyDescent="0.25">
      <c r="B28" s="156"/>
      <c r="C28" s="157"/>
      <c r="D28" s="158"/>
      <c r="E28" s="159"/>
      <c r="F28" s="160"/>
      <c r="G28" s="160"/>
      <c r="H28" s="160"/>
      <c r="I28" s="160"/>
      <c r="J28" s="160"/>
      <c r="K28" s="160"/>
      <c r="L28" s="161"/>
      <c r="M28" s="154"/>
      <c r="N28" s="124"/>
      <c r="O28" s="124"/>
    </row>
    <row r="29" spans="1:15" x14ac:dyDescent="0.25">
      <c r="B29" s="162" t="s">
        <v>252</v>
      </c>
      <c r="C29" s="151"/>
      <c r="D29" s="152"/>
      <c r="E29" s="153"/>
      <c r="F29" s="154"/>
      <c r="G29" s="154"/>
      <c r="H29" s="154"/>
      <c r="I29" s="154"/>
      <c r="J29" s="154"/>
      <c r="K29" s="154"/>
      <c r="L29" s="163"/>
      <c r="M29" s="154"/>
      <c r="N29" s="124"/>
      <c r="O29" s="124"/>
    </row>
    <row r="30" spans="1:15" x14ac:dyDescent="0.25">
      <c r="B30" s="164" t="s">
        <v>253</v>
      </c>
      <c r="C30" s="151"/>
      <c r="D30" s="165"/>
      <c r="E30" s="153"/>
      <c r="F30" s="154"/>
      <c r="G30" s="223" t="s">
        <v>254</v>
      </c>
      <c r="H30" s="166"/>
      <c r="I30" s="451"/>
      <c r="J30" s="452"/>
      <c r="K30" s="453"/>
      <c r="L30" s="163"/>
      <c r="M30" s="154"/>
      <c r="N30" s="124"/>
      <c r="O30" s="124"/>
    </row>
    <row r="31" spans="1:15" x14ac:dyDescent="0.25">
      <c r="B31" s="164" t="s">
        <v>255</v>
      </c>
      <c r="C31" s="151"/>
      <c r="D31" s="170"/>
      <c r="E31" s="153"/>
      <c r="F31" s="154"/>
      <c r="G31" s="223" t="s">
        <v>364</v>
      </c>
      <c r="H31" s="166"/>
      <c r="I31" s="451"/>
      <c r="J31" s="452"/>
      <c r="K31" s="453"/>
      <c r="L31" s="163"/>
      <c r="M31" s="154"/>
      <c r="N31" s="124"/>
      <c r="O31" s="124"/>
    </row>
    <row r="32" spans="1:15" x14ac:dyDescent="0.25">
      <c r="B32" s="164" t="s">
        <v>256</v>
      </c>
      <c r="C32" s="151"/>
      <c r="D32" s="170"/>
      <c r="E32" s="171" t="s">
        <v>257</v>
      </c>
      <c r="G32" s="154"/>
      <c r="H32" s="154"/>
      <c r="I32" s="154"/>
      <c r="J32" s="154"/>
      <c r="K32" s="154"/>
      <c r="L32" s="163"/>
      <c r="M32" s="154"/>
      <c r="N32" s="124"/>
      <c r="O32" s="124"/>
    </row>
    <row r="33" spans="2:15" x14ac:dyDescent="0.25">
      <c r="B33" s="164" t="s">
        <v>240</v>
      </c>
      <c r="C33" s="151"/>
      <c r="D33" s="165"/>
      <c r="E33" s="153"/>
      <c r="F33" s="154"/>
      <c r="G33" s="154"/>
      <c r="H33" s="154"/>
      <c r="I33" s="154"/>
      <c r="J33" s="154"/>
      <c r="K33" s="154"/>
      <c r="L33" s="163"/>
      <c r="M33" s="154"/>
      <c r="N33" s="124"/>
      <c r="O33" s="124"/>
    </row>
    <row r="34" spans="2:15" ht="9" customHeight="1" x14ac:dyDescent="0.25">
      <c r="B34" s="131"/>
      <c r="C34" s="151"/>
      <c r="D34" s="152"/>
      <c r="E34" s="153"/>
      <c r="F34" s="154"/>
      <c r="G34" s="154"/>
      <c r="H34" s="154"/>
      <c r="I34" s="154"/>
      <c r="J34" s="154"/>
      <c r="K34" s="154"/>
      <c r="L34" s="163"/>
      <c r="M34" s="154"/>
      <c r="N34" s="124"/>
      <c r="O34" s="124"/>
    </row>
    <row r="35" spans="2:15" x14ac:dyDescent="0.25">
      <c r="B35" s="172" t="s">
        <v>258</v>
      </c>
      <c r="C35" s="151"/>
      <c r="D35" s="211"/>
      <c r="E35" s="153"/>
      <c r="G35" s="154"/>
      <c r="H35" s="154" t="s">
        <v>259</v>
      </c>
      <c r="I35" s="154"/>
      <c r="J35" s="173"/>
      <c r="K35" s="154"/>
      <c r="L35" s="163"/>
      <c r="M35" s="154"/>
      <c r="N35" s="124"/>
      <c r="O35" s="124"/>
    </row>
    <row r="36" spans="2:15" ht="8.25" customHeight="1" x14ac:dyDescent="0.25">
      <c r="B36" s="172"/>
      <c r="C36" s="151"/>
      <c r="D36" s="158"/>
      <c r="E36" s="153"/>
      <c r="G36" s="154"/>
      <c r="H36" s="154"/>
      <c r="I36" s="154"/>
      <c r="J36" s="154"/>
      <c r="K36" s="154"/>
      <c r="L36" s="163"/>
      <c r="M36" s="154"/>
      <c r="N36" s="124"/>
      <c r="O36" s="124"/>
    </row>
    <row r="37" spans="2:15" x14ac:dyDescent="0.25">
      <c r="B37" s="172" t="s">
        <v>400</v>
      </c>
      <c r="C37" s="151"/>
      <c r="D37" s="212"/>
      <c r="E37" s="153"/>
      <c r="J37" s="154"/>
      <c r="K37" s="154"/>
      <c r="L37" s="163"/>
      <c r="M37" s="174"/>
      <c r="N37" s="124"/>
      <c r="O37" s="124"/>
    </row>
    <row r="38" spans="2:15" x14ac:dyDescent="0.25">
      <c r="B38" s="172"/>
      <c r="C38" s="175"/>
      <c r="D38" s="176"/>
      <c r="E38" s="175"/>
      <c r="J38" s="154"/>
      <c r="K38" s="154"/>
      <c r="L38" s="163"/>
      <c r="M38" s="174"/>
      <c r="N38" s="124"/>
      <c r="O38" s="154"/>
    </row>
    <row r="39" spans="2:15" x14ac:dyDescent="0.25">
      <c r="B39" s="164" t="s">
        <v>426</v>
      </c>
      <c r="C39" s="164"/>
      <c r="D39" s="388"/>
      <c r="E39" s="175"/>
      <c r="J39" s="154"/>
      <c r="K39" s="154"/>
      <c r="L39" s="163"/>
      <c r="M39" s="174"/>
      <c r="N39" s="124"/>
      <c r="O39" s="154"/>
    </row>
    <row r="40" spans="2:15" x14ac:dyDescent="0.25">
      <c r="B40" s="172"/>
      <c r="C40" s="175"/>
      <c r="D40" s="176"/>
      <c r="E40" s="175"/>
      <c r="J40" s="154"/>
      <c r="K40" s="154"/>
      <c r="L40" s="163"/>
      <c r="M40" s="174"/>
      <c r="N40" s="124"/>
      <c r="O40" s="154"/>
    </row>
    <row r="41" spans="2:15" x14ac:dyDescent="0.25">
      <c r="B41" s="164" t="s">
        <v>427</v>
      </c>
      <c r="C41" s="151"/>
      <c r="D41" s="388"/>
      <c r="E41" s="175"/>
      <c r="J41" s="154"/>
      <c r="K41" s="154"/>
      <c r="L41" s="163"/>
      <c r="M41" s="174"/>
      <c r="N41" s="124"/>
      <c r="O41" s="154"/>
    </row>
    <row r="42" spans="2:15" ht="36.75" customHeight="1" x14ac:dyDescent="0.25">
      <c r="B42" s="172" t="s">
        <v>260</v>
      </c>
      <c r="C42" s="175"/>
      <c r="E42" s="175"/>
      <c r="F42" s="226" t="s">
        <v>261</v>
      </c>
      <c r="G42" s="178"/>
      <c r="H42" s="154"/>
      <c r="I42" s="179"/>
      <c r="J42" s="446" t="s">
        <v>282</v>
      </c>
      <c r="K42" s="446"/>
      <c r="L42" s="447"/>
      <c r="M42" s="174"/>
      <c r="N42" s="124"/>
      <c r="O42" s="154"/>
    </row>
    <row r="43" spans="2:15" x14ac:dyDescent="0.25">
      <c r="B43" s="180"/>
      <c r="C43" s="301" t="s">
        <v>262</v>
      </c>
      <c r="D43" s="181" t="s">
        <v>263</v>
      </c>
      <c r="E43" s="182"/>
      <c r="F43" s="301" t="s">
        <v>262</v>
      </c>
      <c r="G43" s="182"/>
      <c r="H43" s="183"/>
      <c r="I43" s="183"/>
      <c r="J43" s="448" t="s">
        <v>262</v>
      </c>
      <c r="K43" s="449"/>
      <c r="L43" s="450"/>
      <c r="M43" s="174"/>
      <c r="N43" s="124"/>
      <c r="O43" s="154"/>
    </row>
    <row r="44" spans="2:15" x14ac:dyDescent="0.25">
      <c r="B44" s="184">
        <v>2023</v>
      </c>
      <c r="C44" s="214"/>
      <c r="D44" s="215"/>
      <c r="E44" s="182"/>
      <c r="F44" s="214"/>
      <c r="G44" s="224"/>
      <c r="H44" s="216"/>
      <c r="I44" s="216"/>
      <c r="J44" s="443"/>
      <c r="K44" s="444"/>
      <c r="L44" s="445"/>
      <c r="M44" s="174"/>
      <c r="N44" s="124"/>
      <c r="O44" s="154"/>
    </row>
    <row r="45" spans="2:15" x14ac:dyDescent="0.25">
      <c r="B45" s="184">
        <v>2024</v>
      </c>
      <c r="C45" s="214"/>
      <c r="D45" s="214"/>
      <c r="E45" s="182"/>
      <c r="F45" s="214"/>
      <c r="G45" s="224"/>
      <c r="H45" s="216"/>
      <c r="I45" s="216"/>
      <c r="J45" s="443"/>
      <c r="K45" s="444"/>
      <c r="L45" s="445"/>
      <c r="M45" s="174"/>
      <c r="N45" s="124"/>
      <c r="O45" s="154"/>
    </row>
    <row r="46" spans="2:15" x14ac:dyDescent="0.25">
      <c r="B46" s="184">
        <v>2025</v>
      </c>
      <c r="C46" s="214"/>
      <c r="D46" s="215"/>
      <c r="E46" s="182"/>
      <c r="F46" s="214"/>
      <c r="G46" s="224"/>
      <c r="H46" s="216"/>
      <c r="I46" s="216"/>
      <c r="J46" s="443"/>
      <c r="K46" s="444"/>
      <c r="L46" s="445"/>
      <c r="M46" s="174"/>
      <c r="N46" s="124"/>
      <c r="O46" s="154"/>
    </row>
    <row r="47" spans="2:15" x14ac:dyDescent="0.25">
      <c r="B47" s="184">
        <v>2026</v>
      </c>
      <c r="C47" s="214"/>
      <c r="D47" s="215"/>
      <c r="E47" s="182"/>
      <c r="F47" s="214"/>
      <c r="G47" s="224"/>
      <c r="H47" s="216"/>
      <c r="I47" s="216"/>
      <c r="J47" s="443"/>
      <c r="K47" s="444"/>
      <c r="L47" s="445"/>
      <c r="M47" s="174"/>
      <c r="N47" s="124"/>
      <c r="O47" s="154"/>
    </row>
    <row r="48" spans="2:15" x14ac:dyDescent="0.25">
      <c r="B48" s="184" t="s">
        <v>264</v>
      </c>
      <c r="C48" s="217"/>
      <c r="D48" s="215"/>
      <c r="E48" s="182"/>
      <c r="F48" s="217"/>
      <c r="G48" s="225"/>
      <c r="H48" s="218"/>
      <c r="I48" s="216"/>
      <c r="J48" s="217"/>
      <c r="K48" s="299"/>
      <c r="L48" s="300"/>
      <c r="M48" s="174"/>
      <c r="N48" s="124"/>
      <c r="O48" s="154"/>
    </row>
    <row r="49" spans="1:15" x14ac:dyDescent="0.25">
      <c r="B49" s="184" t="s">
        <v>155</v>
      </c>
      <c r="C49" s="214">
        <v>0</v>
      </c>
      <c r="D49" s="214">
        <v>0</v>
      </c>
      <c r="E49" s="182"/>
      <c r="F49" s="214">
        <v>0</v>
      </c>
      <c r="G49" s="224"/>
      <c r="H49" s="216"/>
      <c r="I49" s="216"/>
      <c r="J49" s="443">
        <v>0</v>
      </c>
      <c r="K49" s="444"/>
      <c r="L49" s="445"/>
      <c r="M49" s="174"/>
      <c r="N49" s="124"/>
      <c r="O49" s="154"/>
    </row>
    <row r="50" spans="1:15" ht="4.5" customHeight="1" x14ac:dyDescent="0.25">
      <c r="B50" s="172"/>
      <c r="C50" s="175"/>
      <c r="D50" s="175"/>
      <c r="E50" s="175"/>
      <c r="F50" s="183"/>
      <c r="G50" s="183"/>
      <c r="H50" s="154"/>
      <c r="I50" s="154"/>
      <c r="J50" s="174"/>
      <c r="K50" s="124"/>
      <c r="L50" s="163"/>
      <c r="M50" s="174"/>
      <c r="N50" s="124"/>
      <c r="O50" s="154"/>
    </row>
    <row r="51" spans="1:15" ht="10.5" customHeight="1" x14ac:dyDescent="0.25">
      <c r="B51" s="219"/>
      <c r="C51" s="185"/>
      <c r="D51" s="221"/>
      <c r="E51" s="186"/>
      <c r="F51" s="185"/>
      <c r="G51" s="185"/>
      <c r="H51" s="185"/>
      <c r="I51" s="185"/>
      <c r="J51" s="185"/>
      <c r="K51" s="185"/>
      <c r="L51" s="187"/>
    </row>
    <row r="52" spans="1:15" ht="4.5" customHeight="1" x14ac:dyDescent="0.25"/>
    <row r="53" spans="1:15" x14ac:dyDescent="0.25">
      <c r="A53" t="s">
        <v>265</v>
      </c>
      <c r="B53" s="126" t="s">
        <v>266</v>
      </c>
    </row>
    <row r="54" spans="1:15" ht="96" customHeight="1" x14ac:dyDescent="0.25">
      <c r="B54" s="425" t="s">
        <v>372</v>
      </c>
      <c r="C54" s="426"/>
      <c r="D54" s="426"/>
      <c r="E54" s="426"/>
      <c r="F54" s="426"/>
      <c r="G54" s="426"/>
      <c r="H54" s="426"/>
      <c r="I54" s="426"/>
      <c r="J54" s="426"/>
      <c r="K54" s="426"/>
      <c r="L54" s="427"/>
    </row>
    <row r="55" spans="1:15" ht="6.75" customHeight="1" x14ac:dyDescent="0.25">
      <c r="B55" s="428" t="s">
        <v>401</v>
      </c>
      <c r="C55" s="429"/>
      <c r="D55" s="429"/>
      <c r="E55" s="429"/>
      <c r="F55" s="429"/>
      <c r="G55" s="429"/>
      <c r="H55" s="429"/>
      <c r="I55" s="429"/>
      <c r="J55" s="429"/>
      <c r="K55" s="429"/>
      <c r="L55" s="430"/>
      <c r="M55" s="222"/>
      <c r="N55" s="222"/>
      <c r="O55" s="222"/>
    </row>
    <row r="56" spans="1:15" ht="21.75" customHeight="1" x14ac:dyDescent="0.25">
      <c r="A56" t="s">
        <v>268</v>
      </c>
      <c r="B56" s="431"/>
      <c r="C56" s="432"/>
      <c r="D56" s="432"/>
      <c r="E56" s="432"/>
      <c r="F56" s="432"/>
      <c r="G56" s="432"/>
      <c r="H56" s="432"/>
      <c r="I56" s="432"/>
      <c r="J56" s="432"/>
      <c r="K56" s="432"/>
      <c r="L56" s="433"/>
      <c r="M56" s="222"/>
      <c r="N56" s="222"/>
      <c r="O56" s="222"/>
    </row>
    <row r="57" spans="1:15" ht="93" customHeight="1" x14ac:dyDescent="0.25">
      <c r="B57" s="434"/>
      <c r="C57" s="435"/>
      <c r="D57" s="435"/>
      <c r="E57" s="435"/>
      <c r="F57" s="435"/>
      <c r="G57" s="435"/>
      <c r="H57" s="435"/>
      <c r="I57" s="435"/>
      <c r="J57" s="435"/>
      <c r="K57" s="435"/>
      <c r="L57" s="436"/>
      <c r="M57" s="222"/>
      <c r="N57" s="222"/>
      <c r="O57" s="222"/>
    </row>
    <row r="58" spans="1:15" ht="19.5" customHeight="1" x14ac:dyDescent="0.25">
      <c r="A58" t="s">
        <v>350</v>
      </c>
      <c r="B58" s="191" t="s">
        <v>269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222"/>
      <c r="N58" s="222"/>
      <c r="O58" s="222"/>
    </row>
    <row r="59" spans="1:15" x14ac:dyDescent="0.25">
      <c r="B59" s="192" t="s">
        <v>270</v>
      </c>
      <c r="L59" s="190"/>
    </row>
    <row r="60" spans="1:15" x14ac:dyDescent="0.25">
      <c r="B60" s="193"/>
      <c r="I60" s="185"/>
      <c r="L60" s="190"/>
    </row>
    <row r="61" spans="1:15" ht="14.25" customHeight="1" x14ac:dyDescent="0.25">
      <c r="B61" s="193"/>
      <c r="I61" s="188"/>
      <c r="J61" s="188" t="s">
        <v>271</v>
      </c>
      <c r="K61" s="188"/>
      <c r="L61" s="189"/>
    </row>
    <row r="62" spans="1:15" ht="3.75" customHeight="1" x14ac:dyDescent="0.25">
      <c r="B62" s="193"/>
      <c r="L62" s="190"/>
    </row>
    <row r="63" spans="1:15" x14ac:dyDescent="0.25">
      <c r="B63" s="192" t="s">
        <v>269</v>
      </c>
      <c r="L63" s="190"/>
    </row>
    <row r="64" spans="1:15" ht="15.75" customHeight="1" x14ac:dyDescent="0.25">
      <c r="B64" s="192" t="s">
        <v>272</v>
      </c>
      <c r="C64" s="194"/>
      <c r="L64" s="190"/>
    </row>
    <row r="65" spans="2:12" ht="9.75" customHeight="1" x14ac:dyDescent="0.25">
      <c r="B65" s="193"/>
      <c r="L65" s="190"/>
    </row>
    <row r="66" spans="2:12" ht="9" customHeight="1" x14ac:dyDescent="0.25">
      <c r="B66" s="193"/>
      <c r="L66" s="190"/>
    </row>
    <row r="67" spans="2:12" ht="9.75" customHeight="1" x14ac:dyDescent="0.25">
      <c r="B67" s="193"/>
      <c r="I67" s="185"/>
      <c r="L67" s="190"/>
    </row>
    <row r="68" spans="2:12" x14ac:dyDescent="0.25">
      <c r="B68" s="195"/>
      <c r="C68" s="185"/>
      <c r="D68" s="185"/>
      <c r="E68" s="185"/>
      <c r="F68" s="185"/>
      <c r="G68" s="185"/>
      <c r="H68" s="185"/>
      <c r="I68" s="196"/>
      <c r="J68" s="196" t="s">
        <v>271</v>
      </c>
      <c r="K68" s="196"/>
      <c r="L68" s="197"/>
    </row>
    <row r="69" spans="2:12" ht="15" customHeight="1" x14ac:dyDescent="0.25">
      <c r="B69" s="276" t="s">
        <v>67</v>
      </c>
    </row>
    <row r="70" spans="2:12" ht="24.75" customHeight="1" x14ac:dyDescent="0.25">
      <c r="B70" s="418" t="s">
        <v>392</v>
      </c>
      <c r="C70" s="418"/>
      <c r="D70" s="418"/>
      <c r="E70" s="418"/>
      <c r="F70" s="418"/>
      <c r="G70" s="418"/>
      <c r="H70" s="418"/>
      <c r="I70" s="418"/>
      <c r="J70" s="418"/>
      <c r="K70" s="418"/>
      <c r="L70" s="418"/>
    </row>
  </sheetData>
  <mergeCells count="26">
    <mergeCell ref="B70:L70"/>
    <mergeCell ref="B1:L1"/>
    <mergeCell ref="B2:L2"/>
    <mergeCell ref="B3:L3"/>
    <mergeCell ref="I30:K30"/>
    <mergeCell ref="C24:L24"/>
    <mergeCell ref="H16:I16"/>
    <mergeCell ref="B18:G19"/>
    <mergeCell ref="H18:I19"/>
    <mergeCell ref="B21:G21"/>
    <mergeCell ref="H21:I21"/>
    <mergeCell ref="H12:I12"/>
    <mergeCell ref="F12:G12"/>
    <mergeCell ref="J49:L49"/>
    <mergeCell ref="B54:L54"/>
    <mergeCell ref="B55:L56"/>
    <mergeCell ref="B57:L57"/>
    <mergeCell ref="H14:I14"/>
    <mergeCell ref="F14:G14"/>
    <mergeCell ref="J46:L46"/>
    <mergeCell ref="J47:L47"/>
    <mergeCell ref="J44:L44"/>
    <mergeCell ref="J45:L45"/>
    <mergeCell ref="J42:L42"/>
    <mergeCell ref="J43:L43"/>
    <mergeCell ref="I31:K31"/>
  </mergeCells>
  <dataValidations count="6">
    <dataValidation type="list" allowBlank="1" showInputMessage="1" showErrorMessage="1" prompt="Escolher Opção" sqref="D983028 D917492 D851956 D786420 D720884 D655348 D589812 D524276 D458740 D393204 D327668 D262132 D196596 D131060 D65524" xr:uid="{00000000-0002-0000-0400-000000000000}">
      <formula1>SUPORTE</formula1>
    </dataValidation>
    <dataValidation type="list" allowBlank="1" showInputMessage="1" showErrorMessage="1" prompt="Escolher Opção" sqref="D65527:E65527 D131063:E131063 D196599:E196599 D262135:E262135 D327671:E327671 D393207:E393207 D458743:E458743 D524279:E524279 D589815:E589815 D655351:E655351 D720887:E720887 D786423:E786423 D851959:E851959 D917495:E917495 D983031:E983031" xr:uid="{00000000-0002-0000-0400-000001000000}">
      <formula1>BENEF</formula1>
    </dataValidation>
    <dataValidation type="list" allowBlank="1" showInputMessage="1" showErrorMessage="1" prompt="Escolher Opção" sqref="D65528:E65528 D131064:E131064 D196600:E196600 D262136:E262136 D327672:E327672 D393208:E393208 D458744:E458744 D524280:E524280 D589816:E589816 D655352:E655352 D720888:E720888 D786424:E786424 D851960:E851960 D917496:E917496 D983032:E983032" xr:uid="{00000000-0002-0000-0400-000002000000}">
      <formula1>FUNCIONAL</formula1>
    </dataValidation>
    <dataValidation type="list" allowBlank="1" showInputMessage="1" showErrorMessage="1" prompt="Escolher Opção" sqref="D65536:E65536 D131072:E131072 D196608:E196608 D262144:E262144 D327680:E327680 D393216:E393216 D458752:E458752 D524288:E524288 D589824:E589824 D655360:E655360 D720896:E720896 D786432:E786432 D851968:E851968 D917504:E917504 D983040:E983040" xr:uid="{00000000-0002-0000-0400-000003000000}">
      <formula1>FOFI</formula1>
    </dataValidation>
    <dataValidation type="list" allowBlank="1" showInputMessage="1" showErrorMessage="1" prompt="Escolher Opção" sqref="D983033:E983033 D65529:E65529 D131065:E131065 D196601:E196601 D262137:E262137 D327673:E327673 D393209:E393209 D458745:E458745 D524281:E524281 D589817:E589817 D655353:E655353 D720889:E720889 D786425:E786425 D851961:E851961 D917497:E917497" xr:uid="{00000000-0002-0000-0400-000004000000}">
      <formula1>#REF!</formula1>
    </dataValidation>
    <dataValidation type="list" allowBlank="1" showInputMessage="1" showErrorMessage="1" prompt="Escolher opção" sqref="D65522:E65522 D983026:E983026 D917490:E917490 D851954:E851954 D786418:E786418 D720882:E720882 D655346:E655346 D589810:E589810 D524274:E524274 D458738:E458738 D393202:E393202 D327666:E327666 D262130:E262130 D196594:E196594 D131058:E131058" xr:uid="{00000000-0002-0000-04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M68"/>
  <sheetViews>
    <sheetView showGridLines="0" topLeftCell="A51" zoomScaleNormal="100" workbookViewId="0">
      <selection activeCell="M36" sqref="M36"/>
    </sheetView>
  </sheetViews>
  <sheetFormatPr defaultRowHeight="15.75" x14ac:dyDescent="0.25"/>
  <cols>
    <col min="1" max="1" width="2.5" customWidth="1"/>
    <col min="2" max="2" width="12.375" style="122" customWidth="1"/>
    <col min="3" max="3" width="17.875" style="122" customWidth="1"/>
    <col min="4" max="4" width="14" style="122" customWidth="1"/>
    <col min="5" max="5" width="1.5" style="122" customWidth="1"/>
    <col min="6" max="6" width="7.5" style="122" customWidth="1"/>
    <col min="7" max="7" width="16.25" style="122" customWidth="1"/>
    <col min="8" max="8" width="12.375" style="122" customWidth="1"/>
    <col min="9" max="9" width="13.375" style="122" bestFit="1" customWidth="1"/>
    <col min="10" max="10" width="3.625" style="122" customWidth="1"/>
    <col min="11" max="11" width="2.5" style="122" customWidth="1"/>
    <col min="12" max="12" width="1.75" style="122" customWidth="1"/>
    <col min="15" max="15" width="2.75" customWidth="1"/>
  </cols>
  <sheetData>
    <row r="1" spans="1:12" ht="16.5" x14ac:dyDescent="0.3">
      <c r="B1" s="413" t="s">
        <v>283</v>
      </c>
      <c r="C1" s="413"/>
      <c r="D1" s="413"/>
      <c r="E1" s="413"/>
      <c r="F1" s="413"/>
      <c r="G1" s="413"/>
      <c r="H1" s="413"/>
      <c r="I1" s="413"/>
    </row>
    <row r="2" spans="1:12" ht="20.25" customHeight="1" x14ac:dyDescent="0.25">
      <c r="B2" s="397" t="s">
        <v>284</v>
      </c>
      <c r="C2" s="397"/>
      <c r="D2" s="397"/>
      <c r="E2" s="397"/>
      <c r="F2" s="397"/>
      <c r="G2" s="397"/>
      <c r="H2" s="397"/>
      <c r="I2" s="397"/>
      <c r="J2" s="123"/>
      <c r="K2" s="123"/>
      <c r="L2" s="124"/>
    </row>
    <row r="3" spans="1:12" x14ac:dyDescent="0.25">
      <c r="B3" s="397" t="s">
        <v>404</v>
      </c>
      <c r="C3" s="397"/>
      <c r="D3" s="397"/>
      <c r="E3" s="397"/>
      <c r="F3" s="397"/>
      <c r="G3" s="397"/>
      <c r="H3" s="397"/>
      <c r="I3" s="397"/>
      <c r="J3" s="123"/>
      <c r="K3" s="123"/>
      <c r="L3" s="123"/>
    </row>
    <row r="4" spans="1:12" x14ac:dyDescent="0.25">
      <c r="B4" s="123" t="s">
        <v>242</v>
      </c>
      <c r="C4" s="123"/>
      <c r="D4" s="123"/>
      <c r="E4" s="123"/>
      <c r="F4" s="123"/>
      <c r="G4" s="123"/>
      <c r="H4" s="207"/>
      <c r="I4" s="207"/>
      <c r="J4" s="124"/>
      <c r="K4" s="124"/>
      <c r="L4" s="124"/>
    </row>
    <row r="5" spans="1:12" x14ac:dyDescent="0.25">
      <c r="B5" s="125"/>
      <c r="C5" s="125"/>
      <c r="D5" s="125"/>
      <c r="E5" s="125"/>
      <c r="F5" s="125"/>
      <c r="G5" s="125"/>
      <c r="H5" s="125"/>
      <c r="I5" s="125"/>
      <c r="J5" s="124"/>
      <c r="K5" s="124"/>
      <c r="L5" s="124"/>
    </row>
    <row r="6" spans="1:12" ht="15" customHeight="1" x14ac:dyDescent="0.25">
      <c r="A6" t="s">
        <v>243</v>
      </c>
      <c r="B6" s="126" t="s">
        <v>244</v>
      </c>
      <c r="C6" s="126"/>
      <c r="D6" s="125"/>
      <c r="E6" s="125"/>
      <c r="F6" s="125"/>
      <c r="G6" s="125"/>
      <c r="H6" s="125"/>
      <c r="I6" s="125"/>
      <c r="J6" s="124"/>
      <c r="K6" s="124"/>
      <c r="L6" s="124"/>
    </row>
    <row r="7" spans="1:12" x14ac:dyDescent="0.25">
      <c r="B7" s="335" t="s">
        <v>245</v>
      </c>
      <c r="C7" s="336" t="s">
        <v>402</v>
      </c>
      <c r="D7" s="127"/>
      <c r="E7" s="127"/>
      <c r="F7" s="127"/>
      <c r="G7" s="127"/>
      <c r="H7" s="127"/>
      <c r="I7" s="128"/>
    </row>
    <row r="8" spans="1:12" x14ac:dyDescent="0.25">
      <c r="B8" s="337"/>
      <c r="C8" s="338" t="s">
        <v>397</v>
      </c>
      <c r="D8" s="129"/>
      <c r="E8" s="129"/>
      <c r="F8" s="129"/>
      <c r="G8" s="129"/>
      <c r="H8" s="129"/>
      <c r="I8" s="130"/>
      <c r="L8" s="122" t="s">
        <v>275</v>
      </c>
    </row>
    <row r="9" spans="1:12" x14ac:dyDescent="0.25">
      <c r="B9" s="337"/>
      <c r="C9" s="338" t="s">
        <v>403</v>
      </c>
      <c r="D9" s="198"/>
      <c r="E9" s="129"/>
      <c r="F9" s="129"/>
      <c r="G9" s="129"/>
      <c r="H9" s="129"/>
      <c r="I9" s="130"/>
      <c r="L9" s="122" t="s">
        <v>276</v>
      </c>
    </row>
    <row r="10" spans="1:12" ht="21.75" customHeight="1" x14ac:dyDescent="0.25">
      <c r="B10" s="339" t="s">
        <v>425</v>
      </c>
      <c r="C10" s="340"/>
      <c r="D10" s="132"/>
      <c r="E10" s="132"/>
      <c r="F10" s="132"/>
      <c r="G10" s="129"/>
      <c r="H10" s="129"/>
      <c r="I10" s="130"/>
    </row>
    <row r="11" spans="1:12" ht="3.75" customHeight="1" x14ac:dyDescent="0.25">
      <c r="B11" s="341"/>
      <c r="C11" s="342"/>
      <c r="D11" s="208"/>
      <c r="E11" s="208"/>
      <c r="F11" s="208"/>
      <c r="G11" s="208"/>
      <c r="H11" s="129"/>
      <c r="I11" s="130"/>
    </row>
    <row r="12" spans="1:12" ht="17.25" customHeight="1" x14ac:dyDescent="0.25">
      <c r="B12" s="341" t="s">
        <v>277</v>
      </c>
      <c r="C12" s="342"/>
      <c r="D12" s="208"/>
      <c r="E12" s="208"/>
      <c r="F12" s="129"/>
      <c r="G12" s="129"/>
      <c r="H12" s="230" t="s">
        <v>278</v>
      </c>
      <c r="I12" s="190"/>
    </row>
    <row r="13" spans="1:12" ht="3.75" customHeight="1" x14ac:dyDescent="0.25">
      <c r="B13" s="133"/>
      <c r="C13" s="134"/>
      <c r="D13" s="208"/>
      <c r="E13" s="208"/>
      <c r="F13" s="208"/>
      <c r="G13" s="208"/>
      <c r="H13" s="231"/>
      <c r="I13" s="190"/>
    </row>
    <row r="14" spans="1:12" ht="17.25" customHeight="1" x14ac:dyDescent="0.25">
      <c r="B14" s="133" t="s">
        <v>279</v>
      </c>
      <c r="C14" s="134"/>
      <c r="D14" s="208"/>
      <c r="E14" s="208"/>
      <c r="F14" s="129"/>
      <c r="G14" s="129"/>
      <c r="H14" s="230" t="s">
        <v>247</v>
      </c>
      <c r="I14" s="190"/>
    </row>
    <row r="15" spans="1:12" ht="7.5" customHeight="1" x14ac:dyDescent="0.25">
      <c r="B15" s="133"/>
      <c r="C15" s="134"/>
      <c r="D15" s="208"/>
      <c r="E15" s="208"/>
      <c r="F15" s="208"/>
      <c r="G15" s="208"/>
      <c r="H15" s="231"/>
      <c r="I15" s="190"/>
    </row>
    <row r="16" spans="1:12" ht="15.75" customHeight="1" x14ac:dyDescent="0.25">
      <c r="B16" s="419" t="s">
        <v>358</v>
      </c>
      <c r="C16" s="420"/>
      <c r="D16" s="420"/>
      <c r="E16" s="420"/>
      <c r="F16" s="420"/>
      <c r="G16" s="420"/>
      <c r="H16" s="472" t="s">
        <v>351</v>
      </c>
      <c r="I16" s="190"/>
    </row>
    <row r="17" spans="1:12" ht="20.25" customHeight="1" x14ac:dyDescent="0.25">
      <c r="B17" s="419"/>
      <c r="C17" s="420"/>
      <c r="D17" s="420"/>
      <c r="E17" s="420"/>
      <c r="F17" s="420"/>
      <c r="G17" s="420"/>
      <c r="H17" s="473"/>
      <c r="I17" s="190"/>
    </row>
    <row r="18" spans="1:12" s="210" customFormat="1" ht="3.75" customHeight="1" x14ac:dyDescent="0.25">
      <c r="B18" s="135"/>
      <c r="C18" s="136"/>
      <c r="D18" s="136"/>
      <c r="E18" s="136"/>
      <c r="F18" s="136"/>
      <c r="G18" s="136"/>
      <c r="H18" s="229"/>
      <c r="I18" s="190"/>
      <c r="J18" s="139"/>
      <c r="K18" s="139"/>
      <c r="L18" s="139"/>
    </row>
    <row r="19" spans="1:12" ht="6.75" customHeight="1" x14ac:dyDescent="0.25">
      <c r="B19" s="133"/>
      <c r="C19" s="134"/>
      <c r="D19" s="208"/>
      <c r="E19" s="208"/>
      <c r="F19" s="208"/>
      <c r="G19" s="208"/>
      <c r="H19" s="231"/>
      <c r="I19" s="190"/>
    </row>
    <row r="20" spans="1:12" x14ac:dyDescent="0.25">
      <c r="B20" s="295" t="s">
        <v>249</v>
      </c>
      <c r="C20" s="227"/>
      <c r="D20" s="227"/>
      <c r="E20" s="227"/>
      <c r="F20" s="227"/>
      <c r="G20" s="227"/>
      <c r="H20" s="230" t="s">
        <v>248</v>
      </c>
      <c r="I20" s="190"/>
    </row>
    <row r="21" spans="1:12" ht="4.5" customHeight="1" x14ac:dyDescent="0.25">
      <c r="B21" s="295"/>
      <c r="C21" s="205"/>
      <c r="D21" s="205"/>
      <c r="E21" s="205"/>
      <c r="F21" s="205"/>
      <c r="G21" s="205"/>
      <c r="H21" s="236"/>
      <c r="I21" s="190"/>
    </row>
    <row r="22" spans="1:12" x14ac:dyDescent="0.25">
      <c r="B22" s="140" t="s">
        <v>353</v>
      </c>
      <c r="C22" s="141"/>
      <c r="D22" s="141"/>
      <c r="E22" s="141"/>
      <c r="F22" s="141"/>
      <c r="G22" s="142"/>
      <c r="H22" s="142"/>
      <c r="I22" s="143"/>
    </row>
    <row r="23" spans="1:12" ht="58.5" customHeight="1" x14ac:dyDescent="0.25">
      <c r="B23" s="140"/>
      <c r="C23" s="469"/>
      <c r="D23" s="470"/>
      <c r="E23" s="470"/>
      <c r="F23" s="470"/>
      <c r="G23" s="470"/>
      <c r="H23" s="470"/>
      <c r="I23" s="471"/>
    </row>
    <row r="24" spans="1:12" ht="6.75" customHeight="1" x14ac:dyDescent="0.25">
      <c r="B24" s="144"/>
      <c r="C24" s="145"/>
      <c r="D24" s="146"/>
      <c r="E24" s="146"/>
      <c r="F24" s="146"/>
      <c r="G24" s="146"/>
      <c r="H24" s="146"/>
      <c r="I24" s="147"/>
    </row>
    <row r="25" spans="1:12" ht="3.75" customHeight="1" x14ac:dyDescent="0.25">
      <c r="B25" s="148"/>
      <c r="C25" s="149"/>
      <c r="D25" s="129"/>
      <c r="E25" s="129"/>
      <c r="F25" s="150"/>
      <c r="G25" s="150"/>
      <c r="H25" s="129"/>
      <c r="I25" s="129"/>
    </row>
    <row r="26" spans="1:12" ht="20.25" customHeight="1" x14ac:dyDescent="0.25">
      <c r="A26" t="s">
        <v>250</v>
      </c>
      <c r="B26" s="126" t="s">
        <v>251</v>
      </c>
      <c r="C26" s="151"/>
      <c r="D26" s="152"/>
      <c r="E26" s="153"/>
      <c r="F26" s="154"/>
      <c r="G26" s="155"/>
      <c r="H26" s="154"/>
      <c r="I26" s="154"/>
      <c r="J26" s="154"/>
      <c r="K26" s="124"/>
      <c r="L26" s="124"/>
    </row>
    <row r="27" spans="1:12" ht="6.75" customHeight="1" x14ac:dyDescent="0.25">
      <c r="B27" s="156"/>
      <c r="C27" s="157"/>
      <c r="D27" s="158"/>
      <c r="E27" s="159"/>
      <c r="F27" s="160"/>
      <c r="G27" s="160"/>
      <c r="H27" s="160"/>
      <c r="I27" s="161"/>
      <c r="J27" s="154"/>
      <c r="K27" s="124"/>
      <c r="L27" s="124"/>
    </row>
    <row r="28" spans="1:12" x14ac:dyDescent="0.25">
      <c r="B28" s="162" t="s">
        <v>252</v>
      </c>
      <c r="C28" s="151"/>
      <c r="D28" s="152"/>
      <c r="E28" s="153"/>
      <c r="F28" s="154"/>
      <c r="G28" s="154"/>
      <c r="H28" s="154"/>
      <c r="I28" s="163"/>
      <c r="J28" s="154"/>
      <c r="K28" s="124"/>
      <c r="L28" s="124"/>
    </row>
    <row r="29" spans="1:12" x14ac:dyDescent="0.25">
      <c r="B29" s="164" t="s">
        <v>253</v>
      </c>
      <c r="C29" s="151"/>
      <c r="D29" s="165"/>
      <c r="E29" s="153"/>
      <c r="F29" s="154"/>
      <c r="G29" s="166" t="s">
        <v>254</v>
      </c>
      <c r="H29" s="228"/>
      <c r="I29" s="190"/>
      <c r="J29" s="154"/>
      <c r="K29" s="124"/>
      <c r="L29" s="124"/>
    </row>
    <row r="30" spans="1:12" x14ac:dyDescent="0.25">
      <c r="B30" s="164" t="s">
        <v>255</v>
      </c>
      <c r="C30" s="151"/>
      <c r="D30" s="170"/>
      <c r="E30" s="153"/>
      <c r="F30" s="154"/>
      <c r="G30" s="166" t="s">
        <v>365</v>
      </c>
      <c r="H30" s="228"/>
      <c r="I30" s="163"/>
      <c r="J30" s="154"/>
      <c r="K30" s="124"/>
      <c r="L30" s="124"/>
    </row>
    <row r="31" spans="1:12" x14ac:dyDescent="0.25">
      <c r="B31" s="164" t="s">
        <v>256</v>
      </c>
      <c r="C31" s="151"/>
      <c r="D31" s="170"/>
      <c r="E31" s="171" t="s">
        <v>257</v>
      </c>
      <c r="G31" s="154"/>
      <c r="H31" s="154"/>
      <c r="I31" s="163"/>
      <c r="J31" s="154"/>
      <c r="K31" s="124"/>
      <c r="L31" s="124"/>
    </row>
    <row r="32" spans="1:12" x14ac:dyDescent="0.25">
      <c r="B32" s="164" t="s">
        <v>240</v>
      </c>
      <c r="C32" s="151"/>
      <c r="D32" s="165"/>
      <c r="E32" s="153"/>
      <c r="F32" s="154"/>
      <c r="G32" s="154"/>
      <c r="H32" s="154"/>
      <c r="I32" s="163"/>
      <c r="J32" s="154"/>
      <c r="K32" s="124"/>
      <c r="L32" s="124"/>
    </row>
    <row r="33" spans="2:12" ht="6" customHeight="1" x14ac:dyDescent="0.25">
      <c r="B33" s="131"/>
      <c r="C33" s="151"/>
      <c r="D33" s="152"/>
      <c r="E33" s="153"/>
      <c r="F33" s="154"/>
      <c r="G33" s="154"/>
      <c r="H33" s="154"/>
      <c r="I33" s="163"/>
      <c r="J33" s="154"/>
      <c r="K33" s="124"/>
      <c r="L33" s="124"/>
    </row>
    <row r="34" spans="2:12" x14ac:dyDescent="0.25">
      <c r="B34" s="172" t="s">
        <v>258</v>
      </c>
      <c r="C34" s="151"/>
      <c r="D34" s="211"/>
      <c r="E34" s="153"/>
      <c r="F34" s="154"/>
      <c r="G34" s="154"/>
      <c r="H34" s="154"/>
      <c r="I34" s="163"/>
      <c r="J34" s="154"/>
      <c r="K34" s="124"/>
      <c r="L34" s="124"/>
    </row>
    <row r="35" spans="2:12" ht="29.25" customHeight="1" x14ac:dyDescent="0.25">
      <c r="B35" s="172"/>
      <c r="C35" s="151"/>
      <c r="D35" s="158"/>
      <c r="E35" s="153"/>
      <c r="F35" s="154"/>
      <c r="G35" s="154"/>
      <c r="H35" s="154"/>
      <c r="I35" s="163"/>
      <c r="J35" s="154"/>
      <c r="K35" s="124"/>
      <c r="L35" s="124"/>
    </row>
    <row r="36" spans="2:12" ht="28.5" customHeight="1" x14ac:dyDescent="0.25">
      <c r="B36" s="172" t="s">
        <v>400</v>
      </c>
      <c r="C36" s="151"/>
      <c r="D36" s="212"/>
      <c r="E36" s="153"/>
      <c r="F36" s="154"/>
      <c r="G36" s="154"/>
      <c r="H36" s="154"/>
      <c r="I36" s="163"/>
      <c r="J36" s="174"/>
      <c r="K36" s="124"/>
      <c r="L36" s="124"/>
    </row>
    <row r="37" spans="2:12" x14ac:dyDescent="0.25">
      <c r="B37" s="172"/>
      <c r="C37" s="175"/>
      <c r="D37" s="176"/>
      <c r="E37" s="175"/>
      <c r="F37" s="154"/>
      <c r="G37" s="154"/>
      <c r="H37" s="154"/>
      <c r="I37" s="163"/>
      <c r="J37" s="174"/>
      <c r="K37" s="124"/>
      <c r="L37" s="154"/>
    </row>
    <row r="38" spans="2:12" x14ac:dyDescent="0.25">
      <c r="B38" s="172"/>
      <c r="C38" s="175"/>
      <c r="D38" s="176"/>
      <c r="E38" s="175"/>
      <c r="F38" s="154"/>
      <c r="G38" s="154"/>
      <c r="H38" s="154"/>
      <c r="I38" s="163"/>
      <c r="J38" s="174"/>
      <c r="K38" s="124"/>
      <c r="L38" s="154"/>
    </row>
    <row r="39" spans="2:12" x14ac:dyDescent="0.25">
      <c r="B39" s="164" t="s">
        <v>426</v>
      </c>
      <c r="C39" s="175"/>
      <c r="D39" s="211"/>
      <c r="E39" s="175"/>
      <c r="F39" s="154"/>
      <c r="G39" s="154"/>
      <c r="H39" s="154"/>
      <c r="I39" s="163"/>
      <c r="J39" s="174"/>
      <c r="K39" s="124"/>
      <c r="L39" s="154"/>
    </row>
    <row r="40" spans="2:12" x14ac:dyDescent="0.25">
      <c r="B40" s="172"/>
      <c r="C40" s="175"/>
      <c r="D40" s="176"/>
      <c r="E40" s="175"/>
      <c r="F40" s="175"/>
      <c r="G40" s="178"/>
      <c r="H40" s="154"/>
      <c r="I40" s="177"/>
      <c r="J40" s="174"/>
      <c r="K40" s="124"/>
      <c r="L40" s="154"/>
    </row>
    <row r="41" spans="2:12" x14ac:dyDescent="0.25">
      <c r="B41" s="164" t="s">
        <v>427</v>
      </c>
      <c r="C41" s="175"/>
      <c r="D41" s="212"/>
      <c r="E41" s="175"/>
      <c r="F41" s="175"/>
      <c r="G41" s="178"/>
      <c r="H41" s="154"/>
      <c r="I41" s="177"/>
      <c r="J41" s="174"/>
      <c r="K41" s="124"/>
      <c r="L41" s="154"/>
    </row>
    <row r="42" spans="2:12" ht="36.75" customHeight="1" x14ac:dyDescent="0.25">
      <c r="B42" s="172" t="s">
        <v>285</v>
      </c>
      <c r="C42" s="175"/>
      <c r="E42" s="175"/>
      <c r="F42" s="175"/>
      <c r="G42" s="178"/>
      <c r="H42" s="154"/>
      <c r="I42" s="240" t="s">
        <v>282</v>
      </c>
      <c r="J42" s="174"/>
      <c r="K42" s="124"/>
      <c r="L42" s="154"/>
    </row>
    <row r="43" spans="2:12" ht="27" customHeight="1" x14ac:dyDescent="0.25">
      <c r="B43" s="213"/>
      <c r="C43" s="238" t="s">
        <v>286</v>
      </c>
      <c r="D43" s="239" t="s">
        <v>287</v>
      </c>
      <c r="E43" s="232"/>
      <c r="F43" s="233"/>
      <c r="G43" s="234" t="s">
        <v>299</v>
      </c>
      <c r="H43" s="233"/>
      <c r="I43" s="213" t="s">
        <v>262</v>
      </c>
      <c r="J43" s="174"/>
      <c r="K43" s="124"/>
      <c r="L43" s="154"/>
    </row>
    <row r="44" spans="2:12" x14ac:dyDescent="0.25">
      <c r="B44" s="184">
        <v>2023</v>
      </c>
      <c r="C44" s="214"/>
      <c r="D44" s="215"/>
      <c r="E44" s="182"/>
      <c r="F44" s="216"/>
      <c r="G44" s="215"/>
      <c r="I44" s="215"/>
      <c r="J44" s="174"/>
      <c r="K44" s="124"/>
      <c r="L44" s="154"/>
    </row>
    <row r="45" spans="2:12" x14ac:dyDescent="0.25">
      <c r="B45" s="184">
        <v>2024</v>
      </c>
      <c r="C45" s="214"/>
      <c r="D45" s="214"/>
      <c r="E45" s="182"/>
      <c r="F45" s="216"/>
      <c r="G45" s="215"/>
      <c r="I45" s="215"/>
      <c r="J45" s="174"/>
      <c r="K45" s="124"/>
      <c r="L45" s="154"/>
    </row>
    <row r="46" spans="2:12" x14ac:dyDescent="0.25">
      <c r="B46" s="184">
        <v>2025</v>
      </c>
      <c r="C46" s="214"/>
      <c r="D46" s="215"/>
      <c r="E46" s="182"/>
      <c r="F46" s="216"/>
      <c r="G46" s="215"/>
      <c r="I46" s="215"/>
      <c r="J46" s="174"/>
      <c r="K46" s="124"/>
      <c r="L46" s="154"/>
    </row>
    <row r="47" spans="2:12" x14ac:dyDescent="0.25">
      <c r="B47" s="184">
        <v>2026</v>
      </c>
      <c r="C47" s="214"/>
      <c r="D47" s="215"/>
      <c r="E47" s="182"/>
      <c r="F47" s="216"/>
      <c r="G47" s="215"/>
      <c r="I47" s="215"/>
      <c r="J47" s="174"/>
      <c r="K47" s="124"/>
      <c r="L47" s="154"/>
    </row>
    <row r="48" spans="2:12" x14ac:dyDescent="0.25">
      <c r="B48" s="184" t="s">
        <v>264</v>
      </c>
      <c r="C48" s="217"/>
      <c r="D48" s="215"/>
      <c r="E48" s="182"/>
      <c r="F48" s="218"/>
      <c r="G48" s="212"/>
      <c r="I48" s="212"/>
      <c r="J48" s="174"/>
      <c r="K48" s="124"/>
      <c r="L48" s="154"/>
    </row>
    <row r="49" spans="1:13" x14ac:dyDescent="0.25">
      <c r="B49" s="184" t="s">
        <v>155</v>
      </c>
      <c r="C49" s="214">
        <v>0</v>
      </c>
      <c r="D49" s="214">
        <v>0</v>
      </c>
      <c r="E49" s="182"/>
      <c r="F49" s="216"/>
      <c r="G49" s="237">
        <v>0</v>
      </c>
      <c r="I49" s="215">
        <v>0</v>
      </c>
      <c r="J49" s="174"/>
      <c r="K49" s="124"/>
      <c r="L49" s="154"/>
    </row>
    <row r="50" spans="1:13" ht="10.5" customHeight="1" x14ac:dyDescent="0.25">
      <c r="B50" s="219"/>
      <c r="C50" s="185"/>
      <c r="D50" s="221"/>
      <c r="E50" s="186"/>
      <c r="F50" s="185"/>
      <c r="G50" s="185"/>
      <c r="H50" s="185"/>
      <c r="I50" s="187"/>
    </row>
    <row r="51" spans="1:13" ht="8.25" customHeight="1" x14ac:dyDescent="0.25"/>
    <row r="52" spans="1:13" x14ac:dyDescent="0.25">
      <c r="A52" t="s">
        <v>352</v>
      </c>
      <c r="B52" s="126" t="s">
        <v>266</v>
      </c>
      <c r="J52" s="302"/>
      <c r="K52" s="154"/>
      <c r="L52" s="124"/>
      <c r="M52" s="122"/>
    </row>
    <row r="53" spans="1:13" ht="85.5" customHeight="1" x14ac:dyDescent="0.25">
      <c r="B53" s="463" t="s">
        <v>267</v>
      </c>
      <c r="C53" s="464"/>
      <c r="D53" s="464"/>
      <c r="E53" s="464"/>
      <c r="F53" s="464"/>
      <c r="G53" s="464"/>
      <c r="H53" s="464"/>
      <c r="I53" s="465"/>
    </row>
    <row r="54" spans="1:13" ht="30.75" customHeight="1" x14ac:dyDescent="0.25">
      <c r="A54" t="s">
        <v>268</v>
      </c>
      <c r="B54" s="466" t="s">
        <v>405</v>
      </c>
      <c r="C54" s="467"/>
      <c r="D54" s="467"/>
      <c r="E54" s="467"/>
      <c r="F54" s="467"/>
      <c r="G54" s="467"/>
      <c r="H54" s="467"/>
      <c r="I54" s="468"/>
      <c r="J54" s="222"/>
      <c r="K54" s="222"/>
      <c r="L54" s="222"/>
    </row>
    <row r="55" spans="1:13" ht="72" customHeight="1" x14ac:dyDescent="0.25">
      <c r="B55" s="460"/>
      <c r="C55" s="461"/>
      <c r="D55" s="461"/>
      <c r="E55" s="461"/>
      <c r="F55" s="461"/>
      <c r="G55" s="461"/>
      <c r="H55" s="461"/>
      <c r="I55" s="462"/>
      <c r="J55" s="222"/>
      <c r="K55" s="222"/>
      <c r="L55" s="222"/>
    </row>
    <row r="56" spans="1:13" ht="20.25" customHeight="1" x14ac:dyDescent="0.25">
      <c r="A56" t="s">
        <v>350</v>
      </c>
      <c r="B56" s="191" t="s">
        <v>269</v>
      </c>
      <c r="C56" s="188"/>
      <c r="D56" s="188"/>
      <c r="E56" s="188"/>
      <c r="F56" s="188"/>
      <c r="G56" s="188"/>
      <c r="H56" s="188"/>
      <c r="I56" s="189"/>
      <c r="J56" s="222"/>
      <c r="K56" s="222"/>
      <c r="L56" s="222"/>
    </row>
    <row r="57" spans="1:13" x14ac:dyDescent="0.25">
      <c r="B57" s="192" t="s">
        <v>270</v>
      </c>
      <c r="I57" s="190"/>
    </row>
    <row r="58" spans="1:13" s="122" customFormat="1" x14ac:dyDescent="0.25">
      <c r="A58"/>
      <c r="B58" s="193"/>
      <c r="I58" s="190"/>
    </row>
    <row r="59" spans="1:13" s="122" customFormat="1" x14ac:dyDescent="0.25">
      <c r="A59"/>
      <c r="B59" s="193"/>
      <c r="H59" s="235" t="s">
        <v>271</v>
      </c>
      <c r="I59" s="303"/>
    </row>
    <row r="60" spans="1:13" s="122" customFormat="1" hidden="1" x14ac:dyDescent="0.25">
      <c r="A60"/>
      <c r="B60" s="193"/>
      <c r="I60" s="190"/>
    </row>
    <row r="61" spans="1:13" s="122" customFormat="1" x14ac:dyDescent="0.25">
      <c r="A61"/>
      <c r="B61" s="192" t="s">
        <v>269</v>
      </c>
      <c r="I61" s="190"/>
    </row>
    <row r="62" spans="1:13" s="122" customFormat="1" ht="15.75" customHeight="1" x14ac:dyDescent="0.25">
      <c r="A62"/>
      <c r="B62" s="192" t="s">
        <v>272</v>
      </c>
      <c r="C62" s="194"/>
      <c r="I62" s="190"/>
    </row>
    <row r="63" spans="1:13" s="122" customFormat="1" hidden="1" x14ac:dyDescent="0.25">
      <c r="A63"/>
      <c r="B63" s="193"/>
      <c r="I63" s="190"/>
    </row>
    <row r="64" spans="1:13" s="122" customFormat="1" x14ac:dyDescent="0.25">
      <c r="A64"/>
      <c r="B64" s="193"/>
      <c r="I64" s="190"/>
    </row>
    <row r="65" spans="1:12" s="122" customFormat="1" x14ac:dyDescent="0.25">
      <c r="A65"/>
      <c r="B65" s="193"/>
      <c r="I65" s="190"/>
    </row>
    <row r="66" spans="1:12" s="122" customFormat="1" x14ac:dyDescent="0.25">
      <c r="A66"/>
      <c r="B66" s="195"/>
      <c r="C66" s="185"/>
      <c r="D66" s="185"/>
      <c r="E66" s="185"/>
      <c r="F66" s="185"/>
      <c r="G66" s="185"/>
      <c r="H66" s="277" t="s">
        <v>271</v>
      </c>
      <c r="I66" s="278"/>
    </row>
    <row r="67" spans="1:12" s="122" customFormat="1" ht="13.5" customHeight="1" x14ac:dyDescent="0.25">
      <c r="A67"/>
      <c r="B67" s="276" t="s">
        <v>67</v>
      </c>
    </row>
    <row r="68" spans="1:12" s="122" customFormat="1" ht="22.5" customHeight="1" x14ac:dyDescent="0.25">
      <c r="A68"/>
      <c r="B68" s="418" t="s">
        <v>375</v>
      </c>
      <c r="C68" s="418"/>
      <c r="D68" s="418"/>
      <c r="E68" s="418"/>
      <c r="F68" s="418"/>
      <c r="G68" s="418"/>
      <c r="H68" s="418"/>
      <c r="I68" s="418"/>
      <c r="J68" s="310"/>
      <c r="K68" s="310"/>
      <c r="L68" s="310"/>
    </row>
  </sheetData>
  <mergeCells count="10">
    <mergeCell ref="B68:I68"/>
    <mergeCell ref="B55:I55"/>
    <mergeCell ref="B53:I53"/>
    <mergeCell ref="B54:I54"/>
    <mergeCell ref="B1:I1"/>
    <mergeCell ref="B2:I2"/>
    <mergeCell ref="B3:I3"/>
    <mergeCell ref="C23:I23"/>
    <mergeCell ref="B16:G17"/>
    <mergeCell ref="H16:H17"/>
  </mergeCells>
  <dataValidations count="6">
    <dataValidation type="list" allowBlank="1" showInputMessage="1" showErrorMessage="1" prompt="Escolher Opção" sqref="D65534:E65534 D131070:E131070 D196606:E196606 D262142:E262142 D327678:E327678 D393214:E393214 D458750:E458750 D524286:E524286 D589822:E589822 D655358:E655358 D720894:E720894 D786430:E786430 D851966:E851966 D917502:E917502 D983038:E983038" xr:uid="{00000000-0002-0000-0600-000000000000}">
      <formula1>FOFI</formula1>
    </dataValidation>
    <dataValidation type="list" allowBlank="1" showInputMessage="1" showErrorMessage="1" prompt="Escolher Opção" sqref="D65526:E65526 D131062:E131062 D196598:E196598 D262134:E262134 D327670:E327670 D393206:E393206 D458742:E458742 D524278:E524278 D589814:E589814 D655350:E655350 D720886:E720886 D786422:E786422 D851958:E851958 D917494:E917494 D983030:E983030" xr:uid="{00000000-0002-0000-0600-000001000000}">
      <formula1>FUNCIONAL</formula1>
    </dataValidation>
    <dataValidation type="list" allowBlank="1" showInputMessage="1" showErrorMessage="1" prompt="Escolher Opção" sqref="D65525:E65525 D131061:E131061 D196597:E196597 D262133:E262133 D327669:E327669 D393205:E393205 D458741:E458741 D524277:E524277 D589813:E589813 D655349:E655349 D720885:E720885 D786421:E786421 D851957:E851957 D917493:E917493 D983029:E983029" xr:uid="{00000000-0002-0000-0600-000002000000}">
      <formula1>BENEF</formula1>
    </dataValidation>
    <dataValidation type="list" allowBlank="1" showInputMessage="1" showErrorMessage="1" prompt="Escolher Opção" sqref="D983026 D917490 D851954 D786418 D720882 D655346 D589810 D524274 D458738 D393202 D327666 D262130 D196594 D131058 D65522" xr:uid="{00000000-0002-0000-0600-000003000000}">
      <formula1>SUPORTE</formula1>
    </dataValidation>
    <dataValidation type="list" allowBlank="1" showInputMessage="1" showErrorMessage="1" prompt="Escolher opção" sqref="D65520:E65520 D983024:E983024 D917488:E917488 D851952:E851952 D786416:E786416 D720880:E720880 D655344:E655344 D589808:E589808 D524272:E524272 D458736:E458736 D393200:E393200 D327664:E327664 D262128:E262128 D196592:E196592 D131056:E131056" xr:uid="{00000000-0002-0000-0600-000004000000}">
      <formula1>#REF!</formula1>
    </dataValidation>
    <dataValidation type="list" allowBlank="1" showInputMessage="1" showErrorMessage="1" prompt="Escolher Opção" sqref="D983031:E983031 D65527:E65527 D131063:E131063 D196599:E196599 D262135:E262135 D327671:E327671 D393207:E393207 D458743:E458743 D524279:E524279 D589815:E589815 D655351:E655351 D720887:E720887 D786423:E786423 D851959:E851959 D917495:E917495" xr:uid="{00000000-0002-0000-06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0270-B28A-4D75-84EC-0D1F05797D1D}">
  <sheetPr>
    <tabColor theme="3" tint="-0.249977111117893"/>
  </sheetPr>
  <dimension ref="A1:M95"/>
  <sheetViews>
    <sheetView showGridLines="0" topLeftCell="A63" workbookViewId="0">
      <selection activeCell="B78" sqref="B78"/>
    </sheetView>
  </sheetViews>
  <sheetFormatPr defaultRowHeight="15.75" x14ac:dyDescent="0.25"/>
  <cols>
    <col min="1" max="1" width="2.5" customWidth="1"/>
    <col min="2" max="2" width="12.625" style="122" customWidth="1"/>
    <col min="3" max="3" width="16.125" style="122" customWidth="1"/>
    <col min="4" max="4" width="17" style="122" customWidth="1"/>
    <col min="5" max="5" width="1.5" style="122" customWidth="1"/>
    <col min="6" max="6" width="16.25" style="122" customWidth="1"/>
    <col min="7" max="7" width="15.125" style="122" customWidth="1"/>
    <col min="8" max="8" width="6.125" style="122" customWidth="1"/>
    <col min="9" max="9" width="2.625" style="122" customWidth="1"/>
    <col min="10" max="10" width="6" style="122" customWidth="1"/>
    <col min="11" max="11" width="3.625" style="122" customWidth="1"/>
    <col min="12" max="12" width="2.5" style="122" customWidth="1"/>
    <col min="13" max="13" width="1.75" style="122" customWidth="1"/>
  </cols>
  <sheetData>
    <row r="1" spans="1:13" ht="16.5" x14ac:dyDescent="0.3">
      <c r="B1" s="413" t="s">
        <v>391</v>
      </c>
      <c r="C1" s="413"/>
      <c r="D1" s="413"/>
      <c r="E1" s="413"/>
      <c r="F1" s="413"/>
      <c r="G1" s="413"/>
      <c r="H1" s="413"/>
      <c r="I1" s="413"/>
      <c r="J1" s="413"/>
    </row>
    <row r="2" spans="1:13" ht="27" customHeight="1" x14ac:dyDescent="0.25">
      <c r="B2" s="397" t="s">
        <v>376</v>
      </c>
      <c r="C2" s="397"/>
      <c r="D2" s="397"/>
      <c r="E2" s="397"/>
      <c r="F2" s="397"/>
      <c r="G2" s="397"/>
      <c r="H2" s="397"/>
      <c r="I2" s="397"/>
      <c r="J2" s="397"/>
      <c r="K2" s="123"/>
      <c r="L2" s="123"/>
      <c r="M2" s="124"/>
    </row>
    <row r="3" spans="1:13" x14ac:dyDescent="0.25">
      <c r="B3" s="397" t="s">
        <v>404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124"/>
    </row>
    <row r="4" spans="1:13" x14ac:dyDescent="0.25">
      <c r="B4" s="123" t="s">
        <v>242</v>
      </c>
      <c r="C4" s="123"/>
      <c r="D4" s="123"/>
      <c r="E4" s="123"/>
      <c r="F4" s="123"/>
      <c r="G4" s="207"/>
      <c r="H4" s="207"/>
      <c r="I4" s="207"/>
      <c r="J4" s="207"/>
      <c r="K4" s="124"/>
      <c r="L4" s="124"/>
      <c r="M4" s="124"/>
    </row>
    <row r="5" spans="1:13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4"/>
      <c r="L5" s="124"/>
      <c r="M5" s="124"/>
    </row>
    <row r="6" spans="1:13" ht="15" customHeight="1" x14ac:dyDescent="0.25">
      <c r="A6" t="s">
        <v>243</v>
      </c>
      <c r="B6" s="126" t="s">
        <v>244</v>
      </c>
      <c r="C6" s="126"/>
      <c r="D6" s="125"/>
      <c r="E6" s="125"/>
      <c r="F6" s="125"/>
      <c r="G6" s="125"/>
      <c r="H6" s="125"/>
      <c r="I6" s="125"/>
      <c r="J6" s="125"/>
      <c r="K6" s="124"/>
      <c r="L6" s="124"/>
      <c r="M6" s="124"/>
    </row>
    <row r="7" spans="1:13" x14ac:dyDescent="0.25">
      <c r="B7" s="344" t="s">
        <v>245</v>
      </c>
      <c r="C7" s="345" t="s">
        <v>406</v>
      </c>
      <c r="D7" s="127"/>
      <c r="E7" s="127"/>
      <c r="F7" s="127"/>
      <c r="G7" s="127"/>
      <c r="H7" s="127"/>
      <c r="I7" s="127"/>
      <c r="J7" s="128"/>
    </row>
    <row r="8" spans="1:13" x14ac:dyDescent="0.25">
      <c r="B8" s="346"/>
      <c r="C8" s="347"/>
      <c r="D8" s="129"/>
      <c r="E8" s="129"/>
      <c r="F8" s="129"/>
      <c r="G8" s="129"/>
      <c r="H8" s="129"/>
      <c r="I8" s="129"/>
      <c r="J8" s="130"/>
    </row>
    <row r="9" spans="1:13" ht="15" customHeight="1" x14ac:dyDescent="0.25">
      <c r="B9" s="131"/>
      <c r="C9" s="347"/>
      <c r="D9" s="132"/>
      <c r="E9" s="132"/>
      <c r="F9" s="132"/>
      <c r="G9" s="129"/>
      <c r="H9" s="129"/>
      <c r="I9" s="129"/>
      <c r="J9" s="130"/>
    </row>
    <row r="10" spans="1:13" ht="17.25" customHeight="1" x14ac:dyDescent="0.25">
      <c r="B10" s="133" t="s">
        <v>246</v>
      </c>
      <c r="C10" s="134"/>
      <c r="D10" s="208"/>
      <c r="E10" s="208"/>
      <c r="F10" s="208"/>
      <c r="G10" s="230" t="s">
        <v>247</v>
      </c>
      <c r="H10" s="129"/>
      <c r="I10" s="129"/>
      <c r="J10" s="130"/>
    </row>
    <row r="11" spans="1:13" s="210" customFormat="1" ht="3.75" customHeight="1" x14ac:dyDescent="0.25">
      <c r="B11" s="135"/>
      <c r="C11" s="136"/>
      <c r="D11" s="136"/>
      <c r="E11" s="136"/>
      <c r="F11" s="136"/>
      <c r="G11" s="229"/>
      <c r="H11" s="137"/>
      <c r="I11" s="137"/>
      <c r="J11" s="138"/>
      <c r="K11" s="139"/>
      <c r="L11" s="139"/>
      <c r="M11" s="139"/>
    </row>
    <row r="12" spans="1:13" s="210" customFormat="1" ht="15" x14ac:dyDescent="0.25">
      <c r="B12" s="333" t="s">
        <v>377</v>
      </c>
      <c r="C12" s="208"/>
      <c r="D12" s="136"/>
      <c r="E12" s="136"/>
      <c r="F12" s="136"/>
      <c r="G12" s="230" t="s">
        <v>281</v>
      </c>
      <c r="H12" s="137"/>
      <c r="I12" s="137"/>
      <c r="J12" s="138"/>
      <c r="K12" s="139"/>
      <c r="L12" s="139"/>
      <c r="M12" s="139"/>
    </row>
    <row r="13" spans="1:13" s="210" customFormat="1" ht="3.75" customHeight="1" x14ac:dyDescent="0.25">
      <c r="B13" s="135"/>
      <c r="C13" s="136"/>
      <c r="D13" s="136"/>
      <c r="E13" s="136"/>
      <c r="F13" s="136"/>
      <c r="G13" s="229"/>
      <c r="H13" s="137"/>
      <c r="I13" s="137"/>
      <c r="J13" s="138"/>
      <c r="K13" s="139"/>
      <c r="L13" s="139"/>
      <c r="M13" s="139"/>
    </row>
    <row r="14" spans="1:13" ht="45" customHeight="1" x14ac:dyDescent="0.25">
      <c r="B14" s="479" t="s">
        <v>395</v>
      </c>
      <c r="C14" s="480"/>
      <c r="D14" s="480"/>
      <c r="E14" s="480"/>
      <c r="F14" s="481"/>
      <c r="G14" s="230" t="s">
        <v>248</v>
      </c>
      <c r="H14" s="129"/>
      <c r="I14" s="129"/>
      <c r="J14" s="130"/>
    </row>
    <row r="15" spans="1:13" ht="12.75" customHeight="1" x14ac:dyDescent="0.25">
      <c r="B15" s="348"/>
      <c r="C15" s="227"/>
      <c r="D15" s="227"/>
      <c r="E15" s="227"/>
      <c r="F15" s="227"/>
      <c r="G15" s="349"/>
      <c r="H15" s="129"/>
      <c r="I15" s="129"/>
      <c r="J15" s="130"/>
    </row>
    <row r="16" spans="1:13" ht="24.75" customHeight="1" x14ac:dyDescent="0.25">
      <c r="B16" s="437" t="s">
        <v>249</v>
      </c>
      <c r="C16" s="438"/>
      <c r="D16" s="438"/>
      <c r="E16" s="438"/>
      <c r="F16" s="438"/>
      <c r="G16" s="230" t="s">
        <v>248</v>
      </c>
      <c r="H16" s="129"/>
      <c r="I16" s="129"/>
      <c r="J16" s="130"/>
    </row>
    <row r="17" spans="1:13" ht="4.5" customHeight="1" x14ac:dyDescent="0.25">
      <c r="B17" s="204"/>
      <c r="C17" s="205"/>
      <c r="D17" s="205"/>
      <c r="E17" s="205"/>
      <c r="F17" s="205"/>
      <c r="G17" s="350"/>
      <c r="H17" s="205"/>
      <c r="I17" s="205"/>
      <c r="J17" s="206"/>
    </row>
    <row r="18" spans="1:13" ht="24" customHeight="1" x14ac:dyDescent="0.25">
      <c r="B18" s="437" t="s">
        <v>378</v>
      </c>
      <c r="C18" s="438"/>
      <c r="D18" s="438"/>
      <c r="E18" s="438"/>
      <c r="F18" s="438"/>
      <c r="G18" s="230" t="s">
        <v>248</v>
      </c>
      <c r="H18" s="129"/>
      <c r="I18" s="129"/>
      <c r="J18" s="130"/>
    </row>
    <row r="19" spans="1:13" x14ac:dyDescent="0.25">
      <c r="B19" s="140" t="s">
        <v>379</v>
      </c>
      <c r="C19" s="141"/>
      <c r="D19" s="141"/>
      <c r="E19" s="141"/>
      <c r="F19" s="141"/>
      <c r="G19" s="142"/>
      <c r="H19" s="142"/>
      <c r="I19" s="142"/>
      <c r="J19" s="143"/>
    </row>
    <row r="20" spans="1:13" ht="93" customHeight="1" x14ac:dyDescent="0.25">
      <c r="B20" s="140"/>
      <c r="C20" s="440"/>
      <c r="D20" s="441"/>
      <c r="E20" s="441"/>
      <c r="F20" s="441"/>
      <c r="G20" s="441"/>
      <c r="H20" s="441"/>
      <c r="I20" s="441"/>
      <c r="J20" s="442"/>
    </row>
    <row r="21" spans="1:13" ht="26.25" customHeight="1" x14ac:dyDescent="0.25">
      <c r="B21" s="482" t="s">
        <v>407</v>
      </c>
      <c r="C21" s="483"/>
      <c r="D21" s="483"/>
      <c r="E21" s="483"/>
      <c r="F21" s="483"/>
      <c r="G21" s="483"/>
      <c r="H21" s="483"/>
      <c r="I21" s="483"/>
      <c r="J21" s="484"/>
      <c r="K21" s="141"/>
    </row>
    <row r="22" spans="1:13" ht="14.25" customHeight="1" x14ac:dyDescent="0.25">
      <c r="B22" s="351"/>
      <c r="C22" s="485" t="s">
        <v>380</v>
      </c>
      <c r="D22" s="483"/>
      <c r="E22" s="352"/>
      <c r="F22" s="354" t="s">
        <v>381</v>
      </c>
      <c r="G22" s="352" t="s">
        <v>382</v>
      </c>
      <c r="H22" s="352"/>
      <c r="I22" s="352"/>
      <c r="J22" s="353"/>
      <c r="K22" s="141"/>
    </row>
    <row r="23" spans="1:13" ht="30.75" customHeight="1" x14ac:dyDescent="0.25">
      <c r="B23" s="351"/>
      <c r="C23" s="355"/>
      <c r="D23" s="356"/>
      <c r="E23" s="357"/>
      <c r="F23" s="334"/>
      <c r="G23" s="355"/>
      <c r="H23" s="356"/>
      <c r="I23" s="141"/>
      <c r="J23" s="358"/>
      <c r="K23" s="141"/>
    </row>
    <row r="24" spans="1:13" x14ac:dyDescent="0.25">
      <c r="B24" s="144"/>
      <c r="C24" s="145"/>
      <c r="D24" s="146"/>
      <c r="E24" s="146"/>
      <c r="F24" s="146"/>
      <c r="G24" s="146"/>
      <c r="H24" s="146"/>
      <c r="I24" s="146"/>
      <c r="J24" s="147"/>
    </row>
    <row r="25" spans="1:13" ht="20.25" customHeight="1" x14ac:dyDescent="0.25">
      <c r="A25" t="s">
        <v>250</v>
      </c>
      <c r="B25" s="126" t="s">
        <v>251</v>
      </c>
      <c r="C25" s="151"/>
      <c r="D25" s="152"/>
      <c r="E25" s="153"/>
      <c r="F25" s="154"/>
      <c r="G25" s="154"/>
      <c r="H25" s="154"/>
      <c r="I25" s="154"/>
      <c r="J25" s="154"/>
      <c r="K25" s="154"/>
      <c r="L25" s="124"/>
      <c r="M25" s="124"/>
    </row>
    <row r="26" spans="1:13" ht="6.75" customHeight="1" x14ac:dyDescent="0.25">
      <c r="B26" s="156"/>
      <c r="C26" s="157"/>
      <c r="D26" s="158"/>
      <c r="E26" s="159"/>
      <c r="F26" s="160"/>
      <c r="G26" s="160"/>
      <c r="H26" s="160"/>
      <c r="I26" s="160"/>
      <c r="J26" s="161"/>
      <c r="K26" s="154"/>
      <c r="L26" s="124"/>
      <c r="M26" s="124"/>
    </row>
    <row r="27" spans="1:13" x14ac:dyDescent="0.25">
      <c r="B27" s="162" t="s">
        <v>252</v>
      </c>
      <c r="C27" s="151"/>
      <c r="D27" s="152"/>
      <c r="E27" s="153"/>
      <c r="F27" s="154"/>
      <c r="G27" s="154"/>
      <c r="H27" s="154"/>
      <c r="I27" s="154"/>
      <c r="J27" s="163"/>
      <c r="K27" s="154"/>
      <c r="L27" s="124"/>
      <c r="M27" s="124"/>
    </row>
    <row r="28" spans="1:13" x14ac:dyDescent="0.25">
      <c r="B28" s="164" t="s">
        <v>253</v>
      </c>
      <c r="C28" s="151"/>
      <c r="D28" s="165"/>
      <c r="E28" s="153"/>
      <c r="F28" s="154"/>
      <c r="G28" s="166" t="s">
        <v>254</v>
      </c>
      <c r="H28" s="228"/>
      <c r="I28" s="359"/>
      <c r="J28" s="163"/>
      <c r="K28" s="154"/>
      <c r="L28" s="124"/>
      <c r="M28" s="124"/>
    </row>
    <row r="29" spans="1:13" x14ac:dyDescent="0.25">
      <c r="B29" s="164" t="s">
        <v>255</v>
      </c>
      <c r="C29" s="151"/>
      <c r="D29" s="170"/>
      <c r="E29" s="153"/>
      <c r="F29" s="154"/>
      <c r="G29" s="154"/>
      <c r="H29" s="154"/>
      <c r="I29" s="154"/>
      <c r="J29" s="163"/>
      <c r="K29" s="154"/>
      <c r="L29" s="124"/>
      <c r="M29" s="124"/>
    </row>
    <row r="30" spans="1:13" x14ac:dyDescent="0.25">
      <c r="B30" s="164" t="s">
        <v>256</v>
      </c>
      <c r="C30" s="151"/>
      <c r="D30" s="170"/>
      <c r="E30" s="171" t="s">
        <v>257</v>
      </c>
      <c r="G30" s="154"/>
      <c r="H30" s="154"/>
      <c r="I30" s="154"/>
      <c r="J30" s="163"/>
      <c r="K30" s="154"/>
      <c r="L30" s="124"/>
      <c r="M30" s="124"/>
    </row>
    <row r="31" spans="1:13" x14ac:dyDescent="0.25">
      <c r="B31" s="164" t="s">
        <v>240</v>
      </c>
      <c r="C31" s="151"/>
      <c r="D31" s="165"/>
      <c r="E31" s="153"/>
      <c r="F31" s="154"/>
      <c r="G31" s="154"/>
      <c r="H31" s="154"/>
      <c r="I31" s="154"/>
      <c r="J31" s="163"/>
      <c r="K31" s="154"/>
      <c r="L31" s="124"/>
      <c r="M31" s="124"/>
    </row>
    <row r="32" spans="1:13" ht="9" customHeight="1" x14ac:dyDescent="0.25">
      <c r="B32" s="131"/>
      <c r="C32" s="151"/>
      <c r="D32" s="152"/>
      <c r="E32" s="153"/>
      <c r="F32" s="154"/>
      <c r="G32" s="154"/>
      <c r="H32" s="154"/>
      <c r="I32" s="154"/>
      <c r="J32" s="163"/>
      <c r="K32" s="154"/>
      <c r="L32" s="124"/>
      <c r="M32" s="124"/>
    </row>
    <row r="33" spans="1:13" x14ac:dyDescent="0.25">
      <c r="B33" s="172" t="s">
        <v>258</v>
      </c>
      <c r="C33" s="151"/>
      <c r="D33" s="211"/>
      <c r="E33" s="153"/>
      <c r="G33" s="154"/>
      <c r="H33" s="154"/>
      <c r="I33" s="154"/>
      <c r="J33" s="163"/>
      <c r="K33" s="154"/>
      <c r="L33" s="124"/>
      <c r="M33" s="124"/>
    </row>
    <row r="34" spans="1:13" ht="8.25" customHeight="1" x14ac:dyDescent="0.25">
      <c r="B34" s="172"/>
      <c r="C34" s="151"/>
      <c r="D34" s="158"/>
      <c r="E34" s="153"/>
      <c r="G34" s="154"/>
      <c r="H34" s="154"/>
      <c r="I34" s="154"/>
      <c r="J34" s="163"/>
      <c r="K34" s="154"/>
      <c r="L34" s="124"/>
      <c r="M34" s="124"/>
    </row>
    <row r="35" spans="1:13" x14ac:dyDescent="0.25">
      <c r="B35" s="172" t="s">
        <v>400</v>
      </c>
      <c r="C35" s="151"/>
      <c r="D35" s="212"/>
      <c r="E35" s="153"/>
      <c r="F35" s="153" t="s">
        <v>383</v>
      </c>
      <c r="G35" s="260"/>
      <c r="H35" s="163"/>
      <c r="I35" s="486" t="s">
        <v>384</v>
      </c>
      <c r="J35" s="487"/>
      <c r="K35" s="174"/>
      <c r="L35" s="124"/>
      <c r="M35" s="124"/>
    </row>
    <row r="36" spans="1:13" x14ac:dyDescent="0.25">
      <c r="B36" s="172"/>
      <c r="C36" s="175"/>
      <c r="D36" s="176"/>
      <c r="E36" s="175"/>
      <c r="F36" s="175"/>
      <c r="G36" s="174" t="s">
        <v>385</v>
      </c>
      <c r="H36" s="163"/>
      <c r="I36" s="488" t="s">
        <v>384</v>
      </c>
      <c r="J36" s="489"/>
      <c r="K36" s="174"/>
      <c r="L36" s="124"/>
      <c r="M36" s="154"/>
    </row>
    <row r="37" spans="1:13" ht="15" customHeight="1" x14ac:dyDescent="0.25">
      <c r="B37" s="172"/>
      <c r="C37" s="175"/>
      <c r="D37" s="176"/>
      <c r="E37" s="175"/>
      <c r="F37" s="360" t="s">
        <v>386</v>
      </c>
      <c r="G37" s="361"/>
      <c r="H37" s="362"/>
      <c r="I37" s="155"/>
      <c r="J37" s="177"/>
      <c r="K37" s="174"/>
      <c r="L37" s="124"/>
      <c r="M37" s="154"/>
    </row>
    <row r="38" spans="1:13" ht="3.75" customHeight="1" x14ac:dyDescent="0.25">
      <c r="B38" s="172"/>
      <c r="C38" s="175"/>
      <c r="D38" s="176"/>
      <c r="E38" s="175"/>
      <c r="F38" s="175"/>
      <c r="G38" s="154"/>
      <c r="H38" s="155"/>
      <c r="I38" s="124"/>
      <c r="J38" s="163"/>
      <c r="K38" s="174"/>
      <c r="L38" s="124"/>
      <c r="M38" s="154"/>
    </row>
    <row r="39" spans="1:13" ht="36.75" customHeight="1" x14ac:dyDescent="0.25">
      <c r="B39" s="474" t="s">
        <v>408</v>
      </c>
      <c r="C39" s="475"/>
      <c r="D39" s="475"/>
      <c r="E39" s="475"/>
      <c r="F39" s="476"/>
      <c r="G39" s="215"/>
      <c r="H39" s="477"/>
      <c r="I39" s="477"/>
      <c r="J39" s="478"/>
      <c r="K39" s="174"/>
      <c r="L39" s="124"/>
      <c r="M39" s="154"/>
    </row>
    <row r="40" spans="1:13" x14ac:dyDescent="0.25">
      <c r="B40" s="172"/>
      <c r="C40" s="363"/>
      <c r="D40" s="363"/>
      <c r="E40" s="183"/>
      <c r="F40" s="183"/>
      <c r="G40" s="183"/>
      <c r="H40" s="490"/>
      <c r="I40" s="490"/>
      <c r="J40" s="491"/>
      <c r="K40" s="174"/>
      <c r="L40" s="124"/>
      <c r="M40" s="154"/>
    </row>
    <row r="41" spans="1:13" x14ac:dyDescent="0.25">
      <c r="B41" s="172" t="s">
        <v>409</v>
      </c>
      <c r="C41" s="175"/>
      <c r="E41" s="175"/>
      <c r="F41" s="175"/>
      <c r="G41" s="215"/>
      <c r="H41" s="492"/>
      <c r="I41" s="492"/>
      <c r="J41" s="493"/>
      <c r="K41" s="174"/>
      <c r="L41" s="124"/>
      <c r="M41" s="154"/>
    </row>
    <row r="42" spans="1:13" x14ac:dyDescent="0.25">
      <c r="B42" s="364"/>
      <c r="C42" s="218"/>
      <c r="E42" s="183"/>
      <c r="F42" s="216"/>
      <c r="G42" s="216"/>
      <c r="H42" s="492"/>
      <c r="I42" s="492"/>
      <c r="J42" s="493"/>
      <c r="K42" s="174"/>
      <c r="L42" s="124"/>
      <c r="M42" s="154"/>
    </row>
    <row r="43" spans="1:13" ht="10.5" customHeight="1" x14ac:dyDescent="0.25">
      <c r="B43" s="219"/>
      <c r="C43" s="185"/>
      <c r="D43" s="221"/>
      <c r="E43" s="186"/>
      <c r="F43" s="185"/>
      <c r="G43" s="185"/>
      <c r="H43" s="185"/>
      <c r="I43" s="185"/>
      <c r="J43" s="187"/>
    </row>
    <row r="44" spans="1:13" ht="8.25" customHeight="1" x14ac:dyDescent="0.25"/>
    <row r="45" spans="1:13" x14ac:dyDescent="0.25">
      <c r="A45" t="s">
        <v>265</v>
      </c>
      <c r="B45" s="126" t="s">
        <v>266</v>
      </c>
    </row>
    <row r="46" spans="1:13" ht="19.5" customHeight="1" x14ac:dyDescent="0.25">
      <c r="B46" s="365" t="s">
        <v>267</v>
      </c>
      <c r="C46" s="188"/>
      <c r="D46" s="188"/>
      <c r="E46" s="188"/>
      <c r="F46" s="188"/>
      <c r="G46" s="188"/>
      <c r="H46" s="188"/>
      <c r="I46" s="188"/>
      <c r="J46" s="189"/>
    </row>
    <row r="47" spans="1:13" ht="6" customHeight="1" x14ac:dyDescent="0.25">
      <c r="B47" s="366"/>
      <c r="F47" s="367"/>
      <c r="G47" s="367"/>
      <c r="J47" s="190"/>
    </row>
    <row r="48" spans="1:13" ht="23.25" customHeight="1" x14ac:dyDescent="0.25">
      <c r="B48" s="368"/>
      <c r="C48" s="369"/>
      <c r="D48" s="369"/>
      <c r="E48" s="369"/>
      <c r="F48" s="369"/>
      <c r="G48" s="369"/>
      <c r="H48" s="369"/>
      <c r="I48" s="369"/>
      <c r="J48" s="370"/>
    </row>
    <row r="49" spans="1:13" x14ac:dyDescent="0.25">
      <c r="B49" s="368"/>
      <c r="C49" s="369"/>
      <c r="D49" s="369"/>
      <c r="E49" s="369"/>
      <c r="F49" s="369"/>
      <c r="G49" s="369"/>
      <c r="H49" s="369"/>
      <c r="I49" s="369"/>
      <c r="J49" s="370"/>
    </row>
    <row r="50" spans="1:13" x14ac:dyDescent="0.25">
      <c r="B50" s="368"/>
      <c r="C50" s="369"/>
      <c r="D50" s="369"/>
      <c r="E50" s="369"/>
      <c r="F50" s="369"/>
      <c r="G50" s="369"/>
      <c r="H50" s="369"/>
      <c r="I50" s="369"/>
      <c r="J50" s="370"/>
    </row>
    <row r="51" spans="1:13" ht="15" customHeight="1" x14ac:dyDescent="0.25">
      <c r="B51" s="368"/>
      <c r="C51" s="369"/>
      <c r="D51" s="369"/>
      <c r="E51" s="369"/>
      <c r="F51" s="369"/>
      <c r="G51" s="369"/>
      <c r="H51" s="369"/>
      <c r="I51" s="369"/>
      <c r="J51" s="370"/>
    </row>
    <row r="52" spans="1:13" x14ac:dyDescent="0.25">
      <c r="B52" s="368"/>
      <c r="C52" s="369"/>
      <c r="D52" s="369"/>
      <c r="E52" s="369"/>
      <c r="F52" s="369"/>
      <c r="G52" s="369"/>
      <c r="H52" s="369"/>
      <c r="I52" s="369"/>
      <c r="J52" s="370"/>
    </row>
    <row r="53" spans="1:13" ht="6" customHeight="1" x14ac:dyDescent="0.25">
      <c r="B53" s="368"/>
      <c r="C53" s="369"/>
      <c r="D53" s="369"/>
      <c r="E53" s="369"/>
      <c r="F53" s="369"/>
      <c r="G53" s="369"/>
      <c r="H53" s="369"/>
      <c r="I53" s="369"/>
      <c r="J53" s="370"/>
      <c r="K53" s="222"/>
      <c r="L53" s="222"/>
      <c r="M53" s="222"/>
    </row>
    <row r="54" spans="1:13" x14ac:dyDescent="0.25">
      <c r="B54" s="368"/>
      <c r="C54" s="369"/>
      <c r="D54" s="369"/>
      <c r="E54" s="369"/>
      <c r="F54" s="369"/>
      <c r="G54" s="369"/>
      <c r="H54" s="369"/>
      <c r="I54" s="369"/>
      <c r="J54" s="370"/>
      <c r="K54" s="222"/>
      <c r="L54" s="222"/>
      <c r="M54" s="222"/>
    </row>
    <row r="55" spans="1:13" x14ac:dyDescent="0.25">
      <c r="B55" s="368"/>
      <c r="C55" s="369"/>
      <c r="D55" s="369"/>
      <c r="E55" s="369"/>
      <c r="F55" s="369"/>
      <c r="G55" s="369"/>
      <c r="H55" s="369"/>
      <c r="I55" s="369"/>
      <c r="J55" s="370"/>
      <c r="K55" s="222"/>
      <c r="L55" s="222"/>
      <c r="M55" s="222"/>
    </row>
    <row r="56" spans="1:13" x14ac:dyDescent="0.25">
      <c r="B56" s="371"/>
      <c r="C56" s="221"/>
      <c r="D56" s="221"/>
      <c r="E56" s="221"/>
      <c r="F56" s="221"/>
      <c r="G56" s="221"/>
      <c r="H56" s="221"/>
      <c r="I56" s="221"/>
      <c r="J56" s="372"/>
      <c r="K56" s="222"/>
      <c r="L56" s="222"/>
      <c r="M56" s="222"/>
    </row>
    <row r="57" spans="1:13" ht="6.75" customHeight="1" x14ac:dyDescent="0.25">
      <c r="B57" s="428" t="s">
        <v>401</v>
      </c>
      <c r="C57" s="429"/>
      <c r="D57" s="429"/>
      <c r="E57" s="429"/>
      <c r="F57" s="429"/>
      <c r="G57" s="429"/>
      <c r="H57" s="429"/>
      <c r="I57" s="429"/>
      <c r="J57" s="430"/>
      <c r="K57" s="222"/>
      <c r="L57" s="222"/>
      <c r="M57" s="222"/>
    </row>
    <row r="58" spans="1:13" ht="21.75" customHeight="1" x14ac:dyDescent="0.25">
      <c r="A58" t="s">
        <v>268</v>
      </c>
      <c r="B58" s="431"/>
      <c r="C58" s="432"/>
      <c r="D58" s="432"/>
      <c r="E58" s="432"/>
      <c r="F58" s="432"/>
      <c r="G58" s="432"/>
      <c r="H58" s="432"/>
      <c r="I58" s="432"/>
      <c r="J58" s="433"/>
      <c r="K58" s="222"/>
      <c r="L58" s="222"/>
      <c r="M58" s="222"/>
    </row>
    <row r="59" spans="1:13" ht="44.25" customHeight="1" x14ac:dyDescent="0.25">
      <c r="B59" s="368"/>
      <c r="C59" s="369"/>
      <c r="D59" s="369"/>
      <c r="E59" s="369"/>
      <c r="F59" s="369"/>
      <c r="G59" s="369"/>
      <c r="H59" s="369"/>
      <c r="I59" s="369"/>
      <c r="J59" s="370"/>
      <c r="K59" s="222"/>
      <c r="L59" s="222"/>
      <c r="M59" s="222"/>
    </row>
    <row r="60" spans="1:13" x14ac:dyDescent="0.25">
      <c r="B60" s="368"/>
      <c r="C60" s="369"/>
      <c r="D60" s="369"/>
      <c r="E60" s="369"/>
      <c r="F60" s="369"/>
      <c r="G60" s="369"/>
      <c r="H60" s="369"/>
      <c r="I60" s="369"/>
      <c r="J60" s="370"/>
      <c r="K60" s="222"/>
      <c r="L60" s="222"/>
      <c r="M60" s="222"/>
    </row>
    <row r="61" spans="1:13" x14ac:dyDescent="0.25">
      <c r="B61" s="368"/>
      <c r="C61" s="369"/>
      <c r="D61" s="369"/>
      <c r="E61" s="369"/>
      <c r="F61" s="369"/>
      <c r="G61" s="369"/>
      <c r="H61" s="369"/>
      <c r="I61" s="369"/>
      <c r="J61" s="370"/>
      <c r="K61" s="222"/>
      <c r="L61" s="222"/>
      <c r="M61" s="222"/>
    </row>
    <row r="62" spans="1:13" ht="3" customHeight="1" x14ac:dyDescent="0.25">
      <c r="B62" s="368"/>
      <c r="C62" s="369"/>
      <c r="D62" s="369"/>
      <c r="E62" s="369"/>
      <c r="F62" s="369"/>
      <c r="G62" s="369"/>
      <c r="H62" s="369"/>
      <c r="I62" s="369"/>
      <c r="J62" s="370"/>
      <c r="L62" s="124"/>
      <c r="M62" s="124"/>
    </row>
    <row r="63" spans="1:13" x14ac:dyDescent="0.25">
      <c r="B63" s="368"/>
      <c r="C63" s="369"/>
      <c r="D63" s="369"/>
      <c r="E63" s="369"/>
      <c r="F63" s="369"/>
      <c r="G63" s="369"/>
      <c r="H63" s="369"/>
      <c r="I63" s="369"/>
      <c r="J63" s="370"/>
      <c r="K63" s="222"/>
      <c r="L63" s="222"/>
      <c r="M63" s="222"/>
    </row>
    <row r="64" spans="1:13" x14ac:dyDescent="0.25">
      <c r="B64" s="371"/>
      <c r="C64" s="221"/>
      <c r="D64" s="221"/>
      <c r="E64" s="221"/>
      <c r="F64" s="221"/>
      <c r="G64" s="221"/>
      <c r="H64" s="221"/>
      <c r="I64" s="221"/>
      <c r="J64" s="372"/>
    </row>
    <row r="65" spans="1:13" ht="25.5" customHeight="1" x14ac:dyDescent="0.25">
      <c r="A65">
        <v>5</v>
      </c>
      <c r="B65" s="191" t="s">
        <v>269</v>
      </c>
      <c r="C65" s="188"/>
      <c r="D65" s="188"/>
      <c r="E65" s="188"/>
      <c r="F65" s="188"/>
      <c r="G65" s="188"/>
      <c r="H65" s="188"/>
      <c r="I65" s="188"/>
      <c r="J65" s="189"/>
      <c r="K65" s="222"/>
      <c r="L65" s="222"/>
      <c r="M65" s="222"/>
    </row>
    <row r="66" spans="1:13" x14ac:dyDescent="0.25">
      <c r="B66" s="192" t="s">
        <v>270</v>
      </c>
      <c r="J66" s="190"/>
    </row>
    <row r="67" spans="1:13" x14ac:dyDescent="0.25">
      <c r="B67" s="193"/>
      <c r="G67" s="185"/>
      <c r="J67" s="190"/>
    </row>
    <row r="68" spans="1:13" x14ac:dyDescent="0.25">
      <c r="B68" s="193"/>
      <c r="G68" s="188"/>
      <c r="H68" s="188" t="s">
        <v>271</v>
      </c>
      <c r="I68" s="188"/>
      <c r="J68" s="189"/>
    </row>
    <row r="69" spans="1:13" x14ac:dyDescent="0.25">
      <c r="B69" s="193"/>
      <c r="J69" s="190"/>
    </row>
    <row r="70" spans="1:13" x14ac:dyDescent="0.25">
      <c r="B70" s="192" t="s">
        <v>269</v>
      </c>
      <c r="J70" s="190"/>
    </row>
    <row r="71" spans="1:13" ht="15.75" customHeight="1" x14ac:dyDescent="0.25">
      <c r="B71" s="192" t="s">
        <v>272</v>
      </c>
      <c r="C71" s="194"/>
      <c r="J71" s="190"/>
    </row>
    <row r="72" spans="1:13" x14ac:dyDescent="0.25">
      <c r="B72" s="193"/>
      <c r="J72" s="190"/>
    </row>
    <row r="73" spans="1:13" x14ac:dyDescent="0.25">
      <c r="B73" s="193"/>
      <c r="J73" s="190"/>
    </row>
    <row r="74" spans="1:13" x14ac:dyDescent="0.25">
      <c r="B74" s="193"/>
      <c r="G74" s="185"/>
      <c r="J74" s="190"/>
    </row>
    <row r="75" spans="1:13" x14ac:dyDescent="0.25">
      <c r="B75" s="195"/>
      <c r="C75" s="185"/>
      <c r="D75" s="185"/>
      <c r="E75" s="185"/>
      <c r="F75" s="185"/>
      <c r="G75" s="196"/>
      <c r="H75" s="196" t="s">
        <v>271</v>
      </c>
      <c r="I75" s="196"/>
      <c r="J75" s="197"/>
    </row>
    <row r="77" spans="1:13" x14ac:dyDescent="0.25">
      <c r="A77" t="s">
        <v>387</v>
      </c>
      <c r="B77" s="373" t="s">
        <v>410</v>
      </c>
      <c r="C77" s="374"/>
      <c r="D77" s="374"/>
      <c r="E77" s="375"/>
      <c r="F77" s="376"/>
      <c r="G77" s="376"/>
      <c r="H77" s="376"/>
      <c r="I77" s="376"/>
      <c r="J77" s="376"/>
    </row>
    <row r="78" spans="1:13" x14ac:dyDescent="0.25">
      <c r="B78" s="377" t="s">
        <v>382</v>
      </c>
      <c r="C78" s="378"/>
      <c r="D78" s="378"/>
      <c r="E78" s="375"/>
    </row>
    <row r="79" spans="1:13" x14ac:dyDescent="0.25">
      <c r="B79" s="494"/>
      <c r="C79" s="495"/>
      <c r="D79" s="495"/>
      <c r="E79" s="495"/>
      <c r="F79" s="495"/>
      <c r="G79" s="495"/>
      <c r="H79" s="495"/>
      <c r="I79" s="495"/>
      <c r="J79" s="496"/>
    </row>
    <row r="80" spans="1:13" x14ac:dyDescent="0.25">
      <c r="B80" s="497"/>
      <c r="C80" s="498"/>
      <c r="D80" s="498"/>
      <c r="E80" s="498"/>
      <c r="F80" s="498"/>
      <c r="G80" s="498"/>
      <c r="H80" s="498"/>
      <c r="I80" s="498"/>
      <c r="J80" s="499"/>
    </row>
    <row r="81" spans="2:10" x14ac:dyDescent="0.25">
      <c r="B81" s="497"/>
      <c r="C81" s="498"/>
      <c r="D81" s="498"/>
      <c r="E81" s="498"/>
      <c r="F81" s="498"/>
      <c r="G81" s="498"/>
      <c r="H81" s="498"/>
      <c r="I81" s="498"/>
      <c r="J81" s="499"/>
    </row>
    <row r="82" spans="2:10" x14ac:dyDescent="0.25">
      <c r="B82" s="497"/>
      <c r="C82" s="498"/>
      <c r="D82" s="498"/>
      <c r="E82" s="498"/>
      <c r="F82" s="498"/>
      <c r="G82" s="498"/>
      <c r="H82" s="498"/>
      <c r="I82" s="498"/>
      <c r="J82" s="499"/>
    </row>
    <row r="83" spans="2:10" x14ac:dyDescent="0.25">
      <c r="B83" s="497"/>
      <c r="C83" s="498"/>
      <c r="D83" s="498"/>
      <c r="E83" s="498"/>
      <c r="F83" s="498"/>
      <c r="G83" s="498"/>
      <c r="H83" s="498"/>
      <c r="I83" s="498"/>
      <c r="J83" s="499"/>
    </row>
    <row r="84" spans="2:10" x14ac:dyDescent="0.25">
      <c r="B84" s="497"/>
      <c r="C84" s="498"/>
      <c r="D84" s="498"/>
      <c r="E84" s="498"/>
      <c r="F84" s="498"/>
      <c r="G84" s="498"/>
      <c r="H84" s="498"/>
      <c r="I84" s="498"/>
      <c r="J84" s="499"/>
    </row>
    <row r="85" spans="2:10" x14ac:dyDescent="0.25">
      <c r="B85" s="500"/>
      <c r="C85" s="501"/>
      <c r="D85" s="501"/>
      <c r="E85" s="501"/>
      <c r="F85" s="501"/>
      <c r="G85" s="501"/>
      <c r="H85" s="501"/>
      <c r="I85" s="501"/>
      <c r="J85" s="502"/>
    </row>
    <row r="86" spans="2:10" x14ac:dyDescent="0.25">
      <c r="B86" s="276" t="s">
        <v>269</v>
      </c>
    </row>
    <row r="87" spans="2:10" x14ac:dyDescent="0.25">
      <c r="B87" s="276" t="s">
        <v>388</v>
      </c>
      <c r="D87" s="194"/>
      <c r="E87" s="194"/>
    </row>
    <row r="88" spans="2:10" x14ac:dyDescent="0.25">
      <c r="C88" s="194"/>
      <c r="D88" s="194"/>
      <c r="E88" s="194"/>
    </row>
    <row r="89" spans="2:10" x14ac:dyDescent="0.25">
      <c r="C89" s="194"/>
      <c r="D89" s="194"/>
      <c r="E89" s="194"/>
    </row>
    <row r="90" spans="2:10" x14ac:dyDescent="0.25">
      <c r="D90" s="194"/>
      <c r="E90" s="194"/>
      <c r="G90" s="185"/>
      <c r="H90" s="185"/>
      <c r="I90" s="185"/>
      <c r="J90" s="185"/>
    </row>
    <row r="91" spans="2:10" x14ac:dyDescent="0.25">
      <c r="D91" s="194"/>
      <c r="E91" s="194"/>
      <c r="H91" s="122" t="s">
        <v>271</v>
      </c>
    </row>
    <row r="93" spans="2:10" x14ac:dyDescent="0.25">
      <c r="B93" s="122" t="s">
        <v>67</v>
      </c>
    </row>
    <row r="94" spans="2:10" x14ac:dyDescent="0.25">
      <c r="B94" s="122" t="s">
        <v>389</v>
      </c>
    </row>
    <row r="95" spans="2:10" x14ac:dyDescent="0.25">
      <c r="B95" s="122" t="s">
        <v>390</v>
      </c>
    </row>
  </sheetData>
  <mergeCells count="18">
    <mergeCell ref="H40:J40"/>
    <mergeCell ref="H41:J41"/>
    <mergeCell ref="H42:J42"/>
    <mergeCell ref="B57:J58"/>
    <mergeCell ref="B79:J85"/>
    <mergeCell ref="B39:F39"/>
    <mergeCell ref="H39:J39"/>
    <mergeCell ref="B1:J1"/>
    <mergeCell ref="B2:J2"/>
    <mergeCell ref="B3:L3"/>
    <mergeCell ref="B14:F14"/>
    <mergeCell ref="B16:F16"/>
    <mergeCell ref="B18:F18"/>
    <mergeCell ref="C20:J20"/>
    <mergeCell ref="B21:J21"/>
    <mergeCell ref="C22:D22"/>
    <mergeCell ref="I35:J35"/>
    <mergeCell ref="I36:J36"/>
  </mergeCells>
  <dataValidations count="6">
    <dataValidation type="list" allowBlank="1" showInputMessage="1" showErrorMessage="1" prompt="Escolher opção" sqref="D65542:E65542 D983046:E983046 D917510:E917510 D851974:E851974 D786438:E786438 D720902:E720902 D655366:E655366 D589830:E589830 D524294:E524294 D458758:E458758 D393222:E393222 D327686:E327686 D262150:E262150 D196614:E196614 D131078:E131078" xr:uid="{86653806-064A-41C7-B395-B4DB2E11D951}">
      <formula1>#REF!</formula1>
    </dataValidation>
    <dataValidation type="list" allowBlank="1" showInputMessage="1" showErrorMessage="1" prompt="Escolher Opção" sqref="D983053:E983053 D65549:E65549 D131085:E131085 D196621:E196621 D262157:E262157 D327693:E327693 D393229:E393229 D458765:E458765 D524301:E524301 D589837:E589837 D655373:E655373 D720909:E720909 D786445:E786445 D851981:E851981 D917517:E917517" xr:uid="{CB5465E4-75C1-4014-9FB6-BEDFEA01432B}">
      <formula1>#REF!</formula1>
    </dataValidation>
    <dataValidation type="list" allowBlank="1" showInputMessage="1" showErrorMessage="1" prompt="Escolher Opção" sqref="D65556:E65556 D131092:E131092 D196628:E196628 D262164:E262164 D327700:E327700 D393236:E393236 D458772:E458772 D524308:E524308 D589844:E589844 D655380:E655380 D720916:E720916 D786452:E786452 D851988:E851988 D917524:E917524 D983060:E983060" xr:uid="{A638B447-E1BE-48C3-ADFC-C716A4D0C1C4}">
      <formula1>FOFI</formula1>
    </dataValidation>
    <dataValidation type="list" allowBlank="1" showInputMessage="1" showErrorMessage="1" prompt="Escolher Opção" sqref="D65548:E65548 D131084:E131084 D196620:E196620 D262156:E262156 D327692:E327692 D393228:E393228 D458764:E458764 D524300:E524300 D589836:E589836 D655372:E655372 D720908:E720908 D786444:E786444 D851980:E851980 D917516:E917516 D983052:E983052" xr:uid="{96C65573-3794-4CFC-8EE0-459F958B2EB5}">
      <formula1>FUNCIONAL</formula1>
    </dataValidation>
    <dataValidation type="list" allowBlank="1" showInputMessage="1" showErrorMessage="1" prompt="Escolher Opção" sqref="D65547:E65547 D131083:E131083 D196619:E196619 D262155:E262155 D327691:E327691 D393227:E393227 D458763:E458763 D524299:E524299 D589835:E589835 D655371:E655371 D720907:E720907 D786443:E786443 D851979:E851979 D917515:E917515 D983051:E983051" xr:uid="{2E07DF74-2F0A-4AE4-98B5-C7023FD42279}">
      <formula1>BENEF</formula1>
    </dataValidation>
    <dataValidation type="list" allowBlank="1" showInputMessage="1" showErrorMessage="1" prompt="Escolher Opção" sqref="D983048 D917512 D851976 D786440 D720904 D655368 D589832 D524296 D458760 D393224 D327688 D262152 D196616 D131080 D65544" xr:uid="{99AB28BB-C4E6-4692-AED4-0AD717780E36}">
      <formula1>SUPORTE</formula1>
    </dataValidation>
  </dataValidations>
  <printOptions horizontalCentered="1"/>
  <pageMargins left="0.59055118110236227" right="0.19685039370078741" top="0" bottom="0" header="0.31496062992125984" footer="0.31496062992125984"/>
  <pageSetup paperSize="9" scale="90" orientation="portrait" verticalDpi="300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  <pageSetUpPr fitToPage="1"/>
  </sheetPr>
  <dimension ref="A1:O89"/>
  <sheetViews>
    <sheetView showGridLines="0" topLeftCell="A5" zoomScale="70" zoomScaleNormal="70" workbookViewId="0">
      <selection activeCell="K74" sqref="K74"/>
    </sheetView>
  </sheetViews>
  <sheetFormatPr defaultColWidth="0" defaultRowHeight="15" customHeight="1" zeroHeight="1" x14ac:dyDescent="0.25"/>
  <cols>
    <col min="1" max="1" width="21.25" style="10" customWidth="1"/>
    <col min="2" max="11" width="17.25" style="10" customWidth="1"/>
    <col min="12" max="15" width="13.75" style="10" hidden="1" customWidth="1"/>
    <col min="16" max="16384" width="8" style="10" hidden="1"/>
  </cols>
  <sheetData>
    <row r="1" spans="1:15" ht="26.25" x14ac:dyDescent="0.25">
      <c r="A1" s="524" t="s">
        <v>72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9"/>
      <c r="M1" s="9"/>
      <c r="N1" s="9"/>
      <c r="O1" s="9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525"/>
      <c r="K2" s="525"/>
    </row>
    <row r="3" spans="1:15" ht="15.75" thickBot="1" x14ac:dyDescent="0.3">
      <c r="J3" s="526"/>
      <c r="K3" s="526"/>
    </row>
    <row r="4" spans="1:15" ht="76.5" customHeight="1" thickBot="1" x14ac:dyDescent="0.3">
      <c r="A4" s="527" t="s">
        <v>73</v>
      </c>
      <c r="B4" s="527"/>
      <c r="C4" s="527"/>
      <c r="D4" s="527"/>
      <c r="E4" s="527"/>
      <c r="F4" s="527" t="s">
        <v>74</v>
      </c>
      <c r="G4" s="527" t="s">
        <v>75</v>
      </c>
      <c r="H4" s="529" t="s">
        <v>76</v>
      </c>
      <c r="I4" s="529"/>
      <c r="J4" s="529" t="s">
        <v>77</v>
      </c>
      <c r="K4" s="529"/>
    </row>
    <row r="5" spans="1:15" ht="15.75" thickBot="1" x14ac:dyDescent="0.3">
      <c r="A5" s="528"/>
      <c r="B5" s="528"/>
      <c r="C5" s="528"/>
      <c r="D5" s="528"/>
      <c r="E5" s="528"/>
      <c r="F5" s="528"/>
      <c r="G5" s="528"/>
      <c r="H5" s="12" t="s">
        <v>78</v>
      </c>
      <c r="I5" s="12" t="s">
        <v>79</v>
      </c>
      <c r="J5" s="12" t="s">
        <v>80</v>
      </c>
      <c r="K5" s="12" t="s">
        <v>81</v>
      </c>
    </row>
    <row r="6" spans="1:15" x14ac:dyDescent="0.25">
      <c r="A6" s="13"/>
      <c r="B6" s="13"/>
      <c r="C6" s="13"/>
      <c r="D6" s="13"/>
      <c r="E6" s="13"/>
      <c r="F6" s="14" t="s">
        <v>82</v>
      </c>
      <c r="G6" s="14" t="s">
        <v>83</v>
      </c>
      <c r="H6" s="14" t="s">
        <v>84</v>
      </c>
      <c r="I6" s="14" t="s">
        <v>85</v>
      </c>
      <c r="J6" s="14" t="s">
        <v>86</v>
      </c>
      <c r="K6" s="14" t="s">
        <v>87</v>
      </c>
    </row>
    <row r="7" spans="1:15" ht="3.75" customHeight="1" thickBot="1" x14ac:dyDescent="0.3">
      <c r="A7" s="15"/>
      <c r="B7" s="15"/>
      <c r="C7" s="15"/>
      <c r="D7" s="15"/>
      <c r="E7" s="15"/>
      <c r="F7" s="16"/>
      <c r="G7" s="16"/>
      <c r="H7" s="16"/>
      <c r="I7" s="16"/>
      <c r="J7" s="16"/>
      <c r="K7" s="16"/>
    </row>
    <row r="8" spans="1:15" ht="63.75" customHeight="1" thickBot="1" x14ac:dyDescent="0.3">
      <c r="A8" s="530" t="s">
        <v>128</v>
      </c>
      <c r="B8" s="530"/>
      <c r="C8" s="530"/>
      <c r="D8" s="530"/>
      <c r="E8" s="531"/>
      <c r="F8" s="71" t="s">
        <v>128</v>
      </c>
      <c r="G8" s="71" t="s">
        <v>128</v>
      </c>
      <c r="H8" s="18" t="str">
        <f>IFERROR((G8-F8),"0")</f>
        <v>0</v>
      </c>
      <c r="I8" s="19">
        <f>IFERROR((G8-F8)/F8,)</f>
        <v>0</v>
      </c>
      <c r="J8" s="71" t="s">
        <v>128</v>
      </c>
      <c r="K8" s="71" t="s">
        <v>128</v>
      </c>
    </row>
    <row r="9" spans="1:15" ht="3.75" customHeight="1" thickBot="1" x14ac:dyDescent="0.3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</row>
    <row r="10" spans="1:15" ht="39.950000000000003" customHeight="1" thickBot="1" x14ac:dyDescent="0.3">
      <c r="A10" s="532" t="s">
        <v>88</v>
      </c>
      <c r="B10" s="532"/>
      <c r="C10" s="532"/>
      <c r="D10" s="532"/>
      <c r="E10" s="532"/>
      <c r="F10" s="17"/>
      <c r="G10" s="533" t="s">
        <v>89</v>
      </c>
      <c r="H10" s="532"/>
      <c r="I10" s="19" t="str">
        <f>IFERROR((F10-F8)/F8,"")</f>
        <v/>
      </c>
    </row>
    <row r="11" spans="1:15" ht="3.75" customHeight="1" thickBot="1" x14ac:dyDescent="0.3">
      <c r="A11" s="15"/>
      <c r="B11" s="15"/>
      <c r="C11" s="15"/>
      <c r="D11" s="15"/>
      <c r="E11" s="15"/>
      <c r="F11" s="16"/>
      <c r="G11" s="16"/>
      <c r="H11" s="16"/>
      <c r="I11" s="16"/>
      <c r="J11" s="16"/>
      <c r="K11" s="16"/>
    </row>
    <row r="12" spans="1:15" s="23" customFormat="1" ht="30" x14ac:dyDescent="0.25">
      <c r="A12" s="20"/>
      <c r="B12" s="527" t="s">
        <v>90</v>
      </c>
      <c r="C12" s="527"/>
      <c r="D12" s="527"/>
      <c r="E12" s="527"/>
      <c r="F12" s="21" t="s">
        <v>91</v>
      </c>
      <c r="G12" s="21" t="s">
        <v>92</v>
      </c>
      <c r="H12" s="21" t="s">
        <v>93</v>
      </c>
      <c r="I12" s="22"/>
      <c r="J12" s="22"/>
      <c r="K12" s="22"/>
    </row>
    <row r="13" spans="1:15" ht="3.75" customHeight="1" thickBot="1" x14ac:dyDescent="0.3">
      <c r="A13" s="13"/>
      <c r="B13" s="13"/>
      <c r="C13" s="13"/>
      <c r="D13" s="13"/>
      <c r="E13" s="13"/>
      <c r="F13" s="24"/>
      <c r="G13" s="24"/>
      <c r="H13" s="24"/>
      <c r="I13" s="14"/>
      <c r="J13" s="14"/>
      <c r="K13" s="14"/>
    </row>
    <row r="14" spans="1:15" x14ac:dyDescent="0.25">
      <c r="A14" s="25"/>
      <c r="B14" s="522" t="s">
        <v>80</v>
      </c>
      <c r="C14" s="522"/>
      <c r="D14" s="522"/>
      <c r="E14" s="522"/>
      <c r="F14" s="26"/>
      <c r="G14" s="27"/>
      <c r="H14" s="28" t="str">
        <f>IF(F14&lt;&gt;"",G14-F14+1,"")</f>
        <v/>
      </c>
      <c r="I14" s="29" t="s">
        <v>94</v>
      </c>
      <c r="L14" s="30"/>
    </row>
    <row r="15" spans="1:15" ht="15.75" thickBot="1" x14ac:dyDescent="0.3">
      <c r="A15" s="25"/>
      <c r="B15" s="522" t="s">
        <v>81</v>
      </c>
      <c r="C15" s="522"/>
      <c r="D15" s="522"/>
      <c r="E15" s="522"/>
      <c r="F15" s="31"/>
      <c r="G15" s="32"/>
      <c r="H15" s="33" t="str">
        <f>IF(F15&lt;&gt;"",G15-F15+1,"")</f>
        <v/>
      </c>
      <c r="I15" s="29" t="s">
        <v>95</v>
      </c>
      <c r="L15" s="30"/>
    </row>
    <row r="16" spans="1:15" ht="3.75" customHeight="1" x14ac:dyDescent="0.25">
      <c r="A16" s="13"/>
      <c r="B16" s="13"/>
      <c r="C16" s="13"/>
      <c r="D16" s="13"/>
      <c r="E16" s="13"/>
      <c r="F16" s="34"/>
      <c r="G16" s="34"/>
      <c r="H16" s="34"/>
      <c r="I16" s="14"/>
      <c r="J16" s="14"/>
      <c r="K16" s="14"/>
    </row>
    <row r="17" spans="1:11" ht="45" x14ac:dyDescent="0.25">
      <c r="G17" s="35" t="s">
        <v>96</v>
      </c>
      <c r="H17" s="35" t="s">
        <v>97</v>
      </c>
      <c r="J17" s="35" t="s">
        <v>98</v>
      </c>
      <c r="K17" s="35" t="s">
        <v>99</v>
      </c>
    </row>
    <row r="18" spans="1:11" ht="18" x14ac:dyDescent="0.25">
      <c r="G18" s="36" t="s">
        <v>100</v>
      </c>
      <c r="H18" s="36" t="s">
        <v>101</v>
      </c>
      <c r="J18" s="36" t="s">
        <v>102</v>
      </c>
      <c r="K18" s="36" t="s">
        <v>103</v>
      </c>
    </row>
    <row r="19" spans="1:11" ht="3.75" customHeight="1" thickBot="1" x14ac:dyDescent="0.3">
      <c r="A19" s="24"/>
      <c r="B19" s="24"/>
      <c r="C19" s="24"/>
      <c r="D19" s="24"/>
      <c r="E19" s="24"/>
      <c r="F19" s="24"/>
      <c r="G19" s="16"/>
      <c r="H19" s="16"/>
      <c r="I19" s="37"/>
      <c r="J19" s="16"/>
      <c r="K19" s="16"/>
    </row>
    <row r="20" spans="1:11" ht="15.75" x14ac:dyDescent="0.25">
      <c r="A20" s="38"/>
      <c r="B20" s="523" t="s">
        <v>104</v>
      </c>
      <c r="C20" s="523"/>
      <c r="D20" s="523"/>
      <c r="E20" s="523"/>
      <c r="F20" s="523"/>
      <c r="G20" s="39">
        <f>IFERROR($F$8/$J$8,0)</f>
        <v>0</v>
      </c>
      <c r="H20" s="40">
        <f>IFERROR(ROUND(G20/H14,3),0)</f>
        <v>0</v>
      </c>
      <c r="J20" s="534">
        <f>IFERROR((G21-G20)/G20,)</f>
        <v>0</v>
      </c>
      <c r="K20" s="536">
        <f>IFERROR((H21-H20)/H20,)</f>
        <v>0</v>
      </c>
    </row>
    <row r="21" spans="1:11" ht="16.5" thickBot="1" x14ac:dyDescent="0.3">
      <c r="A21" s="41"/>
      <c r="B21" s="503" t="s">
        <v>105</v>
      </c>
      <c r="C21" s="503"/>
      <c r="D21" s="503"/>
      <c r="E21" s="503"/>
      <c r="F21" s="503"/>
      <c r="G21" s="42">
        <f>IFERROR($G$8/$K$8,0)</f>
        <v>0</v>
      </c>
      <c r="H21" s="43">
        <f>IFERROR(ROUND(G21/H15,3),0)</f>
        <v>0</v>
      </c>
      <c r="I21" s="44"/>
      <c r="J21" s="535"/>
      <c r="K21" s="537"/>
    </row>
    <row r="22" spans="1:11" ht="3.75" customHeight="1" x14ac:dyDescent="0.25">
      <c r="A22" s="34"/>
      <c r="B22" s="34"/>
      <c r="C22" s="34"/>
      <c r="D22" s="34"/>
      <c r="E22" s="34"/>
      <c r="F22" s="34"/>
      <c r="G22" s="16"/>
      <c r="H22" s="16"/>
      <c r="I22" s="37"/>
      <c r="J22" s="16"/>
      <c r="K22" s="16"/>
    </row>
    <row r="23" spans="1:11" ht="15.75" x14ac:dyDescent="0.25">
      <c r="A23" s="45"/>
      <c r="B23" s="45"/>
      <c r="C23" s="45"/>
      <c r="D23" s="45"/>
      <c r="E23" s="45"/>
      <c r="F23" s="46"/>
      <c r="G23" s="47"/>
      <c r="H23" s="48"/>
      <c r="J23" s="49"/>
    </row>
    <row r="24" spans="1:11" ht="15.75" x14ac:dyDescent="0.25">
      <c r="A24" s="504" t="str">
        <f>IFERROR(IF(H21-H20&lt;0,"O contrato em apreciação apresenta uma diminuição de "&amp;E43&amp;" € em termos de custo dia por beneficiário / Unidades, para os períodos em análise.",IF(H21-H20=0,"O contrato em apreciação mantem os valores em termos de custo dia por beneficiário / Unidades, para os períodos em análise.",IF(H21-H20&gt;0,"O contrato em apreciação apresenta um aumento de "&amp;E43&amp;" € em termos de custo dia por beneficiário / Unidades, para os períodos em análise.","Ver"))),"Alerta - Faltam preencher dados no mapa, ver observações")</f>
        <v>O contrato em apreciação mantem os valores em termos de custo dia por beneficiário / Unidades, para os períodos em análise.</v>
      </c>
      <c r="B24" s="504"/>
      <c r="C24" s="504"/>
      <c r="D24" s="504"/>
      <c r="E24" s="504"/>
      <c r="F24" s="504"/>
      <c r="G24" s="504"/>
      <c r="H24" s="504"/>
      <c r="I24" s="504"/>
      <c r="J24" s="504"/>
      <c r="K24" s="504"/>
    </row>
    <row r="25" spans="1:11" ht="15.75" hidden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ht="15.75" hidden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5.75" hidden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ht="15.75" x14ac:dyDescent="0.25">
      <c r="A28" s="46"/>
      <c r="B28" s="46"/>
      <c r="C28" s="46"/>
      <c r="D28" s="46"/>
      <c r="E28" s="46"/>
      <c r="F28" s="46"/>
      <c r="G28" s="47"/>
      <c r="H28" s="48"/>
    </row>
    <row r="29" spans="1:11" ht="3.75" customHeight="1" thickBot="1" x14ac:dyDescent="0.3">
      <c r="A29" s="13"/>
      <c r="B29" s="13"/>
      <c r="C29" s="13"/>
      <c r="D29" s="13"/>
      <c r="E29" s="13"/>
      <c r="F29" s="14"/>
      <c r="G29" s="14"/>
      <c r="H29" s="14"/>
      <c r="I29" s="14"/>
      <c r="J29" s="14"/>
      <c r="K29" s="14"/>
    </row>
    <row r="30" spans="1:11" hidden="1" x14ac:dyDescent="0.25">
      <c r="A30" s="506"/>
      <c r="B30" s="506"/>
      <c r="C30" s="506"/>
      <c r="D30" s="506"/>
      <c r="E30" s="506"/>
      <c r="F30" s="506"/>
      <c r="G30" s="50"/>
      <c r="H30" s="50"/>
      <c r="I30" s="50"/>
      <c r="J30" s="50"/>
      <c r="K30" s="50"/>
    </row>
    <row r="31" spans="1:11" ht="3.75" hidden="1" customHeight="1" x14ac:dyDescent="0.25">
      <c r="A31" s="13"/>
      <c r="B31" s="13"/>
      <c r="C31" s="13"/>
      <c r="D31" s="13"/>
      <c r="E31" s="13"/>
      <c r="F31" s="14"/>
      <c r="G31" s="14"/>
      <c r="H31" s="14"/>
      <c r="I31" s="14"/>
      <c r="J31" s="14"/>
      <c r="K31" s="14"/>
    </row>
    <row r="32" spans="1:11" ht="15" hidden="1" customHeight="1" x14ac:dyDescent="0.25">
      <c r="A32" s="507"/>
      <c r="B32" s="507"/>
      <c r="C32" s="507"/>
      <c r="D32" s="507"/>
      <c r="E32" s="507"/>
      <c r="F32" s="507"/>
      <c r="G32" s="507"/>
      <c r="H32" s="507"/>
      <c r="I32" s="507"/>
      <c r="J32" s="507"/>
      <c r="K32" s="507"/>
    </row>
    <row r="33" spans="1:11" ht="30" hidden="1" customHeight="1" x14ac:dyDescent="0.25">
      <c r="A33" s="507"/>
      <c r="B33" s="507"/>
      <c r="C33" s="507"/>
      <c r="D33" s="507"/>
      <c r="E33" s="507"/>
      <c r="F33" s="507"/>
      <c r="G33" s="507"/>
      <c r="H33" s="507"/>
      <c r="I33" s="507"/>
      <c r="J33" s="507"/>
      <c r="K33" s="507"/>
    </row>
    <row r="34" spans="1:11" ht="15" hidden="1" customHeight="1" x14ac:dyDescent="0.25">
      <c r="A34" s="507"/>
      <c r="B34" s="507"/>
      <c r="C34" s="507"/>
      <c r="D34" s="507"/>
      <c r="E34" s="507"/>
      <c r="F34" s="507"/>
      <c r="G34" s="507"/>
      <c r="H34" s="507"/>
      <c r="I34" s="507"/>
      <c r="J34" s="507"/>
      <c r="K34" s="507"/>
    </row>
    <row r="35" spans="1:11" ht="15" hidden="1" customHeight="1" x14ac:dyDescent="0.25">
      <c r="A35" s="507"/>
      <c r="B35" s="507"/>
      <c r="C35" s="507"/>
      <c r="D35" s="507"/>
      <c r="E35" s="507"/>
      <c r="F35" s="507"/>
      <c r="G35" s="507"/>
      <c r="H35" s="507"/>
      <c r="I35" s="507"/>
      <c r="J35" s="507"/>
      <c r="K35" s="507"/>
    </row>
    <row r="36" spans="1:11" ht="15" hidden="1" customHeight="1" x14ac:dyDescent="0.25">
      <c r="A36" s="507"/>
      <c r="B36" s="507"/>
      <c r="C36" s="507"/>
      <c r="D36" s="507"/>
      <c r="E36" s="507"/>
      <c r="F36" s="507"/>
      <c r="G36" s="507"/>
      <c r="H36" s="507"/>
      <c r="I36" s="507"/>
      <c r="J36" s="507"/>
      <c r="K36" s="507"/>
    </row>
    <row r="37" spans="1:11" ht="15" hidden="1" customHeight="1" x14ac:dyDescent="0.25">
      <c r="A37" s="507"/>
      <c r="B37" s="507"/>
      <c r="C37" s="507"/>
      <c r="D37" s="507"/>
      <c r="E37" s="507"/>
      <c r="F37" s="507"/>
      <c r="G37" s="507"/>
      <c r="H37" s="507"/>
      <c r="I37" s="507"/>
      <c r="J37" s="507"/>
      <c r="K37" s="507"/>
    </row>
    <row r="38" spans="1:11" ht="15" hidden="1" customHeight="1" x14ac:dyDescent="0.25">
      <c r="A38" s="507"/>
      <c r="B38" s="507"/>
      <c r="C38" s="507"/>
      <c r="D38" s="507"/>
      <c r="E38" s="507"/>
      <c r="F38" s="507"/>
      <c r="G38" s="507"/>
      <c r="H38" s="507"/>
      <c r="I38" s="507"/>
      <c r="J38" s="507"/>
      <c r="K38" s="507"/>
    </row>
    <row r="39" spans="1:11" ht="15.75" hidden="1" customHeight="1" x14ac:dyDescent="0.25">
      <c r="A39" s="507"/>
      <c r="B39" s="507"/>
      <c r="C39" s="507"/>
      <c r="D39" s="507"/>
      <c r="E39" s="507"/>
      <c r="F39" s="507"/>
      <c r="G39" s="507"/>
      <c r="H39" s="507"/>
      <c r="I39" s="507"/>
      <c r="J39" s="507"/>
      <c r="K39" s="507"/>
    </row>
    <row r="40" spans="1:11" ht="3.75" hidden="1" customHeight="1" x14ac:dyDescent="0.25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4"/>
    </row>
    <row r="41" spans="1:11" hidden="1" x14ac:dyDescent="0.25">
      <c r="A41" s="51"/>
      <c r="B41" s="51"/>
      <c r="C41" s="51"/>
      <c r="D41" s="51"/>
      <c r="E41" s="51"/>
    </row>
    <row r="42" spans="1:11" ht="31.5" hidden="1" customHeight="1" x14ac:dyDescent="0.25">
      <c r="A42" s="52">
        <f>IF(F8&gt;0,1,0)</f>
        <v>1</v>
      </c>
      <c r="B42" s="52">
        <f>IF(F14&gt;0,"1",0)</f>
        <v>0</v>
      </c>
      <c r="C42" s="52">
        <f>IF(G14&gt;0,"1",0)</f>
        <v>0</v>
      </c>
      <c r="D42" s="53"/>
      <c r="E42" s="53"/>
      <c r="F42" s="53"/>
      <c r="G42" s="53"/>
      <c r="H42" s="54"/>
      <c r="I42" s="53"/>
      <c r="J42" s="53"/>
      <c r="K42" s="53"/>
    </row>
    <row r="43" spans="1:11" hidden="1" x14ac:dyDescent="0.25">
      <c r="A43" s="52">
        <f>IF(G8&gt;0,1,0)</f>
        <v>1</v>
      </c>
      <c r="B43" s="52">
        <f>IF(F15&gt;0,"1",0)</f>
        <v>0</v>
      </c>
      <c r="C43" s="52">
        <f>IF(G15&gt;0,"1",0)</f>
        <v>0</v>
      </c>
      <c r="D43" s="53"/>
      <c r="E43" s="55">
        <f>ROUND(H21-H20,4)</f>
        <v>0</v>
      </c>
      <c r="F43" s="53">
        <f>YEAR(G14)-YEAR(F14)</f>
        <v>0</v>
      </c>
      <c r="G43" s="53"/>
      <c r="H43" s="53"/>
      <c r="I43" s="53"/>
      <c r="J43" s="53"/>
      <c r="K43" s="53"/>
    </row>
    <row r="44" spans="1:11" hidden="1" x14ac:dyDescent="0.25">
      <c r="A44" s="53"/>
      <c r="B44" s="53"/>
      <c r="C44" s="53"/>
      <c r="D44" s="53"/>
      <c r="E44" s="53">
        <f>F15-G14</f>
        <v>0</v>
      </c>
      <c r="F44" s="53">
        <f>YEAR(G15)-YEAR(F15)</f>
        <v>0</v>
      </c>
      <c r="G44" s="53"/>
    </row>
    <row r="45" spans="1:11" s="53" customFormat="1" hidden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s="53" customFormat="1" ht="15.75" hidden="1" thickBot="1" x14ac:dyDescent="0.3">
      <c r="A46" s="10"/>
      <c r="B46" s="10">
        <v>0</v>
      </c>
      <c r="C46" s="10">
        <v>1</v>
      </c>
      <c r="D46" s="10">
        <v>2</v>
      </c>
      <c r="E46" s="10">
        <v>3</v>
      </c>
      <c r="F46" s="10">
        <v>4</v>
      </c>
      <c r="G46" s="10">
        <v>5</v>
      </c>
      <c r="H46" s="10">
        <v>6</v>
      </c>
      <c r="I46" s="10">
        <v>7</v>
      </c>
      <c r="J46" s="10">
        <v>8</v>
      </c>
      <c r="K46" s="10">
        <v>9</v>
      </c>
    </row>
    <row r="47" spans="1:11" s="53" customFormat="1" ht="15.75" thickBot="1" x14ac:dyDescent="0.3">
      <c r="A47" s="508" t="s">
        <v>106</v>
      </c>
      <c r="B47" s="508"/>
      <c r="C47" s="508"/>
      <c r="D47" s="508"/>
      <c r="E47" s="508"/>
      <c r="F47" s="508"/>
      <c r="G47" s="508"/>
      <c r="H47" s="508"/>
      <c r="I47" s="508"/>
      <c r="J47" s="508"/>
      <c r="K47" s="508"/>
    </row>
    <row r="48" spans="1:11" ht="3.75" customHeight="1" thickBot="1" x14ac:dyDescent="0.3">
      <c r="A48" s="56"/>
      <c r="B48" s="56"/>
      <c r="C48" s="56"/>
      <c r="D48" s="56"/>
      <c r="E48" s="56"/>
      <c r="F48" s="57"/>
      <c r="G48" s="57"/>
      <c r="H48" s="57"/>
      <c r="I48" s="57"/>
      <c r="J48" s="57"/>
      <c r="K48" s="57"/>
    </row>
    <row r="49" spans="1:11" s="53" customFormat="1" ht="27.75" customHeight="1" x14ac:dyDescent="0.25">
      <c r="A49" s="58" t="s">
        <v>107</v>
      </c>
      <c r="B49" s="59" t="str">
        <f>IF(F14="","",YEAR(F14))</f>
        <v/>
      </c>
      <c r="C49" s="59" t="str">
        <f t="shared" ref="C49:K49" si="0">IF(C46&lt;=$F$43,B49+1,"")</f>
        <v/>
      </c>
      <c r="D49" s="59" t="str">
        <f t="shared" si="0"/>
        <v/>
      </c>
      <c r="E49" s="59" t="str">
        <f t="shared" si="0"/>
        <v/>
      </c>
      <c r="F49" s="59" t="str">
        <f t="shared" si="0"/>
        <v/>
      </c>
      <c r="G49" s="59" t="str">
        <f t="shared" si="0"/>
        <v/>
      </c>
      <c r="H49" s="59" t="str">
        <f t="shared" si="0"/>
        <v/>
      </c>
      <c r="I49" s="59" t="str">
        <f t="shared" si="0"/>
        <v/>
      </c>
      <c r="J49" s="59" t="str">
        <f t="shared" si="0"/>
        <v/>
      </c>
      <c r="K49" s="59" t="str">
        <f t="shared" si="0"/>
        <v/>
      </c>
    </row>
    <row r="50" spans="1:11" s="53" customFormat="1" ht="27.95" customHeight="1" x14ac:dyDescent="0.25">
      <c r="A50" s="60" t="s">
        <v>108</v>
      </c>
      <c r="B50" s="61" t="str">
        <f>IFERROR(IF(F14&lt;&gt;"",IF(YEAR(F14)=YEAR(G14),G14-F14,DATE(B49,12,31)-F14)+1,""),"")</f>
        <v/>
      </c>
      <c r="C50" s="61" t="str">
        <f>IFERROR(IF(YEAR($G$14)=C49,$G$14-DATE(C49,1,1)+1,DATE(C49,12,31)-DATE(C49,1,1)+1),"")</f>
        <v/>
      </c>
      <c r="D50" s="61" t="str">
        <f t="shared" ref="D50:K50" si="1">IFERROR(IF(YEAR($G$14)=D49,$G$14-DATE(D49,1,1)+1,DATE(D49,12,31)-DATE(D49,1,1)+1),"")</f>
        <v/>
      </c>
      <c r="E50" s="61" t="str">
        <f t="shared" si="1"/>
        <v/>
      </c>
      <c r="F50" s="61" t="str">
        <f t="shared" si="1"/>
        <v/>
      </c>
      <c r="G50" s="61" t="str">
        <f t="shared" si="1"/>
        <v/>
      </c>
      <c r="H50" s="61" t="str">
        <f t="shared" si="1"/>
        <v/>
      </c>
      <c r="I50" s="61" t="str">
        <f t="shared" si="1"/>
        <v/>
      </c>
      <c r="J50" s="61" t="str">
        <f t="shared" si="1"/>
        <v/>
      </c>
      <c r="K50" s="61" t="str">
        <f t="shared" si="1"/>
        <v/>
      </c>
    </row>
    <row r="51" spans="1:11" s="63" customFormat="1" ht="27.95" customHeight="1" x14ac:dyDescent="0.25">
      <c r="A51" s="35" t="s">
        <v>109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1:11" s="63" customFormat="1" ht="27.95" customHeight="1" thickBot="1" x14ac:dyDescent="0.3">
      <c r="A52" s="60" t="s">
        <v>110</v>
      </c>
      <c r="B52" s="64" t="str">
        <f>IFERROR(B51/B50,"")</f>
        <v/>
      </c>
      <c r="C52" s="64" t="str">
        <f t="shared" ref="C52:K52" si="2">IFERROR(C51/C50,"")</f>
        <v/>
      </c>
      <c r="D52" s="64" t="str">
        <f t="shared" si="2"/>
        <v/>
      </c>
      <c r="E52" s="64" t="str">
        <f t="shared" si="2"/>
        <v/>
      </c>
      <c r="F52" s="64" t="str">
        <f t="shared" si="2"/>
        <v/>
      </c>
      <c r="G52" s="64" t="str">
        <f t="shared" si="2"/>
        <v/>
      </c>
      <c r="H52" s="64" t="str">
        <f t="shared" si="2"/>
        <v/>
      </c>
      <c r="I52" s="64" t="str">
        <f t="shared" si="2"/>
        <v/>
      </c>
      <c r="J52" s="64" t="str">
        <f t="shared" si="2"/>
        <v/>
      </c>
      <c r="K52" s="64" t="str">
        <f t="shared" si="2"/>
        <v/>
      </c>
    </row>
    <row r="53" spans="1:11" ht="3.75" customHeight="1" thickBot="1" x14ac:dyDescent="0.3">
      <c r="A53" s="56"/>
      <c r="B53" s="56"/>
      <c r="C53" s="56"/>
      <c r="D53" s="56"/>
      <c r="E53" s="56"/>
      <c r="F53" s="57"/>
      <c r="G53" s="57"/>
      <c r="H53" s="57"/>
      <c r="I53" s="57"/>
      <c r="J53" s="57"/>
      <c r="K53" s="57"/>
    </row>
    <row r="54" spans="1:11" ht="27.95" customHeight="1" x14ac:dyDescent="0.25">
      <c r="A54" s="58" t="s">
        <v>111</v>
      </c>
      <c r="B54" s="59" t="str">
        <f>IF(F15="","",YEAR(F15))</f>
        <v/>
      </c>
      <c r="C54" s="59" t="str">
        <f t="shared" ref="C54:K54" si="3">IF(C46&lt;=$F$44,B54+1,"")</f>
        <v/>
      </c>
      <c r="D54" s="59" t="str">
        <f t="shared" si="3"/>
        <v/>
      </c>
      <c r="E54" s="59" t="str">
        <f t="shared" si="3"/>
        <v/>
      </c>
      <c r="F54" s="59" t="str">
        <f t="shared" si="3"/>
        <v/>
      </c>
      <c r="G54" s="59" t="str">
        <f t="shared" si="3"/>
        <v/>
      </c>
      <c r="H54" s="59" t="str">
        <f t="shared" si="3"/>
        <v/>
      </c>
      <c r="I54" s="59" t="str">
        <f t="shared" si="3"/>
        <v/>
      </c>
      <c r="J54" s="59" t="str">
        <f t="shared" si="3"/>
        <v/>
      </c>
      <c r="K54" s="59" t="str">
        <f t="shared" si="3"/>
        <v/>
      </c>
    </row>
    <row r="55" spans="1:11" ht="27.95" customHeight="1" x14ac:dyDescent="0.25">
      <c r="A55" s="60" t="s">
        <v>112</v>
      </c>
      <c r="B55" s="61" t="str">
        <f>IFERROR(IF(F15&lt;&gt;"",IF(YEAR(F15)=YEAR(G15),G15-F15,DATE(B54,12,31)-F15)+1,""),"")</f>
        <v/>
      </c>
      <c r="C55" s="61" t="str">
        <f>IFERROR(IF(YEAR($G$15)=C54,$G$15-DATE(C54,1,1)+1,DATE(C54,12,31)-DATE(C54,1,1)+1),"")</f>
        <v/>
      </c>
      <c r="D55" s="61" t="str">
        <f t="shared" ref="D55:K55" si="4">IFERROR(IF(YEAR($G$15)=D54,$G$15-DATE(D54,1,1)+1,DATE(D54,12,31)-DATE(D54,1,1)+1),"")</f>
        <v/>
      </c>
      <c r="E55" s="61" t="str">
        <f t="shared" si="4"/>
        <v/>
      </c>
      <c r="F55" s="61" t="str">
        <f t="shared" si="4"/>
        <v/>
      </c>
      <c r="G55" s="61" t="str">
        <f t="shared" si="4"/>
        <v/>
      </c>
      <c r="H55" s="61" t="str">
        <f t="shared" si="4"/>
        <v/>
      </c>
      <c r="I55" s="61" t="str">
        <f t="shared" si="4"/>
        <v/>
      </c>
      <c r="J55" s="61" t="str">
        <f t="shared" si="4"/>
        <v/>
      </c>
      <c r="K55" s="61" t="str">
        <f t="shared" si="4"/>
        <v/>
      </c>
    </row>
    <row r="56" spans="1:11" ht="27.95" customHeight="1" x14ac:dyDescent="0.25">
      <c r="A56" s="35" t="s">
        <v>113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1:11" s="65" customFormat="1" ht="27.95" customHeight="1" thickBot="1" x14ac:dyDescent="0.3">
      <c r="A57" s="60" t="s">
        <v>114</v>
      </c>
      <c r="B57" s="64" t="str">
        <f>IFERROR(B56/B55,"")</f>
        <v/>
      </c>
      <c r="C57" s="64" t="str">
        <f t="shared" ref="C57:K57" si="5">IFERROR(C56/C55,"")</f>
        <v/>
      </c>
      <c r="D57" s="64" t="str">
        <f t="shared" si="5"/>
        <v/>
      </c>
      <c r="E57" s="64" t="str">
        <f t="shared" si="5"/>
        <v/>
      </c>
      <c r="F57" s="64" t="str">
        <f t="shared" si="5"/>
        <v/>
      </c>
      <c r="G57" s="64" t="str">
        <f t="shared" si="5"/>
        <v/>
      </c>
      <c r="H57" s="64" t="str">
        <f t="shared" si="5"/>
        <v/>
      </c>
      <c r="I57" s="64" t="str">
        <f t="shared" si="5"/>
        <v/>
      </c>
      <c r="J57" s="64" t="str">
        <f t="shared" si="5"/>
        <v/>
      </c>
      <c r="K57" s="64" t="str">
        <f t="shared" si="5"/>
        <v/>
      </c>
    </row>
    <row r="58" spans="1:11" ht="3.75" customHeight="1" thickBot="1" x14ac:dyDescent="0.3">
      <c r="A58" s="56"/>
      <c r="B58" s="56"/>
      <c r="C58" s="56"/>
      <c r="D58" s="56"/>
      <c r="E58" s="56"/>
      <c r="F58" s="57"/>
      <c r="G58" s="57"/>
      <c r="H58" s="57"/>
      <c r="I58" s="57"/>
      <c r="J58" s="57"/>
      <c r="K58" s="57"/>
    </row>
    <row r="59" spans="1:11" ht="3.75" customHeight="1" x14ac:dyDescent="0.25">
      <c r="A59" s="66"/>
      <c r="B59" s="66"/>
      <c r="C59" s="66"/>
      <c r="D59" s="66"/>
      <c r="E59" s="66"/>
      <c r="F59" s="34"/>
      <c r="G59" s="34"/>
      <c r="H59" s="34"/>
      <c r="I59" s="34"/>
      <c r="J59" s="34"/>
      <c r="K59" s="34"/>
    </row>
    <row r="60" spans="1:11" ht="27" customHeight="1" thickBot="1" x14ac:dyDescent="0.3">
      <c r="A60" s="50" t="s">
        <v>115</v>
      </c>
      <c r="B60" s="50"/>
      <c r="C60" s="50"/>
      <c r="D60" s="50"/>
      <c r="E60" s="50"/>
      <c r="F60" s="50"/>
      <c r="G60" s="50"/>
      <c r="H60" s="50" t="s">
        <v>116</v>
      </c>
      <c r="I60" s="50"/>
      <c r="J60" s="50"/>
      <c r="K60" s="50"/>
    </row>
    <row r="61" spans="1:11" ht="3.75" customHeight="1" thickBot="1" x14ac:dyDescent="0.3">
      <c r="A61" s="56"/>
      <c r="B61" s="56"/>
      <c r="C61" s="56"/>
      <c r="D61" s="56"/>
      <c r="E61" s="56"/>
      <c r="F61" s="57"/>
      <c r="G61" s="57"/>
      <c r="H61" s="57"/>
      <c r="I61" s="57"/>
      <c r="J61" s="57"/>
      <c r="K61" s="57"/>
    </row>
    <row r="62" spans="1:11" ht="15" customHeight="1" x14ac:dyDescent="0.25">
      <c r="A62" s="509" t="s">
        <v>127</v>
      </c>
      <c r="B62" s="509"/>
      <c r="C62" s="509"/>
      <c r="D62" s="509"/>
      <c r="E62" s="509"/>
      <c r="F62" s="509"/>
      <c r="G62" s="510"/>
      <c r="H62" s="515" t="str">
        <f>IF(K78&gt;0,"O presente mapa não deve ser considerado, pois subsistem erros do preenchimento no mapa. Solicitar as devidas correções.","")</f>
        <v/>
      </c>
      <c r="I62" s="516"/>
      <c r="J62" s="516"/>
      <c r="K62" s="516"/>
    </row>
    <row r="63" spans="1:11" ht="30" customHeight="1" x14ac:dyDescent="0.25">
      <c r="A63" s="511"/>
      <c r="B63" s="511"/>
      <c r="C63" s="511"/>
      <c r="D63" s="511"/>
      <c r="E63" s="511"/>
      <c r="F63" s="511"/>
      <c r="G63" s="512"/>
      <c r="H63" s="517"/>
      <c r="I63" s="518"/>
      <c r="J63" s="518"/>
      <c r="K63" s="518"/>
    </row>
    <row r="64" spans="1:11" ht="15" customHeight="1" x14ac:dyDescent="0.25">
      <c r="A64" s="511"/>
      <c r="B64" s="511"/>
      <c r="C64" s="511"/>
      <c r="D64" s="511"/>
      <c r="E64" s="511"/>
      <c r="F64" s="511"/>
      <c r="G64" s="512"/>
      <c r="H64" s="517"/>
      <c r="I64" s="518"/>
      <c r="J64" s="518"/>
      <c r="K64" s="518"/>
    </row>
    <row r="65" spans="1:11" ht="15" customHeight="1" x14ac:dyDescent="0.25">
      <c r="A65" s="511"/>
      <c r="B65" s="511"/>
      <c r="C65" s="511"/>
      <c r="D65" s="511"/>
      <c r="E65" s="511"/>
      <c r="F65" s="511"/>
      <c r="G65" s="512"/>
      <c r="H65" s="517"/>
      <c r="I65" s="518"/>
      <c r="J65" s="518"/>
      <c r="K65" s="518"/>
    </row>
    <row r="66" spans="1:11" ht="15" customHeight="1" x14ac:dyDescent="0.25">
      <c r="A66" s="511"/>
      <c r="B66" s="511"/>
      <c r="C66" s="511"/>
      <c r="D66" s="511"/>
      <c r="E66" s="511"/>
      <c r="F66" s="511"/>
      <c r="G66" s="512"/>
      <c r="H66" s="517"/>
      <c r="I66" s="518"/>
      <c r="J66" s="518"/>
      <c r="K66" s="518"/>
    </row>
    <row r="67" spans="1:11" ht="15" customHeight="1" x14ac:dyDescent="0.25">
      <c r="A67" s="511"/>
      <c r="B67" s="511"/>
      <c r="C67" s="511"/>
      <c r="D67" s="511"/>
      <c r="E67" s="511"/>
      <c r="F67" s="511"/>
      <c r="G67" s="512"/>
      <c r="H67" s="517"/>
      <c r="I67" s="518"/>
      <c r="J67" s="518"/>
      <c r="K67" s="518"/>
    </row>
    <row r="68" spans="1:11" ht="15" customHeight="1" x14ac:dyDescent="0.25">
      <c r="A68" s="511"/>
      <c r="B68" s="511"/>
      <c r="C68" s="511"/>
      <c r="D68" s="511"/>
      <c r="E68" s="511"/>
      <c r="F68" s="511"/>
      <c r="G68" s="512"/>
      <c r="H68" s="517"/>
      <c r="I68" s="518"/>
      <c r="J68" s="518"/>
      <c r="K68" s="518"/>
    </row>
    <row r="69" spans="1:11" ht="15.75" customHeight="1" thickBot="1" x14ac:dyDescent="0.3">
      <c r="A69" s="513"/>
      <c r="B69" s="513"/>
      <c r="C69" s="513"/>
      <c r="D69" s="513"/>
      <c r="E69" s="513"/>
      <c r="F69" s="513"/>
      <c r="G69" s="514"/>
      <c r="H69" s="519"/>
      <c r="I69" s="520"/>
      <c r="J69" s="520"/>
      <c r="K69" s="520"/>
    </row>
    <row r="70" spans="1:11" s="67" customFormat="1" ht="3.75" customHeight="1" thickBot="1" x14ac:dyDescent="0.3">
      <c r="A70" s="56"/>
      <c r="B70" s="56"/>
      <c r="C70" s="56"/>
      <c r="D70" s="56"/>
      <c r="E70" s="56"/>
      <c r="F70" s="57"/>
      <c r="G70" s="57"/>
      <c r="H70" s="57"/>
      <c r="I70" s="57"/>
      <c r="J70" s="57"/>
      <c r="K70" s="57"/>
    </row>
    <row r="71" spans="1:11" x14ac:dyDescent="0.25"/>
    <row r="72" spans="1:11" x14ac:dyDescent="0.25">
      <c r="A72" s="51" t="s">
        <v>117</v>
      </c>
    </row>
    <row r="73" spans="1:11" ht="15.75" x14ac:dyDescent="0.25">
      <c r="A73" s="68" t="str">
        <f>IF(F8="preenchimento obrigatório","",IF(A42*B42*C42=0,"Alerta - Ver observação *2.",""))</f>
        <v/>
      </c>
      <c r="K73" s="69">
        <f>IF(A73&lt;&gt;"",1,0)</f>
        <v>0</v>
      </c>
    </row>
    <row r="74" spans="1:11" ht="15.75" x14ac:dyDescent="0.25">
      <c r="A74" s="68" t="str">
        <f>IF(G8="preenchimento obrigatório","",IF(A43*B43*C43=0,"Alerta - Ver observação *3.",""))</f>
        <v/>
      </c>
      <c r="K74" s="69">
        <f t="shared" ref="K74:K77" si="6">IF(A74&lt;&gt;"",1,0)</f>
        <v>0</v>
      </c>
    </row>
    <row r="75" spans="1:11" ht="15.75" x14ac:dyDescent="0.25">
      <c r="A75" s="68" t="str">
        <f>IF(F14&lt;&gt;"",IF(E44&lt;=0,"Alerta - Período contratual em apreciação é coincidente com o período contratual anterior. Por favor verificar datas de início e termino.",""),"")</f>
        <v/>
      </c>
      <c r="K75" s="69">
        <f t="shared" si="6"/>
        <v>0</v>
      </c>
    </row>
    <row r="76" spans="1:11" ht="15.75" x14ac:dyDescent="0.25">
      <c r="A76" s="68" t="str">
        <f>+IFERROR(IF(ROUND(SUM(B51:K51),2)-ROUND(F8,2)=0,"","Alerta - O valor total do contrato anterior, diverge do escalonamento."),"")</f>
        <v/>
      </c>
      <c r="K76" s="69">
        <f t="shared" si="6"/>
        <v>0</v>
      </c>
    </row>
    <row r="77" spans="1:11" ht="15.75" x14ac:dyDescent="0.25">
      <c r="A77" s="68" t="str">
        <f>IFERROR(IF(ROUND(SUM(B56:K56),2)-ROUND(G8,2)=0,"","Alerta - O valor total do contrato em apreciação, diverge do escalonamento."),"")</f>
        <v/>
      </c>
      <c r="K77" s="69">
        <f t="shared" si="6"/>
        <v>0</v>
      </c>
    </row>
    <row r="78" spans="1:11" x14ac:dyDescent="0.25">
      <c r="K78" s="69">
        <f>SUM(K73:K77)</f>
        <v>0</v>
      </c>
    </row>
    <row r="79" spans="1:11" x14ac:dyDescent="0.25">
      <c r="A79" s="51" t="s">
        <v>118</v>
      </c>
      <c r="B79" s="51"/>
      <c r="C79" s="51"/>
      <c r="D79" s="51"/>
      <c r="E79" s="51"/>
    </row>
    <row r="80" spans="1:11" ht="15" customHeight="1" x14ac:dyDescent="0.25">
      <c r="A80" s="521" t="s">
        <v>119</v>
      </c>
      <c r="B80" s="521"/>
      <c r="C80" s="521"/>
      <c r="D80" s="521"/>
      <c r="E80" s="521"/>
      <c r="F80" s="521"/>
      <c r="G80" s="521"/>
      <c r="H80" s="521"/>
      <c r="I80" s="521"/>
      <c r="J80" s="521"/>
      <c r="K80" s="521"/>
    </row>
    <row r="81" spans="1:11" x14ac:dyDescent="0.25">
      <c r="A81" s="505" t="s">
        <v>120</v>
      </c>
      <c r="B81" s="505"/>
      <c r="C81" s="505"/>
      <c r="D81" s="505"/>
      <c r="E81" s="505"/>
      <c r="F81" s="505"/>
      <c r="G81" s="505"/>
      <c r="H81" s="505"/>
      <c r="I81" s="505"/>
      <c r="J81" s="505"/>
      <c r="K81" s="505"/>
    </row>
    <row r="82" spans="1:11" x14ac:dyDescent="0.25">
      <c r="A82" s="505" t="s">
        <v>121</v>
      </c>
      <c r="B82" s="505"/>
      <c r="C82" s="505"/>
      <c r="D82" s="505"/>
      <c r="E82" s="505"/>
      <c r="F82" s="505"/>
      <c r="G82" s="505"/>
      <c r="H82" s="505"/>
      <c r="I82" s="505"/>
      <c r="J82" s="505"/>
      <c r="K82" s="505"/>
    </row>
    <row r="83" spans="1:11" x14ac:dyDescent="0.25">
      <c r="A83" s="53" t="s">
        <v>122</v>
      </c>
      <c r="B83" s="53"/>
      <c r="C83" s="53"/>
      <c r="D83" s="70"/>
      <c r="E83" s="53"/>
      <c r="F83" s="53"/>
      <c r="G83" s="53"/>
      <c r="H83" s="53"/>
      <c r="I83" s="53"/>
      <c r="J83" s="53"/>
      <c r="K83" s="53"/>
    </row>
    <row r="85" spans="1:11" ht="31.5" hidden="1" customHeight="1" x14ac:dyDescent="0.25"/>
    <row r="88" spans="1:11" s="53" customFormat="1" hidden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x14ac:dyDescent="0.25"/>
  </sheetData>
  <mergeCells count="27">
    <mergeCell ref="B15:E15"/>
    <mergeCell ref="B20:F20"/>
    <mergeCell ref="A1:K1"/>
    <mergeCell ref="J2:K3"/>
    <mergeCell ref="A4:E5"/>
    <mergeCell ref="F4:F5"/>
    <mergeCell ref="G4:G5"/>
    <mergeCell ref="H4:I4"/>
    <mergeCell ref="J4:K4"/>
    <mergeCell ref="A8:E8"/>
    <mergeCell ref="A10:E10"/>
    <mergeCell ref="G10:H10"/>
    <mergeCell ref="B12:E12"/>
    <mergeCell ref="B14:E14"/>
    <mergeCell ref="J20:J21"/>
    <mergeCell ref="K20:K21"/>
    <mergeCell ref="B21:F21"/>
    <mergeCell ref="A24:K24"/>
    <mergeCell ref="A81:K81"/>
    <mergeCell ref="A30:F30"/>
    <mergeCell ref="A82:K82"/>
    <mergeCell ref="A32:G39"/>
    <mergeCell ref="H32:K39"/>
    <mergeCell ref="A47:K47"/>
    <mergeCell ref="A62:G69"/>
    <mergeCell ref="H62:K69"/>
    <mergeCell ref="A80:K80"/>
  </mergeCells>
  <conditionalFormatting sqref="A73:A77">
    <cfRule type="containsText" dxfId="6" priority="8" operator="containsText" text="Alerta">
      <formula>NOT(ISERROR(SEARCH("Alerta",A73)))</formula>
    </cfRule>
  </conditionalFormatting>
  <conditionalFormatting sqref="B51:K51">
    <cfRule type="expression" dxfId="5" priority="4">
      <formula>$A$76="Alerta - O valor total do contrato anterior, diverge do escalonamento."</formula>
    </cfRule>
    <cfRule type="expression" dxfId="4" priority="7">
      <formula>B49&lt;&gt;""</formula>
    </cfRule>
  </conditionalFormatting>
  <conditionalFormatting sqref="B56:K56">
    <cfRule type="expression" dxfId="3" priority="5">
      <formula>$A$77="Alerta - O valor total do contrato em apreciação, diverge do escalonamento."</formula>
    </cfRule>
    <cfRule type="expression" dxfId="2" priority="6">
      <formula>B54&lt;&gt;""</formula>
    </cfRule>
  </conditionalFormatting>
  <conditionalFormatting sqref="F8:G8">
    <cfRule type="expression" dxfId="1" priority="3">
      <formula>$A$76="Alerta - O valor total do contrato anterior, diverge do escalonamento."</formula>
    </cfRule>
  </conditionalFormatting>
  <conditionalFormatting sqref="J8:K8">
    <cfRule type="expression" dxfId="0" priority="1">
      <formula>$A$76="Alerta - O valor total do contrato anterior, diverge do escalonamento."</formula>
    </cfRule>
  </conditionalFormatting>
  <dataValidations disablePrompts="1" count="1">
    <dataValidation type="date" allowBlank="1" showInputMessage="1" showErrorMessage="1" errorTitle="Verificar formato da data" error="O formato data deve ser: DD/MM/AAAA" sqref="F14:G15" xr:uid="{00000000-0002-0000-0700-000000000000}">
      <formula1>1</formula1>
      <formula2>55153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11</vt:i4>
      </vt:variant>
    </vt:vector>
  </HeadingPairs>
  <TitlesOfParts>
    <vt:vector size="24" baseType="lpstr">
      <vt:lpstr>ÍNDICE</vt:lpstr>
      <vt:lpstr>MAPA I_FD</vt:lpstr>
      <vt:lpstr>MAPA II_FD</vt:lpstr>
      <vt:lpstr>MAPA II_1_PEDIDO ADICIONAL FD</vt:lpstr>
      <vt:lpstr>III.1_500 MIL EUROS</vt:lpstr>
      <vt:lpstr>III.2_PLURIANUAL</vt:lpstr>
      <vt:lpstr>III.3 REPROG. PLURIANUAL</vt:lpstr>
      <vt:lpstr>III.4_AQ. SERVIÇOS</vt:lpstr>
      <vt:lpstr>MAPA IV</vt:lpstr>
      <vt:lpstr>MVD</vt:lpstr>
      <vt:lpstr>MEPA</vt:lpstr>
      <vt:lpstr>EMAILS</vt:lpstr>
      <vt:lpstr>CALENDARIO REPORTE</vt:lpstr>
      <vt:lpstr>'CALENDARIO REPORTE'!Área_de_Impressão</vt:lpstr>
      <vt:lpstr>EMAILS!Área_de_Impressão</vt:lpstr>
      <vt:lpstr>'III.1_500 MIL EUROS'!Área_de_Impressão</vt:lpstr>
      <vt:lpstr>III.2_PLURIANUAL!Área_de_Impressão</vt:lpstr>
      <vt:lpstr>'III.3 REPROG. PLURIANUAL'!Área_de_Impressão</vt:lpstr>
      <vt:lpstr>'III.4_AQ. SERVIÇOS'!Área_de_Impressão</vt:lpstr>
      <vt:lpstr>ÍNDICE!Área_de_Impressão</vt:lpstr>
      <vt:lpstr>'MAPA I_FD'!Área_de_Impressão</vt:lpstr>
      <vt:lpstr>'MAPA II_1_PEDIDO ADICIONAL FD'!Área_de_Impressão</vt:lpstr>
      <vt:lpstr>'MAPA II_FD'!Área_de_Impressão</vt:lpstr>
      <vt:lpstr>'MAPA IV'!Área_de_Impressão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Tania Fernandes</cp:lastModifiedBy>
  <cp:lastPrinted>2025-01-08T19:36:09Z</cp:lastPrinted>
  <dcterms:created xsi:type="dcterms:W3CDTF">2013-04-29T15:51:17Z</dcterms:created>
  <dcterms:modified xsi:type="dcterms:W3CDTF">2026-01-05T17:10:09Z</dcterms:modified>
</cp:coreProperties>
</file>