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madeiragov-my.sharepoint.com/personal/diego_freitas_madeira_gov_pt/Documents/Ambiente de Trabalho/"/>
    </mc:Choice>
  </mc:AlternateContent>
  <xr:revisionPtr revIDLastSave="19" documentId="13_ncr:1_{902BD8D2-9AE2-47C3-BB5A-95B969C20743}" xr6:coauthVersionLast="47" xr6:coauthVersionMax="47" xr10:uidLastSave="{442F75A7-AEBE-4AFC-9CAC-6967EAF93A65}"/>
  <bookViews>
    <workbookView xWindow="28680" yWindow="-120" windowWidth="29040" windowHeight="15720" xr2:uid="{00000000-000D-0000-FFFF-FFFF00000000}"/>
  </bookViews>
  <sheets>
    <sheet name="112230" sheetId="1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12" l="1"/>
  <c r="F11" i="12"/>
  <c r="G11" i="12"/>
  <c r="H11" i="12"/>
  <c r="I11" i="12"/>
  <c r="J11" i="12"/>
  <c r="D11" i="12"/>
  <c r="I6" i="12"/>
  <c r="I7" i="12"/>
  <c r="I8" i="12"/>
  <c r="I9" i="12"/>
  <c r="I10" i="12"/>
  <c r="H6" i="12"/>
  <c r="H7" i="12"/>
  <c r="H8" i="12"/>
  <c r="H9" i="12"/>
  <c r="H10" i="12"/>
  <c r="E10" i="12"/>
  <c r="F10" i="12" s="1"/>
  <c r="E8" i="12"/>
  <c r="F8" i="12" s="1"/>
  <c r="E7" i="12"/>
  <c r="F7" i="12" s="1"/>
  <c r="E6" i="12"/>
  <c r="F6" i="12" s="1"/>
  <c r="E5" i="12"/>
  <c r="F5" i="12" s="1"/>
  <c r="E9" i="12"/>
  <c r="F9" i="12" s="1"/>
  <c r="I5" i="12"/>
  <c r="H5" i="12"/>
  <c r="G7" i="12" l="1"/>
  <c r="G9" i="12"/>
  <c r="G8" i="12"/>
  <c r="G5" i="12"/>
  <c r="G10" i="12"/>
  <c r="G6" i="12"/>
</calcChain>
</file>

<file path=xl/sharedStrings.xml><?xml version="1.0" encoding="utf-8"?>
<sst xmlns="http://schemas.openxmlformats.org/spreadsheetml/2006/main" count="14" uniqueCount="14">
  <si>
    <t>Abono</t>
  </si>
  <si>
    <t>Data Efeito</t>
  </si>
  <si>
    <t>Valor</t>
  </si>
  <si>
    <t>NumMec</t>
  </si>
  <si>
    <t>Nome</t>
  </si>
  <si>
    <t>Dias</t>
  </si>
  <si>
    <t>IRS</t>
  </si>
  <si>
    <t>ADSE</t>
  </si>
  <si>
    <t>SS</t>
  </si>
  <si>
    <t>2022-01</t>
  </si>
  <si>
    <t>SS entidade</t>
  </si>
  <si>
    <t>CGA</t>
  </si>
  <si>
    <t>CGA Ent.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</si>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</sst>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4" fontId="0" fillId="0" borderId="0" xfId="0" applyNumberFormat="1"/>
    <xf numFmtId="0" fontId="0" fillId="0" borderId="0" xfId="0" applyFill="1" applyAlignment="1">
      <alignment horizontal="center"/>
    </xf>
    <xf numFmtId="43" fontId="0" fillId="0" borderId="0" xfId="1" applyFont="1" applyFill="1"/>
    <xf numFmtId="43" fontId="0" fillId="0" borderId="0" xfId="1" applyFont="1" applyFill="1" applyAlignment="1">
      <alignment horizontal="right"/>
    </xf>
    <xf numFmtId="0" fontId="0" fillId="2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43" fontId="0" fillId="2" borderId="0" xfId="0" applyNumberFormat="1" applyFont="1" applyFill="1"/>
  </cellXfs>
  <cellStyles count="2">
    <cellStyle name="Normal" xfId="0" builtinId="0"/>
    <cellStyle name="Vírgula" xfId="1" builtinId="3"/>
  </cellStyles>
  <dxfs count="13">
    <dxf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theme="4" tint="-0.249977111117893"/>
        </patternFill>
      </fill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4" tint="-0.249977111117893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8820F5-A11A-4DB0-B8BB-D96DEDC02814}" name="Tabela1" displayName="Tabela1" ref="A4:J11" totalsRowCount="1" headerRowDxfId="11" dataDxfId="12" totalsRowDxfId="0" dataCellStyle="Vírgula">
  <tableColumns count="10">
    <tableColumn id="1" xr3:uid="{7C024D53-683D-4239-BB17-88391239D65B}" name="Abono" totalsRowLabel="Total" totalsRowDxfId="10"/>
    <tableColumn id="2" xr3:uid="{9ADDF67B-9998-4B79-BCD6-503C2FBD396B}" name="Data Efeito" totalsRowDxfId="9"/>
    <tableColumn id="3" xr3:uid="{ACAEA44B-2078-4854-9772-10707E8A3EC0}" name="Dias" totalsRowDxfId="8"/>
    <tableColumn id="4" xr3:uid="{AE66610D-07D1-4549-85F6-3E821DDA7C41}" name="Valor" totalsRowFunction="sum" totalsRowDxfId="7" dataCellStyle="Vírgula"/>
    <tableColumn id="5" xr3:uid="{B130B8C6-5FFF-4CCE-9111-161ECFDD8A3D}" name="ADSE" totalsRowFunction="sum" totalsRowDxfId="6" dataCellStyle="Vírgula">
      <calculatedColumnFormula>ROUND(D5*0.035,2)</calculatedColumnFormula>
    </tableColumn>
    <tableColumn id="6" xr3:uid="{2B70BCA4-17FB-45A5-9265-6DCA57FCA13C}" name="CGA" totalsRowFunction="sum" totalsRowDxfId="5" dataCellStyle="Vírgula">
      <calculatedColumnFormula>ROUND(E5*0.11,2)</calculatedColumnFormula>
    </tableColumn>
    <tableColumn id="7" xr3:uid="{87D58D4A-CC77-4A22-8F1E-5C0D1EC1DEC8}" name="CGA Ent." totalsRowFunction="sum" totalsRowDxfId="4" dataCellStyle="Vírgula">
      <calculatedColumnFormula>ROUND(E5*0.2375,2)</calculatedColumnFormula>
    </tableColumn>
    <tableColumn id="8" xr3:uid="{F8A888C8-81F7-4997-AB73-2C84CCEBFAA2}" name="SS" totalsRowFunction="sum" totalsRowDxfId="3" dataCellStyle="Vírgula">
      <calculatedColumnFormula>ROUND(D5*0.11,2)</calculatedColumnFormula>
    </tableColumn>
    <tableColumn id="9" xr3:uid="{24C15FD4-5E2D-4FA7-872C-08F2F56E45AC}" name="SS entidade" totalsRowFunction="sum" totalsRowDxfId="2" dataCellStyle="Vírgula">
      <calculatedColumnFormula>ROUND(D5*0.2375,2)</calculatedColumnFormula>
    </tableColumn>
    <tableColumn id="10" xr3:uid="{C38C190B-F095-4994-96B6-940049FD6C93}" name="IRS" totalsRowFunction="sum" totalsRowDxfId="1" dataCellStyle="Vírgula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3"/>
  <sheetViews>
    <sheetView showGridLines="0" tabSelected="1" workbookViewId="0">
      <selection activeCell="H14" sqref="H14"/>
    </sheetView>
  </sheetViews>
  <sheetFormatPr defaultRowHeight="15" x14ac:dyDescent="0.25"/>
  <cols>
    <col min="1" max="1" width="9.42578125" customWidth="1"/>
    <col min="2" max="3" width="13.7109375" customWidth="1"/>
    <col min="4" max="4" width="10.140625" customWidth="1"/>
    <col min="5" max="5" width="7.7109375" customWidth="1"/>
    <col min="6" max="6" width="6.85546875" customWidth="1"/>
    <col min="7" max="7" width="10.7109375" customWidth="1"/>
    <col min="8" max="8" width="9.28515625" customWidth="1"/>
    <col min="9" max="9" width="13.5703125" customWidth="1"/>
  </cols>
  <sheetData>
    <row r="1" spans="1:10" ht="15.75" thickBot="1" x14ac:dyDescent="0.3">
      <c r="A1" s="6" t="s">
        <v>3</v>
      </c>
      <c r="B1" s="6" t="s">
        <v>4</v>
      </c>
      <c r="C1" s="6"/>
    </row>
    <row r="2" spans="1:10" ht="15.75" thickTop="1" x14ac:dyDescent="0.25"/>
    <row r="4" spans="1:10" x14ac:dyDescent="0.25">
      <c r="A4" s="5" t="s">
        <v>0</v>
      </c>
      <c r="B4" s="5" t="s">
        <v>1</v>
      </c>
      <c r="C4" s="5" t="s">
        <v>5</v>
      </c>
      <c r="D4" s="5" t="s">
        <v>2</v>
      </c>
      <c r="E4" s="5" t="s">
        <v>7</v>
      </c>
      <c r="F4" s="5" t="s">
        <v>11</v>
      </c>
      <c r="G4" s="5" t="s">
        <v>12</v>
      </c>
      <c r="H4" s="5" t="s">
        <v>8</v>
      </c>
      <c r="I4" s="5" t="s">
        <v>10</v>
      </c>
      <c r="J4" s="5" t="s">
        <v>6</v>
      </c>
    </row>
    <row r="5" spans="1:10" x14ac:dyDescent="0.25">
      <c r="A5" s="2">
        <v>1101</v>
      </c>
      <c r="B5" s="2" t="s">
        <v>9</v>
      </c>
      <c r="C5" s="2">
        <v>24</v>
      </c>
      <c r="D5" s="3"/>
      <c r="E5" s="3">
        <f t="shared" ref="E5:E10" si="0">ROUND(D5*0.035,2)</f>
        <v>0</v>
      </c>
      <c r="F5" s="3">
        <f>ROUND(E5*0.11,2)</f>
        <v>0</v>
      </c>
      <c r="G5" s="3">
        <f>ROUND(E5*0.2375,2)</f>
        <v>0</v>
      </c>
      <c r="H5" s="4">
        <f>ROUND(D5*0.11,2)</f>
        <v>0</v>
      </c>
      <c r="I5" s="4">
        <f>ROUND(D5*0.2375,2)</f>
        <v>0</v>
      </c>
      <c r="J5" s="3"/>
    </row>
    <row r="6" spans="1:10" x14ac:dyDescent="0.25">
      <c r="A6" s="2"/>
      <c r="B6" s="2"/>
      <c r="C6" s="2"/>
      <c r="D6" s="3"/>
      <c r="E6" s="3">
        <f t="shared" si="0"/>
        <v>0</v>
      </c>
      <c r="F6" s="3">
        <f t="shared" ref="F6:F10" si="1">ROUND(E6*0.11,2)</f>
        <v>0</v>
      </c>
      <c r="G6" s="3">
        <f t="shared" ref="G6:G10" si="2">ROUND(E6*0.2375,2)</f>
        <v>0</v>
      </c>
      <c r="H6" s="4">
        <f t="shared" ref="H6:H10" si="3">ROUND(D6*0.11,2)</f>
        <v>0</v>
      </c>
      <c r="I6" s="4">
        <f t="shared" ref="I6:I10" si="4">ROUND(D6*0.2375,2)</f>
        <v>0</v>
      </c>
      <c r="J6" s="3"/>
    </row>
    <row r="7" spans="1:10" x14ac:dyDescent="0.25">
      <c r="A7" s="2"/>
      <c r="B7" s="2"/>
      <c r="C7" s="2"/>
      <c r="D7" s="3"/>
      <c r="E7" s="3">
        <f t="shared" si="0"/>
        <v>0</v>
      </c>
      <c r="F7" s="3">
        <f t="shared" si="1"/>
        <v>0</v>
      </c>
      <c r="G7" s="3">
        <f t="shared" si="2"/>
        <v>0</v>
      </c>
      <c r="H7" s="4">
        <f t="shared" si="3"/>
        <v>0</v>
      </c>
      <c r="I7" s="4">
        <f t="shared" si="4"/>
        <v>0</v>
      </c>
      <c r="J7" s="3"/>
    </row>
    <row r="8" spans="1:10" x14ac:dyDescent="0.25">
      <c r="A8" s="2"/>
      <c r="B8" s="2"/>
      <c r="C8" s="2"/>
      <c r="D8" s="3"/>
      <c r="E8" s="3">
        <f t="shared" si="0"/>
        <v>0</v>
      </c>
      <c r="F8" s="3">
        <f t="shared" si="1"/>
        <v>0</v>
      </c>
      <c r="G8" s="3">
        <f t="shared" si="2"/>
        <v>0</v>
      </c>
      <c r="H8" s="4">
        <f t="shared" si="3"/>
        <v>0</v>
      </c>
      <c r="I8" s="4">
        <f t="shared" si="4"/>
        <v>0</v>
      </c>
      <c r="J8" s="3"/>
    </row>
    <row r="9" spans="1:10" x14ac:dyDescent="0.25">
      <c r="A9" s="2"/>
      <c r="B9" s="2"/>
      <c r="C9" s="2"/>
      <c r="D9" s="3"/>
      <c r="E9" s="3">
        <f t="shared" si="0"/>
        <v>0</v>
      </c>
      <c r="F9" s="3">
        <f t="shared" si="1"/>
        <v>0</v>
      </c>
      <c r="G9" s="3">
        <f t="shared" si="2"/>
        <v>0</v>
      </c>
      <c r="H9" s="4">
        <f t="shared" si="3"/>
        <v>0</v>
      </c>
      <c r="I9" s="4">
        <f t="shared" si="4"/>
        <v>0</v>
      </c>
      <c r="J9" s="3"/>
    </row>
    <row r="10" spans="1:10" x14ac:dyDescent="0.25">
      <c r="A10" s="2"/>
      <c r="B10" s="2"/>
      <c r="C10" s="2"/>
      <c r="D10" s="3"/>
      <c r="E10" s="3">
        <f t="shared" si="0"/>
        <v>0</v>
      </c>
      <c r="F10" s="3">
        <f t="shared" si="1"/>
        <v>0</v>
      </c>
      <c r="G10" s="3">
        <f t="shared" si="2"/>
        <v>0</v>
      </c>
      <c r="H10" s="4">
        <f t="shared" si="3"/>
        <v>0</v>
      </c>
      <c r="I10" s="4">
        <f t="shared" si="4"/>
        <v>0</v>
      </c>
      <c r="J10" s="3"/>
    </row>
    <row r="11" spans="1:10" x14ac:dyDescent="0.25">
      <c r="A11" s="7" t="s">
        <v>13</v>
      </c>
      <c r="B11" s="7"/>
      <c r="C11" s="7"/>
      <c r="D11" s="8">
        <f>SUBTOTAL(109,Tabela1[Valor])</f>
        <v>0</v>
      </c>
      <c r="E11" s="8">
        <f>SUBTOTAL(109,Tabela1[ADSE])</f>
        <v>0</v>
      </c>
      <c r="F11" s="8">
        <f>SUBTOTAL(109,Tabela1[CGA])</f>
        <v>0</v>
      </c>
      <c r="G11" s="8">
        <f>SUBTOTAL(109,Tabela1[CGA Ent.])</f>
        <v>0</v>
      </c>
      <c r="H11" s="8">
        <f>SUBTOTAL(109,Tabela1[SS])</f>
        <v>0</v>
      </c>
      <c r="I11" s="8">
        <f>SUBTOTAL(109,Tabela1[SS entidade])</f>
        <v>0</v>
      </c>
      <c r="J11" s="8">
        <f>SUBTOTAL(109,Tabela1[IRS])</f>
        <v>0</v>
      </c>
    </row>
    <row r="13" spans="1:10" x14ac:dyDescent="0.25">
      <c r="D13" s="1"/>
    </row>
  </sheetData>
  <pageMargins left="0.70866141732283472" right="0.70866141732283472" top="0.74803149606299213" bottom="0.74803149606299213" header="0.31496062992125984" footer="0.31496062992125984"/>
  <pageSetup paperSize="9" scale="83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112230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Helder Pestana</dc:creator>
  <cp:lastModifiedBy>Jean Diego de Freitas</cp:lastModifiedBy>
  <cp:lastPrinted>2026-05-22T13:35:25Z</cp:lastPrinted>
  <dcterms:created xsi:type="dcterms:W3CDTF">2017-05-25T10:40:17Z</dcterms:created>
  <dcterms:modified xsi:type="dcterms:W3CDTF">2026-05-22T13:36:55Z</dcterms:modified>
</cp:coreProperties>
</file>