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ate1904="1"/>
  <mc:AlternateContent xmlns:mc="http://schemas.openxmlformats.org/markup-compatibility/2006">
    <mc:Choice Requires="x15">
      <x15ac:absPath xmlns:x15ac="http://schemas.microsoft.com/office/spreadsheetml/2010/11/ac" url="C:\Users\doramarote\Downloads\"/>
    </mc:Choice>
  </mc:AlternateContent>
  <xr:revisionPtr revIDLastSave="0" documentId="8_{BCB7D9D4-D1AE-4367-890A-E2F3F94C6D59}" xr6:coauthVersionLast="47" xr6:coauthVersionMax="47" xr10:uidLastSave="{00000000-0000-0000-0000-000000000000}"/>
  <bookViews>
    <workbookView xWindow="19320" yWindow="3120" windowWidth="21600" windowHeight="11295" tabRatio="500" activeTab="1" xr2:uid="{00000000-000D-0000-FFFF-FFFF00000000}"/>
  </bookViews>
  <sheets>
    <sheet name="Índice" sheetId="1" r:id="rId1"/>
    <sheet name="Calendário de reporte" sheetId="2" r:id="rId2"/>
    <sheet name="FD Funcionamento" sheetId="3" r:id="rId3"/>
    <sheet name="FD Capítulo 50" sheetId="4" r:id="rId4"/>
    <sheet name="FD Pedido adicional" sheetId="5" r:id="rId5"/>
    <sheet name="Aumento Temp FD" sheetId="6" r:id="rId6"/>
    <sheet name="MVD (valores em dívida)" sheetId="7" r:id="rId7"/>
    <sheet name="MEPA (pag. em atraso)" sheetId="8" r:id="rId8"/>
    <sheet name="MRA (receb. em atraso)" sheetId="9" r:id="rId9"/>
    <sheet name="Declarações LCPA" sheetId="10" r:id="rId10"/>
    <sheet name="Dívida trimestral" sheetId="11" r:id="rId11"/>
    <sheet name="Dívida anual" sheetId="12" r:id="rId12"/>
    <sheet name="Entidades participadas" sheetId="13" r:id="rId13"/>
    <sheet name="Descativação com compensação" sheetId="14" r:id="rId14"/>
    <sheet name="Descativação sem compensação" sheetId="15"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AA">#REF!</definedName>
    <definedName name="AA_2">#REF!</definedName>
    <definedName name="ag">#REF!</definedName>
    <definedName name="ag_2">#REF!</definedName>
    <definedName name="agosto">#REF!</definedName>
    <definedName name="agosto_2">#REF!</definedName>
    <definedName name="AL_7.1">'[1]Mapa 7,1'!$O$3:$O$10000</definedName>
    <definedName name="ano.escal">[1]Plurianuais!$L$2:$L$15000</definedName>
    <definedName name="AO">[2]LValores!$C$16:$C$17</definedName>
    <definedName name="_xlnm.Print_Area" localSheetId="13">'Descativação com compensação'!$A$1:$Q$49</definedName>
    <definedName name="_xlnm.Print_Area" localSheetId="14">'Descativação sem compensação'!$A$1:$P$43</definedName>
    <definedName name="_xlnm.Print_Area" localSheetId="11">'Dívida anual'!$A$1:$F$56</definedName>
    <definedName name="_xlnm.Print_Area" localSheetId="10">'Dívida trimestral'!$A$1:$I$60</definedName>
    <definedName name="_xlnm.Print_Area" localSheetId="7">'MEPA (pag. em atraso)'!$A$1:$K$26</definedName>
    <definedName name="Autorizada">#REF!</definedName>
    <definedName name="Autorizada_2">#REF!</definedName>
    <definedName name="BENEF" localSheetId="13">'[3]Encargos plurianuais'!$AQ$64:$AQ$72</definedName>
    <definedName name="BENEF" localSheetId="14">'[3]Encargos plurianuais'!$AQ$64:$AQ$72</definedName>
    <definedName name="BENEF">#REF!</definedName>
    <definedName name="BENEFICIARIO">[4]LValores!$C$6:$C$14</definedName>
    <definedName name="BENEFICIÁRIO">#REF!</definedName>
    <definedName name="Cap.">[1]Plurianuais!$B$2:$B$15000</definedName>
    <definedName name="CAP_7.1">'[1]Mapa 7,1'!$C$3:$C$10000</definedName>
    <definedName name="Cativos_7.1">'[1]Mapa 7,1'!$S$3:$S$10000</definedName>
    <definedName name="CODSERV">#REF!</definedName>
    <definedName name="DESP">#REF!</definedName>
    <definedName name="Dot_Disp_7.1">'[1]Mapa 7,1'!$Z$3:$Z$10000</definedName>
    <definedName name="e">#REF!</definedName>
    <definedName name="e_2">#REF!</definedName>
    <definedName name="ESTADO">[2]LValores!$C$21:$C$23</definedName>
    <definedName name="estado.escalon">[1]Plurianuais!$I$2:$I$15000</definedName>
    <definedName name="Excel_BuiltIn_Extract">#REF!</definedName>
    <definedName name="Excel_BuiltIn_Extract_2">#REF!</definedName>
    <definedName name="_xlnm.Extract">#REF!</definedName>
    <definedName name="fff">#REF!</definedName>
    <definedName name="FOFI" localSheetId="13">'[3]Encargos plurianuais'!$AW$64:$AW$69</definedName>
    <definedName name="FOFI" localSheetId="14">'[3]Encargos plurianuais'!$AW$64:$AW$69</definedName>
    <definedName name="FOFI">#REF!</definedName>
    <definedName name="FUNC">#REF!</definedName>
    <definedName name="FUNCIONAL" localSheetId="13">'[3]Encargos plurianuais'!$AS$64:$AS$148</definedName>
    <definedName name="FUNCIONAL" localSheetId="14">'[3]Encargos plurianuais'!$AS$64:$AS$148</definedName>
    <definedName name="FUNCIONAL">'[5]Encargos plurianuais'!$AC$59:$AC$143</definedName>
    <definedName name="ggg">#REF!</definedName>
    <definedName name="INST">'[5]Encargos plurianuais'!$W$59:$W$64</definedName>
    <definedName name="INSTRUMENTO">#REF!</definedName>
    <definedName name="Mar">#REF!</definedName>
    <definedName name="Mar_2">#REF!</definedName>
    <definedName name="MES">#REF!</definedName>
    <definedName name="MES_2">#REF!</definedName>
    <definedName name="MESS">#REF!</definedName>
    <definedName name="MIN">#REF!</definedName>
    <definedName name="miniesterio">#REF!</definedName>
    <definedName name="MINISTÉRIO">[6]Folha2!$D$7:$D$22</definedName>
    <definedName name="MJ">#REF!</definedName>
    <definedName name="MJ_2">#REF!</definedName>
    <definedName name="MJustiça">#REF!</definedName>
    <definedName name="MJustiça_2">#REF!</definedName>
    <definedName name="mm">#REF!</definedName>
    <definedName name="mm_2">#REF!</definedName>
    <definedName name="N_Encargo">[1]Plurianuais!$E$2:$E$15000</definedName>
    <definedName name="NATUREZA">[4]LValores!$C$16:$C$17</definedName>
    <definedName name="Objecto">[7]LValores!$D$7:$D$9</definedName>
    <definedName name="ORÇ_7.1">'[1]Mapa 7,1'!$R$3:$R$10000</definedName>
    <definedName name="Pag_7.1">'[1]Mapa 7,1'!$Y$3:$Y$10000</definedName>
    <definedName name="proj.">[1]Plurianuais!$C$2:$C$15000</definedName>
    <definedName name="PROJ_7.1">'[1]Mapa 7,1'!$J$3:$J$10000</definedName>
    <definedName name="Prov.estim.Novembro">#REF!</definedName>
    <definedName name="Prov.estim.Novembro_2">#REF!</definedName>
    <definedName name="prov_julho">#REF!</definedName>
    <definedName name="prov_julho_2">#REF!</definedName>
    <definedName name="rato">#REF!</definedName>
    <definedName name="rato_2">#REF!</definedName>
    <definedName name="REC">#REF!</definedName>
    <definedName name="rece">#REF!</definedName>
    <definedName name="rece´">#REF!</definedName>
    <definedName name="REFSAN">'[8]Modelo PSituação'!$Q$6:$Q$7</definedName>
    <definedName name="s">#REF!</definedName>
    <definedName name="S.AL_7.1">'[1]Mapa 7,1'!$P$3:$P$10000</definedName>
    <definedName name="Sec.">[1]Plurianuais!$A$2:$A$15000</definedName>
    <definedName name="SEC_7.1">'[1]Mapa 7,1'!$A$3:$A$10000</definedName>
    <definedName name="SEM">#REF!</definedName>
    <definedName name="SEM_2">#REF!</definedName>
    <definedName name="Setembro1">#REF!</definedName>
    <definedName name="Setembro1_2">#REF!</definedName>
    <definedName name="SFA_Alteração_Horizontal">#REF!</definedName>
    <definedName name="SFA_Alteração_Vertical">#REF!</definedName>
    <definedName name="SFA_Cativação">#REF!</definedName>
    <definedName name="SFA_Crédito_Especial">#REF!</definedName>
    <definedName name="SFA_Descativação">#REF!</definedName>
    <definedName name="SI_1_Alteração_Vertical_Anulação">#REF!</definedName>
    <definedName name="SI_2_Alteração_Vertical_Reforço">#REF!</definedName>
    <definedName name="SI_3_Alterações_Verticais_Ref_e_anul">#REF!</definedName>
    <definedName name="SI_4_Créditos_Especiais">#REF!</definedName>
    <definedName name="SI_5_Cativações">#REF!</definedName>
    <definedName name="SI_6_Descativações">#REF!</definedName>
    <definedName name="SI_8_Alterações_horizontais">#REF!</definedName>
    <definedName name="Sigla">[9]Classif_Orgânica!$I$2:$I$187</definedName>
    <definedName name="SUPORTE" localSheetId="13">'[3]Encargos plurianuais'!$AO$64:$AO$65</definedName>
    <definedName name="SUPORTE" localSheetId="14">'[3]Encargos plurianuais'!$AO$64:$AO$65</definedName>
    <definedName name="SUPORTE">#REF!</definedName>
    <definedName name="TIPINST">'[5]Encargos plurianuais'!$AE$59:$AE$63</definedName>
    <definedName name="TIPO">#REF!</definedName>
    <definedName name="TIPOCONT">'[4]SCCP-ECRANS ACTUAIS'!$O$7:$O$38</definedName>
    <definedName name="tipsan">'[8]Modelo PSituação'!$P$6:$P$7</definedName>
    <definedName name="valor.escal">[1]Plurianuais!$M$2:$M$15000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39" i="14" l="1"/>
  <c r="G40" i="14" s="1"/>
  <c r="C39" i="14"/>
  <c r="C40" i="14" s="1"/>
  <c r="G38" i="14"/>
  <c r="C38" i="14"/>
  <c r="G37" i="14"/>
  <c r="C37" i="14"/>
  <c r="G36" i="14"/>
  <c r="C36" i="14"/>
  <c r="G35" i="14"/>
  <c r="C35" i="14"/>
  <c r="G34" i="14"/>
  <c r="G41" i="14" s="1"/>
  <c r="G42" i="14" s="1"/>
  <c r="C34" i="14"/>
  <c r="C41" i="14" s="1"/>
  <c r="C42" i="14" s="1"/>
  <c r="Q23" i="14"/>
  <c r="P23" i="14"/>
  <c r="O23" i="14"/>
  <c r="N23" i="14"/>
  <c r="M23" i="14"/>
  <c r="L23" i="14"/>
  <c r="O22" i="14"/>
  <c r="O21" i="14"/>
  <c r="O20" i="14"/>
  <c r="O19" i="14"/>
  <c r="O18" i="14"/>
  <c r="O17" i="14"/>
  <c r="O16" i="14"/>
  <c r="O15" i="14"/>
  <c r="O14" i="14"/>
  <c r="O13" i="14"/>
  <c r="O12" i="14"/>
  <c r="F37" i="12"/>
  <c r="E37" i="12"/>
  <c r="D37" i="12"/>
  <c r="F32" i="12"/>
  <c r="E32" i="12"/>
  <c r="D32" i="12"/>
  <c r="F31" i="12"/>
  <c r="E31" i="12"/>
  <c r="D31" i="12"/>
  <c r="F27" i="12"/>
  <c r="E27" i="12"/>
  <c r="D27" i="12"/>
  <c r="F20" i="12"/>
  <c r="E20" i="12"/>
  <c r="D20" i="12"/>
  <c r="F18" i="12"/>
  <c r="E18" i="12"/>
  <c r="D18" i="12"/>
  <c r="F17" i="12"/>
  <c r="E17" i="12"/>
  <c r="D17" i="12"/>
  <c r="F12" i="12"/>
  <c r="E12" i="12"/>
  <c r="E10" i="12" s="1"/>
  <c r="E9" i="12" s="1"/>
  <c r="E8" i="12" s="1"/>
  <c r="E30" i="12" s="1"/>
  <c r="D12" i="12"/>
  <c r="D10" i="12" s="1"/>
  <c r="D9" i="12" s="1"/>
  <c r="D8" i="12" s="1"/>
  <c r="D30" i="12" s="1"/>
  <c r="F10" i="12"/>
  <c r="F9" i="12"/>
  <c r="F8" i="12"/>
  <c r="F30" i="12" s="1"/>
  <c r="I39" i="11"/>
  <c r="I33" i="11" s="1"/>
  <c r="H39" i="11"/>
  <c r="G39" i="11"/>
  <c r="F39" i="11"/>
  <c r="E39" i="11"/>
  <c r="D39" i="11"/>
  <c r="I34" i="11"/>
  <c r="H34" i="11"/>
  <c r="G34" i="11"/>
  <c r="F34" i="11"/>
  <c r="E34" i="11"/>
  <c r="E33" i="11" s="1"/>
  <c r="D34" i="11"/>
  <c r="H33" i="11"/>
  <c r="G33" i="11"/>
  <c r="F33" i="11"/>
  <c r="D33" i="11"/>
  <c r="I29" i="11"/>
  <c r="H29" i="11"/>
  <c r="G29" i="11"/>
  <c r="F29" i="11"/>
  <c r="E29" i="11"/>
  <c r="D29" i="11"/>
  <c r="I22" i="11"/>
  <c r="H22" i="11"/>
  <c r="G22" i="11"/>
  <c r="F22" i="11"/>
  <c r="E22" i="11"/>
  <c r="E20" i="11" s="1"/>
  <c r="E19" i="11" s="1"/>
  <c r="D22" i="11"/>
  <c r="I20" i="11"/>
  <c r="H20" i="11"/>
  <c r="G20" i="11"/>
  <c r="F20" i="11"/>
  <c r="D20" i="11"/>
  <c r="I19" i="11"/>
  <c r="H19" i="11"/>
  <c r="H10" i="11" s="1"/>
  <c r="H32" i="11" s="1"/>
  <c r="G19" i="11"/>
  <c r="F19" i="11"/>
  <c r="D19" i="11"/>
  <c r="I14" i="11"/>
  <c r="I12" i="11" s="1"/>
  <c r="I11" i="11" s="1"/>
  <c r="I10" i="11" s="1"/>
  <c r="I32" i="11" s="1"/>
  <c r="H14" i="11"/>
  <c r="G14" i="11"/>
  <c r="F14" i="11"/>
  <c r="E14" i="11"/>
  <c r="D14" i="11"/>
  <c r="H12" i="11"/>
  <c r="G12" i="11"/>
  <c r="F12" i="11"/>
  <c r="E12" i="11"/>
  <c r="E11" i="11" s="1"/>
  <c r="D12" i="11"/>
  <c r="H11" i="11"/>
  <c r="G11" i="11"/>
  <c r="F11" i="11"/>
  <c r="D11" i="11"/>
  <c r="G10" i="11"/>
  <c r="G32" i="11" s="1"/>
  <c r="F10" i="11"/>
  <c r="F32" i="11" s="1"/>
  <c r="D10" i="11"/>
  <c r="D32" i="11" s="1"/>
  <c r="F37" i="10"/>
  <c r="E37" i="10"/>
  <c r="D37" i="10"/>
  <c r="C37" i="10"/>
  <c r="B37" i="10"/>
  <c r="F25" i="10"/>
  <c r="E25" i="10"/>
  <c r="D25" i="10"/>
  <c r="C25" i="10"/>
  <c r="B25" i="10"/>
  <c r="F13" i="10"/>
  <c r="E13" i="10"/>
  <c r="D13" i="10"/>
  <c r="C13" i="10"/>
  <c r="B13" i="10"/>
  <c r="G26" i="9"/>
  <c r="F25" i="9"/>
  <c r="F24" i="9"/>
  <c r="F23" i="9"/>
  <c r="F22" i="9"/>
  <c r="F21" i="9"/>
  <c r="F20" i="9"/>
  <c r="F19" i="9"/>
  <c r="F18" i="9"/>
  <c r="F17" i="9"/>
  <c r="F16" i="9"/>
  <c r="F15" i="9"/>
  <c r="F14" i="9"/>
  <c r="F13" i="9"/>
  <c r="F12" i="9"/>
  <c r="F11" i="9"/>
  <c r="F10" i="9"/>
  <c r="F9" i="9"/>
  <c r="F8" i="9"/>
  <c r="F7" i="9"/>
  <c r="F6" i="9"/>
  <c r="I20" i="8"/>
  <c r="H20" i="8"/>
  <c r="G20" i="8"/>
  <c r="F20" i="8"/>
  <c r="E20" i="8"/>
  <c r="D20" i="8"/>
  <c r="C20" i="8"/>
  <c r="J19" i="8"/>
  <c r="K19" i="8" s="1"/>
  <c r="J18" i="8"/>
  <c r="K18" i="8" s="1"/>
  <c r="K17" i="8"/>
  <c r="J17" i="8"/>
  <c r="K16" i="8"/>
  <c r="J16" i="8"/>
  <c r="J15" i="8"/>
  <c r="K15" i="8" s="1"/>
  <c r="J14" i="8"/>
  <c r="K14" i="8" s="1"/>
  <c r="J13" i="8"/>
  <c r="K13" i="8" s="1"/>
  <c r="J12" i="8"/>
  <c r="K12" i="8" s="1"/>
  <c r="J11" i="8"/>
  <c r="K11" i="8" s="1"/>
  <c r="K10" i="8"/>
  <c r="J10" i="8"/>
  <c r="J9" i="8"/>
  <c r="K9" i="8" s="1"/>
  <c r="J8" i="8"/>
  <c r="K8" i="8" s="1"/>
  <c r="V28" i="7"/>
  <c r="U28" i="7"/>
  <c r="T28" i="7"/>
  <c r="S28" i="7"/>
  <c r="R28" i="7"/>
  <c r="N27" i="7"/>
  <c r="O27" i="7" s="1"/>
  <c r="P27" i="7" s="1"/>
  <c r="Q27" i="7" s="1"/>
  <c r="N26" i="7"/>
  <c r="O26" i="7" s="1"/>
  <c r="P26" i="7" s="1"/>
  <c r="Q26" i="7" s="1"/>
  <c r="N25" i="7"/>
  <c r="O25" i="7" s="1"/>
  <c r="P25" i="7" s="1"/>
  <c r="Q25" i="7" s="1"/>
  <c r="N24" i="7"/>
  <c r="O24" i="7" s="1"/>
  <c r="P24" i="7" s="1"/>
  <c r="Q24" i="7" s="1"/>
  <c r="N23" i="7"/>
  <c r="O23" i="7" s="1"/>
  <c r="P23" i="7" s="1"/>
  <c r="Q23" i="7" s="1"/>
  <c r="O22" i="7"/>
  <c r="P22" i="7" s="1"/>
  <c r="Q22" i="7" s="1"/>
  <c r="N22" i="7"/>
  <c r="N21" i="7"/>
  <c r="O21" i="7" s="1"/>
  <c r="P21" i="7" s="1"/>
  <c r="Q21" i="7" s="1"/>
  <c r="N20" i="7"/>
  <c r="O20" i="7" s="1"/>
  <c r="P20" i="7" s="1"/>
  <c r="Q20" i="7" s="1"/>
  <c r="N19" i="7"/>
  <c r="O19" i="7" s="1"/>
  <c r="P19" i="7" s="1"/>
  <c r="Q19" i="7" s="1"/>
  <c r="N18" i="7"/>
  <c r="O18" i="7" s="1"/>
  <c r="P18" i="7" s="1"/>
  <c r="Q18" i="7" s="1"/>
  <c r="N17" i="7"/>
  <c r="O17" i="7" s="1"/>
  <c r="P17" i="7" s="1"/>
  <c r="Q17" i="7" s="1"/>
  <c r="O16" i="7"/>
  <c r="P16" i="7" s="1"/>
  <c r="Q16" i="7" s="1"/>
  <c r="N16" i="7"/>
  <c r="N15" i="7"/>
  <c r="O15" i="7" s="1"/>
  <c r="P15" i="7" s="1"/>
  <c r="Q15" i="7" s="1"/>
  <c r="N14" i="7"/>
  <c r="O14" i="7" s="1"/>
  <c r="P14" i="7" s="1"/>
  <c r="Q14" i="7" s="1"/>
  <c r="N13" i="7"/>
  <c r="O13" i="7" s="1"/>
  <c r="P13" i="7" s="1"/>
  <c r="Q13" i="7" s="1"/>
  <c r="N12" i="7"/>
  <c r="O12" i="7" s="1"/>
  <c r="P12" i="7" s="1"/>
  <c r="Q12" i="7" s="1"/>
  <c r="O11" i="7"/>
  <c r="P11" i="7" s="1"/>
  <c r="Q11" i="7" s="1"/>
  <c r="N11" i="7"/>
  <c r="O10" i="7"/>
  <c r="P10" i="7" s="1"/>
  <c r="Q10" i="7" s="1"/>
  <c r="N10" i="7"/>
  <c r="N9" i="7"/>
  <c r="O9" i="7" s="1"/>
  <c r="P9" i="7" s="1"/>
  <c r="Q9" i="7" s="1"/>
  <c r="P8" i="7"/>
  <c r="Q8" i="7" s="1"/>
  <c r="N8" i="7"/>
  <c r="O8" i="7" s="1"/>
  <c r="E13" i="6"/>
  <c r="F13" i="6" s="1"/>
  <c r="G13" i="6" s="1"/>
  <c r="H13" i="6" s="1"/>
  <c r="I13" i="6" s="1"/>
  <c r="J13" i="6" s="1"/>
  <c r="K13" i="6" s="1"/>
  <c r="L13" i="6" s="1"/>
  <c r="M13" i="6" s="1"/>
  <c r="N13" i="6" s="1"/>
  <c r="O13" i="6" s="1"/>
  <c r="P13" i="6" s="1"/>
  <c r="D13" i="6"/>
  <c r="P11" i="6"/>
  <c r="P10" i="6"/>
  <c r="P8" i="6"/>
  <c r="P7" i="6"/>
  <c r="R6" i="6"/>
  <c r="C6" i="6" s="1"/>
  <c r="F25" i="5"/>
  <c r="E25" i="5"/>
  <c r="D25" i="5"/>
  <c r="G24" i="5"/>
  <c r="G23" i="5"/>
  <c r="G22" i="5"/>
  <c r="G25" i="5" s="1"/>
  <c r="J18" i="5"/>
  <c r="I18" i="5"/>
  <c r="J17" i="5"/>
  <c r="I17" i="5"/>
  <c r="J16" i="5"/>
  <c r="I16" i="5"/>
  <c r="G12" i="5"/>
  <c r="G11" i="5"/>
  <c r="G10" i="5"/>
  <c r="AW17" i="4"/>
  <c r="AV17" i="4"/>
  <c r="AU17" i="4"/>
  <c r="AT17" i="4"/>
  <c r="AS17" i="4"/>
  <c r="AR17" i="4"/>
  <c r="AQ17" i="4"/>
  <c r="AP17" i="4"/>
  <c r="AO17" i="4"/>
  <c r="AN17" i="4"/>
  <c r="AM17" i="4"/>
  <c r="AL17" i="4"/>
  <c r="AK17" i="4"/>
  <c r="AI17" i="4"/>
  <c r="AH17" i="4"/>
  <c r="AE17" i="4"/>
  <c r="AD17" i="4"/>
  <c r="AC17" i="4"/>
  <c r="AB17" i="4"/>
  <c r="AA17" i="4"/>
  <c r="Z17" i="4"/>
  <c r="Y17" i="4"/>
  <c r="X17" i="4"/>
  <c r="W17" i="4"/>
  <c r="V17" i="4"/>
  <c r="U17" i="4"/>
  <c r="T17" i="4"/>
  <c r="S17" i="4"/>
  <c r="G17" i="4"/>
  <c r="AX16" i="4"/>
  <c r="AJ16" i="4"/>
  <c r="AG16" i="4"/>
  <c r="AX15" i="4"/>
  <c r="AJ15" i="4"/>
  <c r="AG15" i="4"/>
  <c r="AX14" i="4"/>
  <c r="AJ14" i="4"/>
  <c r="AG14" i="4"/>
  <c r="AX13" i="4"/>
  <c r="AJ13" i="4"/>
  <c r="AG13" i="4"/>
  <c r="AX12" i="4"/>
  <c r="AJ12" i="4"/>
  <c r="AG12" i="4"/>
  <c r="AX11" i="4"/>
  <c r="AJ11" i="4"/>
  <c r="AG11" i="4"/>
  <c r="AG17" i="4" s="1"/>
  <c r="AX10" i="4"/>
  <c r="AX17" i="4" s="1"/>
  <c r="AJ10" i="4"/>
  <c r="AG10" i="4"/>
  <c r="AX9" i="4"/>
  <c r="AJ9" i="4"/>
  <c r="AG9" i="4"/>
  <c r="AX8" i="4"/>
  <c r="AJ8" i="4"/>
  <c r="AG8" i="4"/>
  <c r="AX7" i="4"/>
  <c r="AJ7" i="4"/>
  <c r="AG7" i="4"/>
  <c r="AX6" i="4"/>
  <c r="AJ6" i="4"/>
  <c r="AG6" i="4"/>
  <c r="AX5" i="4"/>
  <c r="AJ5" i="4"/>
  <c r="AJ17" i="4" s="1"/>
  <c r="AG5" i="4"/>
  <c r="H27" i="3"/>
  <c r="P24" i="15"/>
  <c r="N24" i="15"/>
  <c r="M24" i="15"/>
  <c r="L24" i="15"/>
  <c r="O23" i="15"/>
  <c r="O22" i="15"/>
  <c r="O24" i="15" s="1"/>
  <c r="O21" i="15"/>
  <c r="O20" i="15"/>
  <c r="O19" i="15"/>
  <c r="O18" i="15"/>
  <c r="O17" i="15"/>
  <c r="O16" i="15"/>
  <c r="O15" i="15"/>
  <c r="O14" i="15"/>
  <c r="O13" i="15"/>
  <c r="E10" i="11" l="1"/>
  <c r="E32" i="11" s="1"/>
  <c r="K20" i="8"/>
  <c r="J20" i="8"/>
</calcChain>
</file>

<file path=xl/sharedStrings.xml><?xml version="1.0" encoding="utf-8"?>
<sst xmlns="http://schemas.openxmlformats.org/spreadsheetml/2006/main" count="1136" uniqueCount="716">
  <si>
    <t>ANEXOS À CIRCULAR N.º 1/ORÇ/2026</t>
  </si>
  <si>
    <t>Entidade Orçamental, do Tesouro e Finanças da Região Autónoma da Madeira (EOTF)</t>
  </si>
  <si>
    <t>Folha</t>
  </si>
  <si>
    <t>Conteúdo</t>
  </si>
  <si>
    <t>Ponto da Circular</t>
  </si>
  <si>
    <t>Base legal</t>
  </si>
  <si>
    <t>Calendário de reporte</t>
  </si>
  <si>
    <t>Matriz de informação a prestar, por universo, com prazos e referências (modelo oficial atualizado) + datas-chave de fim de ano</t>
  </si>
  <si>
    <t>V.4 a); XII.1</t>
  </si>
  <si>
    <t>art. 11.º do DRR de execução 2026</t>
  </si>
  <si>
    <t>FD Funcionamento</t>
  </si>
  <si>
    <t>Fundos disponíveis — funcionamento normal (modelo oficial)</t>
  </si>
  <si>
    <t>III.3</t>
  </si>
  <si>
    <t>art. 5.º da LCPA; arts. 5.º e 7.º do DL n.º 127/2012</t>
  </si>
  <si>
    <t>FD Capítulo 50</t>
  </si>
  <si>
    <t>Fundos disponíveis — Capítulo 50 / investimentos do Plano (modelo oficial)</t>
  </si>
  <si>
    <t>idem</t>
  </si>
  <si>
    <t>FD Pedido adicional</t>
  </si>
  <si>
    <t>Solicitação adicional de fundos disponíveis (modelo oficial)</t>
  </si>
  <si>
    <t>FD-SFA-EPR</t>
  </si>
  <si>
    <t>Fundos disponíveis dos SFA e EPR — reporte mensal</t>
  </si>
  <si>
    <t>XII.1 d)</t>
  </si>
  <si>
    <t>Em modelo remetido pela EOTF</t>
  </si>
  <si>
    <t>MVD</t>
  </si>
  <si>
    <t>Valores em dívida — apuramento dos pagamentos em atraso (prazos 30/60 dias)</t>
  </si>
  <si>
    <t>XII.1 a) e b); III.1 e)</t>
  </si>
  <si>
    <t>al. e) do art. 3.º da LCPA (Lei n.º 24/2026); art. 5.º do DL n.º 62/2013</t>
  </si>
  <si>
    <t>MEPA</t>
  </si>
  <si>
    <t>Evolução dos pagamentos em atraso</t>
  </si>
  <si>
    <t>XII.1 c)</t>
  </si>
  <si>
    <t>art. 7.º da LCPA</t>
  </si>
  <si>
    <t>MRA</t>
  </si>
  <si>
    <t>Recebimentos em atraso — reporte mensal</t>
  </si>
  <si>
    <t>XII.1 e)</t>
  </si>
  <si>
    <t>al. f) do art. 3.º da LCPA</t>
  </si>
  <si>
    <t>Declarações LCPA</t>
  </si>
  <si>
    <t>Modelos A/B/C das declarações anuais</t>
  </si>
  <si>
    <t>XII.2</t>
  </si>
  <si>
    <t>art. 15.º da LCPA</t>
  </si>
  <si>
    <t>Dívida trimestral</t>
  </si>
  <si>
    <t>Stock da dívida financeira — trimestral</t>
  </si>
  <si>
    <t>V.4 b)</t>
  </si>
  <si>
    <t>n.º 8 do art. 11.º do DRR</t>
  </si>
  <si>
    <t>Dívida anual</t>
  </si>
  <si>
    <t>Stock da dívida financeira — final do ano (previsão)</t>
  </si>
  <si>
    <t>V.4 c)</t>
  </si>
  <si>
    <t>Entidades participadas</t>
  </si>
  <si>
    <t>Universo das entidades participadas pela RAM — classificações</t>
  </si>
  <si>
    <t>VIII.4</t>
  </si>
  <si>
    <t>SEC 2010 (lista INE)</t>
  </si>
  <si>
    <t>Descativação com compensação</t>
  </si>
  <si>
    <t>Pedido de descativação com compensação</t>
  </si>
  <si>
    <t>II.3</t>
  </si>
  <si>
    <t>n.º 7 do art. 24.º do ORAM 2026; n.º 8 do art. 5.º do DRR</t>
  </si>
  <si>
    <t>Descativação sem compensação</t>
  </si>
  <si>
    <t>Pedido de descativação sem compensação</t>
  </si>
  <si>
    <t>n.º 8 do art. 24.º do ORAM 2026</t>
  </si>
  <si>
    <t>Notas:</t>
  </si>
  <si>
    <t>• Os Mapas I, II e II.1 dos fundos disponíveis replicam os modelos oficiais em uso (anexos da Circular n.º 2/ORÇ/2026, revogada), atualizados para a EOTF; a designação «Mapa I/II» fica reservada aos fundos disponíveis, em conformidade com o ponto III.3 da Circular, passando os mapas da dívida a designar-se «Dívida trimestral/anual».</t>
  </si>
  <si>
    <t>• A nota (1) do Mapa I_FD elenca os cinco tipos de despesa do ponto III.3 (o modelo anterior listava apenas três).</t>
  </si>
  <si>
    <t>• O Mapa III (reforço de verba — dotação provisional) respeita a alterações orçamentais (art. 23.º do ORAM; art. 7.º do DRR), matéria da Circular n.º 4/ORÇ/2026, em cujos anexos consta (ficheiro autónomo).</t>
  </si>
  <si>
    <t>• Mapas da dívida: a contraparte «Entidade do Tesouro e Finanças (ETF)» sucede à extinta DGTF; agregados e total geral calculam-se automaticamente.</t>
  </si>
  <si>
    <t>• Mapas V e VI reestruturados: secção própria para o instrumento de suporte; no Mapa V, o resumo por fonte de financiamento calcula-se automaticamente, com linha de controlo.</t>
  </si>
  <si>
    <t>• O Modelo A das Declarações LCPA mantém-se nesta Circular (ponto XII.2), servindo igualmente o ponto III.5 da Circular n.º 2/ORÇ/2026.</t>
  </si>
  <si>
    <t>• A matéria dos compromissos plurianuais (Mapas III.1 a III.4 e Mapa IV daquela série) consta dos anexos da Circular n.º 2/ORÇ/2026.</t>
  </si>
  <si>
    <t>CALENDÁRIO DE REPORTE — INFORMAÇÃO A PRESTAR E PRAZOS RELEVANTES</t>
  </si>
  <si>
    <t>Anexo à Circular n.º 1/ORÇ/2026 — pontos V.4 a) e XII.1  |  inclui prazos da Circular n.º 2/ORÇ/2026</t>
  </si>
  <si>
    <t>UNIVERSO</t>
  </si>
  <si>
    <t>ELEMENTOS</t>
  </si>
  <si>
    <t>PERIODICIDADE</t>
  </si>
  <si>
    <t>DESTINATÁRIO</t>
  </si>
  <si>
    <t>APLICAÇÃO</t>
  </si>
  <si>
    <t>PRAZO-LIMITE</t>
  </si>
  <si>
    <t>REFERÊNCIA</t>
  </si>
  <si>
    <t>SERVIÇOS SIMPLES E INTEGRADOS</t>
  </si>
  <si>
    <t>Nome e e-mail do responsável da respetiva UG</t>
  </si>
  <si>
    <t>Anual</t>
  </si>
  <si>
    <t>EOTF</t>
  </si>
  <si>
    <t>E-mail</t>
  </si>
  <si>
    <t>até 31 de março de 2026</t>
  </si>
  <si>
    <t>ponto I.4 da Circular n.º 1/ORÇ/2026</t>
  </si>
  <si>
    <t>Entrega das receitas cobradas na Tesouraria do Governo Regional</t>
  </si>
  <si>
    <t>Mensal</t>
  </si>
  <si>
    <t>Tesouraria do GR</t>
  </si>
  <si>
    <t>até ao 10.º dia útil do mês seguinte ao da cobrança</t>
  </si>
  <si>
    <t>instruções da Tesouraria do GR</t>
  </si>
  <si>
    <t>Execução orçamental, fundos disponíveis, compromissos, contas a pagar, pagamentos e recebimentos em atraso, entidades incumpridoras, acréscimos</t>
  </si>
  <si>
    <t>E-mail/SIGO</t>
  </si>
  <si>
    <t>até ao dia 8 do mês seguinte</t>
  </si>
  <si>
    <t>ponto XII.1 da Circular n.º 1/ORÇ/2026; n.º 1 do art. 11.º do DRR</t>
  </si>
  <si>
    <t>Recrutamento, mobilidade e cessação de funções; despesa com pessoal</t>
  </si>
  <si>
    <t>Trimestral</t>
  </si>
  <si>
    <t>DRAPMA</t>
  </si>
  <si>
    <t>SITEPR</t>
  </si>
  <si>
    <t>art. 71.º do ORAM 2026</t>
  </si>
  <si>
    <t>Mapa dos encargos com o pessoal e número de efetivos</t>
  </si>
  <si>
    <t>SIGO</t>
  </si>
  <si>
    <t>até ao dia 15 de cada mês</t>
  </si>
  <si>
    <t>ponto VI.4 da Circular n.º 1/ORÇ/2026</t>
  </si>
  <si>
    <t>Envio dos processos de despesa</t>
  </si>
  <si>
    <t>Permanente</t>
  </si>
  <si>
    <t>no prazo máximo de 10 dias úteis após o registo de entrada da fatura</t>
  </si>
  <si>
    <t>ponto II.5; n.º 3 do art. 3.º do DRR</t>
  </si>
  <si>
    <t>Solicitação de fundos disponíveis — funcionamento normal (Mapa I_FD)</t>
  </si>
  <si>
    <t>até ao dia 28 do mês anterior ao do pedido</t>
  </si>
  <si>
    <t>ponto III.3 da Circular n.º 1/ORÇ/2026</t>
  </si>
  <si>
    <t>Solicitação de fundos disponíveis — Capítulo 50 (Mapa II_FD)</t>
  </si>
  <si>
    <t>3 dias úteis após a receção do Mapa II_FD, devolvido pela UG com a solicitação</t>
  </si>
  <si>
    <t>Compromissos plurianuais — registo e atualização no SCEP</t>
  </si>
  <si>
    <t>SIGO-RAM</t>
  </si>
  <si>
    <t>atualização permanente dos estados dos encargos</t>
  </si>
  <si>
    <t>Capítulo III da Circular n.º 2/ORÇ/2026; art. 13.º do DL n.º 127/2012</t>
  </si>
  <si>
    <t>Compromissos plurianuais — execução financeira trimestral</t>
  </si>
  <si>
    <t>SCEP</t>
  </si>
  <si>
    <t>até ao dia 15 do mês seguinte ao termo do trimestre</t>
  </si>
  <si>
    <t>ponto III.5 da Circular n.º 2/ORÇ/2026</t>
  </si>
  <si>
    <t>Declaração de Conformidade dos Registos em SCEP (via UG)</t>
  </si>
  <si>
    <t>até ao final do mês seguinte a cada trimestre; no 4.º trimestre, substituída pela Declaração do art. 15.º</t>
  </si>
  <si>
    <t>ponto III.5 e Anexo IV da Circular n.º 2/ORÇ/2026</t>
  </si>
  <si>
    <t>Declarações do artigo 15.º da LCPA (Modelos A/B/C)</t>
  </si>
  <si>
    <t>até 31 de janeiro de 2027</t>
  </si>
  <si>
    <t>ponto XII.2 da Circular n.º 1/ORÇ/2026; art. 15.º da Lei n.º 8/2012</t>
  </si>
  <si>
    <t>Propostas de alterações orçamentais (com autorização do membro do Governo das finanças)</t>
  </si>
  <si>
    <t>Ofício</t>
  </si>
  <si>
    <t>Circular n.º 4/ORÇ/2026</t>
  </si>
  <si>
    <t>PDE — Procedimento dos Défices Excessivos</t>
  </si>
  <si>
    <t>a definir pela DREM</t>
  </si>
  <si>
    <t>Correspondência entre o plano de contas local e o plano de contas central</t>
  </si>
  <si>
    <t>Sempre que necessário</t>
  </si>
  <si>
    <t>UniLEO</t>
  </si>
  <si>
    <t>S3CP</t>
  </si>
  <si>
    <t>Norma Técnica n.º 1/2017 da UniLEO</t>
  </si>
  <si>
    <t>Balancete da contabilidade orçamental (classe 0)</t>
  </si>
  <si>
    <t>Diária/Semanal</t>
  </si>
  <si>
    <t>A definir</t>
  </si>
  <si>
    <t>Balancete da contabilidade orçamental e financeira (classes 0 a 8)</t>
  </si>
  <si>
    <t>até ao dia 20 do mês seguinte</t>
  </si>
  <si>
    <t>Demonstrações de desempenho e de execução orçamental (receita e despesa)</t>
  </si>
  <si>
    <t>Diária/Semanal/Mensal</t>
  </si>
  <si>
    <t>Dívidas a terceiros por antiguidade de saldos</t>
  </si>
  <si>
    <t>Balanço; demonstração dos resultados por natureza; alterações no património líquido; fluxos de caixa; encargos contratuais</t>
  </si>
  <si>
    <t>Ativos intangíveis, ativos fixos tangíveis e propriedades de investimento (com desagregação de adições e diminuições)</t>
  </si>
  <si>
    <t>até ao dia 20 do mês seguinte ao termo do trimestre</t>
  </si>
  <si>
    <t>Demonstração de execução do Plano Plurianual de Investimentos</t>
  </si>
  <si>
    <t>SERVIÇOS E FUNDOS AUTÓNOMOS (SFA) E ENTIDADES PÚBLICAS RECLASSIFICADAS (EPR)</t>
  </si>
  <si>
    <t>Propostas de alterações orçamentais carecidas de autorização do membro do Governo das finanças</t>
  </si>
  <si>
    <t>Comunicação das alterações orçamentais não carecidas dessa autorização</t>
  </si>
  <si>
    <t>até 8 dias após o final do mês</t>
  </si>
  <si>
    <t>n.º 4 do art. 5.º do DRR n.º 1/2017/M</t>
  </si>
  <si>
    <t>Registo no SIGO/SFA das alterações orçamentais e dos congelamentos e descongelamentos</t>
  </si>
  <si>
    <t>SIGO/SFA</t>
  </si>
  <si>
    <t>até ao 2.º dia útil do mês seguinte</t>
  </si>
  <si>
    <t>ponto V.4 f); n.º 5 do art. 11.º do DRR</t>
  </si>
  <si>
    <t>Mapas de síntese dos bens inventariáveis, fichas de cadastro e inventário</t>
  </si>
  <si>
    <t>DRPA</t>
  </si>
  <si>
    <t>até ao final do 1.º trimestre de 2027</t>
  </si>
  <si>
    <t>ponto V.4 h); n.º 9 do art. 11.º do DRR</t>
  </si>
  <si>
    <t>Balancete analítico trimestral acumulado</t>
  </si>
  <si>
    <t>até ao dia 15 do mês seguinte ao trimestre</t>
  </si>
  <si>
    <t>ponto V.4 b) da Circular n.º 1/ORÇ/2026</t>
  </si>
  <si>
    <t>Stock da dívida financeira (folha «Dívida trimestral»)</t>
  </si>
  <si>
    <t>ponto V.4 b); n.º 8 do art. 11.º do DRR</t>
  </si>
  <si>
    <t>Previsão da dívida financeira no final do ano (folha «Dívida anual»)</t>
  </si>
  <si>
    <t>até 15 de setembro de 2026</t>
  </si>
  <si>
    <t>ponto V.4 c); n.º 8 do art. 11.º do DRR</t>
  </si>
  <si>
    <t>Previsão do balanço e da demonstração de resultados (ano corrente e seguinte) — EPR</t>
  </si>
  <si>
    <t>EOTF e UT</t>
  </si>
  <si>
    <t>E-mail/Ofício</t>
  </si>
  <si>
    <t>até 30 de agosto</t>
  </si>
  <si>
    <t>ponto V.4 d) da Circular n.º 1/ORÇ/2026</t>
  </si>
  <si>
    <t>Balancete analítico anual acumulado</t>
  </si>
  <si>
    <t>até 31 de janeiro do ano seguinte</t>
  </si>
  <si>
    <t>ponto V.4 e) da Circular n.º 1/ORÇ/2026</t>
  </si>
  <si>
    <t>Balancete e demonstrações financeiras previsionais (ano em curso e seguinte)</t>
  </si>
  <si>
    <t>data a indicar na circular de preparação do ORAM</t>
  </si>
  <si>
    <t>circular de preparação do Orçamento da Região</t>
  </si>
  <si>
    <t>Prestações de contas de 2026, via UG</t>
  </si>
  <si>
    <t>até 30 de abril de 2027</t>
  </si>
  <si>
    <t>ponto V.4 g); n.º 6 do art. 11.º do DRR</t>
  </si>
  <si>
    <t>Relatório sobre a informação submetida no S3CP pelas entidades da Administração Pública Regional</t>
  </si>
  <si>
    <t>SRF</t>
  </si>
  <si>
    <t>até ao final de cada mês</t>
  </si>
  <si>
    <t>DATAS-CHAVE — OPERAÇÕES DE FIM DE ANO (CIRCULAR N.º 1/ORÇ/2026)</t>
  </si>
  <si>
    <t>Entrada de processos de despesa e requisições de fundos na EOTF</t>
  </si>
  <si>
    <t>—</t>
  </si>
  <si>
    <t>18 de dezembro de 2026</t>
  </si>
  <si>
    <t>ponto XI.1; n.º 2 do art. 15.º do DRR</t>
  </si>
  <si>
    <t>Exceções autorizadas; reposição de fundos de maneio; saldos (autonomia administrativa)</t>
  </si>
  <si>
    <t>EOTF/Tesouraria</t>
  </si>
  <si>
    <t>29 de dezembro de 2026</t>
  </si>
  <si>
    <t>pontos XI.1, XI.3 e X.1; arts. 13.º a 15.º do DRR</t>
  </si>
  <si>
    <t>Pagamentos pela Tesouraria por conta de 2026</t>
  </si>
  <si>
    <t>até 15 de janeiro de 2027</t>
  </si>
  <si>
    <t>ponto XI.2; n.º 3 do art. 15.º do DRR</t>
  </si>
  <si>
    <t>Pedido de dispensa de entrega de saldos de gerência</t>
  </si>
  <si>
    <t>ponto X.1; n.º 2 do art. 25.º do ORAM</t>
  </si>
  <si>
    <t>Reposição dos saldos de gerência de receitas próprias</t>
  </si>
  <si>
    <t>até ao último dia útil de fevereiro de 2027</t>
  </si>
  <si>
    <t>ponto X.1; n.º 2 do art. 13.º do DRR</t>
  </si>
  <si>
    <t>Notas: a Declaração do art. 15.º da LCPA substitui, no 4.º trimestre, a Declaração de Conformidade dos Registos em SCEP. As referências aos pontos numerados das circulares provisórias (1 e 2/ORÇ/2026) e às Circulares n.º 3/ORÇ/2018 e n.º 4/ORÇ/2019 consideram-se atualizadas, respetivamente, para as Circulares n.os 1 e 2/ORÇ/2026 e 4/ORÇ/2026.</t>
  </si>
  <si>
    <t>MAPA I — FUNDOS DISPONÍVEIS AFETOS AO FUNCIONAMENTO NORMAL</t>
  </si>
  <si>
    <t>Anexo à Circular n.º 1/ORÇ/2026 — ponto III.3  |  envio até ao dia 28 do mês anterior para fundosdisponiveis@madeira.gov.pt</t>
  </si>
  <si>
    <t>SECRETARIA:</t>
  </si>
  <si>
    <t>MÊS:</t>
  </si>
  <si>
    <t>Designação do serviço</t>
  </si>
  <si>
    <t>Centro Financeiro
(formato M100###)</t>
  </si>
  <si>
    <t>Classificação Orgânica</t>
  </si>
  <si>
    <t>Classificação Económica</t>
  </si>
  <si>
    <t>Alínea (2)</t>
  </si>
  <si>
    <t>Fonte de financiamento</t>
  </si>
  <si>
    <t>Medida</t>
  </si>
  <si>
    <t>Montante em euros</t>
  </si>
  <si>
    <t>Mês</t>
  </si>
  <si>
    <t>Tipo de Despesas (1)</t>
  </si>
  <si>
    <t>Descrição da Despesa</t>
  </si>
  <si>
    <t>Código SCEP
(Entidade/ano/n.º encargo)</t>
  </si>
  <si>
    <t>Observações</t>
  </si>
  <si>
    <t>TOTAL</t>
  </si>
  <si>
    <t>(1) Tipos de despesa, nos termos do ponto III.3 da Circular: despesas com o pessoal; despesas continuadas ou permanentes; encargos transitados; encargos plurianuais; outras.</t>
  </si>
  <si>
    <t>(2) A coluna «Alínea» deve ser sempre preenchida de acordo com a informação constante do GeRFiP.</t>
  </si>
  <si>
    <t>(3) Não devem constar linhas com montantes em branco.</t>
  </si>
  <si>
    <t>(4) A solicitação de fundos disponíveis não pode exceder a dotação disponível.</t>
  </si>
  <si>
    <t>(5) Nos encargos plurianuais, indicar o Código SCEP do registo correspondente (Circular n.º 2/ORÇ/2026).</t>
  </si>
  <si>
    <t>MAPA II — FUNDOS DISPONÍVEIS AFETOS AO CAPÍTULO 50</t>
  </si>
  <si>
    <t>Anexo à Circular n.º 1/ORÇ/2026 — ponto III.3  |  investimentos do Plano (PIDDAR)</t>
  </si>
  <si>
    <t>Código
Projeto</t>
  </si>
  <si>
    <t>Código
Serviço</t>
  </si>
  <si>
    <t>SEC</t>
  </si>
  <si>
    <t>Designação Serviço</t>
  </si>
  <si>
    <t>Projeto</t>
  </si>
  <si>
    <t>Orçamento
Inicial</t>
  </si>
  <si>
    <t>Designação Projeto</t>
  </si>
  <si>
    <t>Fonte de
Financiamento</t>
  </si>
  <si>
    <t>Medida
COVID-19</t>
  </si>
  <si>
    <t>Financiamento
UE</t>
  </si>
  <si>
    <t>FCN</t>
  </si>
  <si>
    <t>LM</t>
  </si>
  <si>
    <t>Compensação
Receita</t>
  </si>
  <si>
    <t>Jogos
Sociais</t>
  </si>
  <si>
    <t>RP
ORAM</t>
  </si>
  <si>
    <t>SCEP 2026</t>
  </si>
  <si>
    <t>Estado
Candidatura</t>
  </si>
  <si>
    <t>Fundos atribuídos
Janeiro</t>
  </si>
  <si>
    <t>Fundos atribuídos
Fevereiro</t>
  </si>
  <si>
    <t>Fundos atribuídos
Março</t>
  </si>
  <si>
    <t>Fundos atribuídos
Abril</t>
  </si>
  <si>
    <t>Fundos atribuídos
Maio</t>
  </si>
  <si>
    <t>Fundos atribuídos
Junho</t>
  </si>
  <si>
    <t>Fundos atribuídos
Julho</t>
  </si>
  <si>
    <t>Fundos atribuídos
Agosto</t>
  </si>
  <si>
    <t>Fundos atribuídos
Setembro</t>
  </si>
  <si>
    <t>Fundos atribuídos
Outubro</t>
  </si>
  <si>
    <t>Fundos atribuídos
Novembro</t>
  </si>
  <si>
    <t>Fundos atribuídos
Dezembro</t>
  </si>
  <si>
    <t>Reafetação
de Fundos</t>
  </si>
  <si>
    <t>Pedidos Adicionais</t>
  </si>
  <si>
    <t>Fundos
atribuídos</t>
  </si>
  <si>
    <t>Compromissos</t>
  </si>
  <si>
    <t>Pagamentos</t>
  </si>
  <si>
    <t>Compromissos
por pagar</t>
  </si>
  <si>
    <t>Dotação não comrprometida</t>
  </si>
  <si>
    <t>Solicitação de Fundos
Janeiro</t>
  </si>
  <si>
    <t>Solicitação de Fundos
Fevereiro</t>
  </si>
  <si>
    <t>Solicitação de Fundos
Março</t>
  </si>
  <si>
    <t>Solicitação de Fundos
Abril</t>
  </si>
  <si>
    <t>Solicitação de Fundos
Maio</t>
  </si>
  <si>
    <t>Solicitação de Fundos
Junho</t>
  </si>
  <si>
    <t>Solicitação de Fundos
Julho</t>
  </si>
  <si>
    <t>Solicitação de Fundos
Agosto</t>
  </si>
  <si>
    <t>Solicitação de Fundos
Setembro</t>
  </si>
  <si>
    <t>Solicitação de Fundos
Outubro</t>
  </si>
  <si>
    <t>Solicitação de Fundos
Novembro</t>
  </si>
  <si>
    <t>Solicitação de Fundos
Dezembro</t>
  </si>
  <si>
    <t>Solicitação
de Fundos</t>
  </si>
  <si>
    <t>Cobertura
ORAM 2026 / SCEP</t>
  </si>
  <si>
    <t>Justificação</t>
  </si>
  <si>
    <t>Instruções de preenchimento:</t>
  </si>
  <si>
    <t>1. Em cada mês, inserir valores apenas na coluna «Solicitação de Fundos» do mês a que respeita o pedido.</t>
  </si>
  <si>
    <t>2. A solicitação de fundos disponíveis não pode exceder a dotação disponível.</t>
  </si>
  <si>
    <t>3. A coluna «Justificação» deve ser sempre preenchida.</t>
  </si>
  <si>
    <t>4. Após a aprovação, o ficheiro é devolvido ao serviço com o valor inscrito na coluna «Fundos atribuídos» do mês.</t>
  </si>
  <si>
    <t>5. As colunas «Fundos atribuídos» (total), «Compromissos por pagar» e «Solicitação de Fundos» (total) calculam-se automaticamente.</t>
  </si>
  <si>
    <t>MAPA II.1 — FORMULÁRIO DE SOLICITAÇÃO ADICIONAL DE FUNDOS DISPONÍVEIS</t>
  </si>
  <si>
    <t>Anexo à Circular n.º 1/ORÇ/2026 — ponto III.3</t>
  </si>
  <si>
    <t>N.º ______ /2026</t>
  </si>
  <si>
    <t>SERVIÇO:</t>
  </si>
  <si>
    <t>1. CONFORMIDADE DA INFORMAÇÃO ORÇAMENTAL</t>
  </si>
  <si>
    <t>Solicitação afeta a funcionamento normal:</t>
  </si>
  <si>
    <t>Classificação orgânica</t>
  </si>
  <si>
    <t>Classificação económica</t>
  </si>
  <si>
    <t>Dotação corrigida</t>
  </si>
  <si>
    <t>Compromissos assumidos</t>
  </si>
  <si>
    <t>Dotação disponível</t>
  </si>
  <si>
    <t>Solicitação de fundos</t>
  </si>
  <si>
    <t>Solicitação afeta ao Capítulo 50:</t>
  </si>
  <si>
    <t>Designação do projeto</t>
  </si>
  <si>
    <t>Estado da candidatura</t>
  </si>
  <si>
    <t>Fundos atribuídos</t>
  </si>
  <si>
    <t>Saldo de fundos</t>
  </si>
  <si>
    <t>2. JUSTIFICAÇÃO DOS SALDOS</t>
  </si>
  <si>
    <t>Centro Financeiro (CF)</t>
  </si>
  <si>
    <t>Designação do CF</t>
  </si>
  <si>
    <t>Saldo de fundos disponíveis</t>
  </si>
  <si>
    <t>Justificação do saldo</t>
  </si>
  <si>
    <t>TOTAL DOS CF (associados à mesma fonte de financiamento)</t>
  </si>
  <si>
    <t>3. ENQUADRAMENTO DA SOLICITAÇÃO</t>
  </si>
  <si>
    <t>Descrição, finalidade e fundamentação:</t>
  </si>
  <si>
    <t>DATA: ____/____/______</t>
  </si>
  <si>
    <t>O RESPONSÁVEL DA UNIDADE DE GESTÃO: ______________________________ (assinatura)</t>
  </si>
  <si>
    <t>CÁLCULO DE FUNDOS DISPONÍVEIS</t>
  </si>
  <si>
    <t>Serviço</t>
  </si>
  <si>
    <t>SERVIÇO DE SAÚDE DA RAM</t>
  </si>
  <si>
    <t>Janeiro</t>
  </si>
  <si>
    <t>Fevereiro</t>
  </si>
  <si>
    <t>Março</t>
  </si>
  <si>
    <t>Abril</t>
  </si>
  <si>
    <t>Maio</t>
  </si>
  <si>
    <t>Junho</t>
  </si>
  <si>
    <t>Julho</t>
  </si>
  <si>
    <t>Agosto</t>
  </si>
  <si>
    <t>Setembro</t>
  </si>
  <si>
    <t>Outubro</t>
  </si>
  <si>
    <t>Novembro</t>
  </si>
  <si>
    <t>Dezembro</t>
  </si>
  <si>
    <t>Total</t>
  </si>
  <si>
    <t>Previsão de cobrança de Receitas Gerais</t>
  </si>
  <si>
    <t>Montantes solicitados nos termos do artigo 4º da LCPA</t>
  </si>
  <si>
    <t>De</t>
  </si>
  <si>
    <t>INSTITUTO DE ADMINISTRAÇÃO DA SAÚDE</t>
  </si>
  <si>
    <t>SERVIÇO REGIONAL DE PROTEÇÃO CIVIL</t>
  </si>
  <si>
    <t>Mecanismo corretor</t>
  </si>
  <si>
    <t>De Receitas Gerais</t>
  </si>
  <si>
    <t>Mapa dos Valores em Dívida — referência: pagamentos em atraso a dd/mm/aaaa (Lei n.º 24/2026; prazos do Decreto-Lei n.º 62/2013)</t>
  </si>
  <si>
    <t>Anexo à Circular n.º 1/ORÇ/2026 — pontos XII.1 a)-b) e III.1 e)</t>
  </si>
  <si>
    <t>Entidade:</t>
  </si>
  <si>
    <t>Data de referência:</t>
  </si>
  <si>
    <t>VALORES EM DÍVIDA (DETALHADOS) — APURAMENTO DOS PAGAMENTOS EM ATRASO</t>
  </si>
  <si>
    <t>Cód. serviço</t>
  </si>
  <si>
    <t>N.º doc.</t>
  </si>
  <si>
    <t>NIF Forn.</t>
  </si>
  <si>
    <t>Nome do Fornecedor</t>
  </si>
  <si>
    <t>Tipo doc.</t>
  </si>
  <si>
    <t>N.º doc. suporte</t>
  </si>
  <si>
    <t>Data doc.</t>
  </si>
  <si>
    <t>Data venc. (informativa)</t>
  </si>
  <si>
    <t>Data receção da fatura</t>
  </si>
  <si>
    <t>Data receção bens/serviços</t>
  </si>
  <si>
    <t>Data aceitação/ verificação</t>
  </si>
  <si>
    <t>Derrog. conf. (S)</t>
  </si>
  <si>
    <t>Prazo pag. (dias)</t>
  </si>
  <si>
    <t>Termo inicial</t>
  </si>
  <si>
    <t>Fim do prazo legal</t>
  </si>
  <si>
    <t>Pag. em atraso? (S/N)</t>
  </si>
  <si>
    <t>Dias de atraso</t>
  </si>
  <si>
    <t>Passivos</t>
  </si>
  <si>
    <t>Contas a pagar</t>
  </si>
  <si>
    <t>≤ 2011</t>
  </si>
  <si>
    <t>2012–n−1</t>
  </si>
  <si>
    <t>Ano n</t>
  </si>
  <si>
    <t>Class. Económica</t>
  </si>
  <si>
    <t>Motivo de exclusão (LCPA)</t>
  </si>
  <si>
    <t>Processo judicial</t>
  </si>
  <si>
    <t>•  Tipo doc.: códigos GeRFiP, ou na sua ausência: F (fatura), NC (nota de crédito), ND (nota de débito), NJ (nota de juros).</t>
  </si>
  <si>
    <t>•  Datas em formato dd/mm/aaaa. A «Data venc.» é meramente informativa: a qualificação como pagamento em atraso decorre do termo do prazo legal de pagamento (colunas N–O), nos termos da alínea e) do artigo 3.º da LCPA, na redação da Lei n.º 24/2026.</t>
  </si>
  <si>
    <t>•  Termo inicial (col. N), nos termos do artigo 4.º, n.º 3, ex vi artigo 5.º, n.º 1, do Decreto-Lei n.º 62/2013: data de receção da fatura (col. I); data de receção dos bens/serviços (col. J), quando a fatura seja recebida antes do fornecimento ou a sua data de receção seja incerta (neste caso, deixar a col. I em branco); data da aceitação/verificação (col. K), quando o procedimento esteja previsto e a fatura seja recebida até essa data.</t>
  </si>
  <si>
    <t>•  Conferência da conformidade: não pode exceder 30 dias após a receção dos bens/serviços — a fórmula da col. N aplica esse limite. Existindo derrogação expressa (contrato e caderno de encargos) não abusiva, assinalar «S» na col. L, passando a relevar a data efetiva da col. K.</t>
  </si>
  <si>
    <t>•  Prazo de pagamento (col. M): 30 dias, em regra (valor assumido quando em branco); 60 dias apenas quando expressamente previsto no contrato e objetivamente justificado, ou tratando-se de entidades prestadoras de cuidados de saúde (artigo 5.º, n.os 2 e 3 do Decreto-Lei n.º 62/2013).</t>
  </si>
  <si>
    <t>•  Pag. em atraso (col. P): «S» quando a data de referência é posterior ao fim do prazo legal (col. O). A partir dessa data vencem-se automaticamente juros de mora comerciais e a indemnização mínima de 40 € por custos de cobrança (artigo 7.º). Estando preenchido um motivo de exclusão (col. X), o documento não é apurado como pagamento em atraso (col. P assume «N»), nos termos do artigo 4.º, n.º 2 do Decreto-Lei n.º 127/2012.</t>
  </si>
  <si>
    <t>•  O escalonamento por anos (cols. T–V) reporta-se ao ano do termo do prazo legal de pagamento (col. O).</t>
  </si>
  <si>
    <t>•  Classificação económica: aceita os formatos D.AA.BB.CC.DD.EE, AA.BB.CC.DD.EE ou AABBCCDDEE — o prefixo «D.» é dispensável; AA Agrupamento; BB Subagrupamento; CC Rubrica; DD Alínea; EE Subalínea. Campo formatado como texto, para preservar zeros à esquerda.</t>
  </si>
  <si>
    <t>•  Os valores são em euros, com IVA incluído.</t>
  </si>
  <si>
    <t>•  Quebra de série: nos reportes comparativos, assinalar a alteração de critério (30/60 dias em vez de 90) a partir de junho de 2026.</t>
  </si>
  <si>
    <t>Evolução dos Pagamentos em Atraso (unidade: €)</t>
  </si>
  <si>
    <t>Anexo à Circular n.º 1/ORÇ/2026 — ponto XII.1 c)</t>
  </si>
  <si>
    <t>Mês/Ano:</t>
  </si>
  <si>
    <t>EVOLUÇÃO POR CLASSIFICAÇÃO ECONÓMICA</t>
  </si>
  <si>
    <t>Cód.</t>
  </si>
  <si>
    <t>Descrição</t>
  </si>
  <si>
    <t>Stock inicial</t>
  </si>
  <si>
    <t>Diminuição (ARD)</t>
  </si>
  <si>
    <t>Diminuição (perdão/NC)</t>
  </si>
  <si>
    <t>Diminuição (outras)</t>
  </si>
  <si>
    <t>Aumento (anos anteriores)</t>
  </si>
  <si>
    <t>Aumento (ano)</t>
  </si>
  <si>
    <t>Aumento (outros)</t>
  </si>
  <si>
    <t>Stock final (€)</t>
  </si>
  <si>
    <t>Δ stock</t>
  </si>
  <si>
    <t>01</t>
  </si>
  <si>
    <t>Despesas com pessoal</t>
  </si>
  <si>
    <t>0101</t>
  </si>
  <si>
    <t>Remunerações certas e permanentes</t>
  </si>
  <si>
    <t>0102</t>
  </si>
  <si>
    <t>Abonos variáveis ou eventuais</t>
  </si>
  <si>
    <t>0103</t>
  </si>
  <si>
    <t>Segurança social</t>
  </si>
  <si>
    <t>02</t>
  </si>
  <si>
    <t>Aquisições de bens e serviços</t>
  </si>
  <si>
    <t>03</t>
  </si>
  <si>
    <t>Juros e outros encargos</t>
  </si>
  <si>
    <t>04</t>
  </si>
  <si>
    <t>Transferências correntes</t>
  </si>
  <si>
    <t>05</t>
  </si>
  <si>
    <t>Subsídios</t>
  </si>
  <si>
    <t>06</t>
  </si>
  <si>
    <t>Outras despesas correntes</t>
  </si>
  <si>
    <t>07</t>
  </si>
  <si>
    <t>Aquisições de bens de capital</t>
  </si>
  <si>
    <t>08</t>
  </si>
  <si>
    <t>Transferências de capital</t>
  </si>
  <si>
    <t>11</t>
  </si>
  <si>
    <t>Outras despesas de capital</t>
  </si>
  <si>
    <t>•  ARD: despesas incluídas em Acordo de Regularização de Dívidas, identificadas com alínea LT (PAEF) ou L...TT (após 01/01/2012).</t>
  </si>
  <si>
    <t>•  Receita própria: pagamento de EANP com receita própria.</t>
  </si>
  <si>
    <t>•  Nos termos do artigo 7.º da LCPA, a execução orçamental não pode conduzir a um aumento dos pagamentos em atraso.</t>
  </si>
  <si>
    <t>•  Stock final = Stock inicial − (diminuições) + (aumentos). A coluna J é calculada automaticamente.</t>
  </si>
  <si>
    <t>MRA — MAPA DOS RECEBIMENTOS EM ATRASO</t>
  </si>
  <si>
    <t>Anexo à Circular n.º 1/ORÇ/2026 — ponto XII.1 e)</t>
  </si>
  <si>
    <t>CONTAS A RECEBER VENCIDAS — APURAMENTO DOS RECEBIMENTOS EM ATRASO</t>
  </si>
  <si>
    <t>Codigo serviço (atribuido em SIGO)</t>
  </si>
  <si>
    <t>N.º documento</t>
  </si>
  <si>
    <t>NIF do Cliente / Devedor</t>
  </si>
  <si>
    <t>Cliente / Devedor</t>
  </si>
  <si>
    <t>Data do documento</t>
  </si>
  <si>
    <t>Data Vencimento do documento</t>
  </si>
  <si>
    <t>Valores a receber</t>
  </si>
  <si>
    <t>Recebimentos em atraso</t>
  </si>
  <si>
    <t>Classificação Económica Receita</t>
  </si>
  <si>
    <t>Sanções aplicáveis pelo atraso no pagamento</t>
  </si>
  <si>
    <t>Justificação para o manutenção do atraso</t>
  </si>
  <si>
    <t>Diligencias para efetivo recebimento</t>
  </si>
  <si>
    <t>Dias em atraso</t>
  </si>
  <si>
    <t>Validação 
Cobrança Fiscal / Judicial</t>
  </si>
  <si>
    <t>Uniformização Diligências</t>
  </si>
  <si>
    <t>Ativo Contigente</t>
  </si>
  <si>
    <t>Recebimentos em atraso: contas a receber que permaneçam nessa situação mais de 90 dias após a data de vencimento (alínea f) do artigo 3.º da LCPA). Inserir a data de referência em F2 (formato data) para o cálculo automático dos dias de atraso. Reporte mensal — ponto XII.1 e) da Circular n.º 1/ORÇ/2026.</t>
  </si>
  <si>
    <t>DECLARAÇÕES ANUAIS — ARTIGO 15.º DA LCPA</t>
  </si>
  <si>
    <t>A remeter à EOTF até 31 de janeiro de 2027 (reportes.financas@madeira.gov.pt); publicitar no sítio da internet da entidade e integrar o relatório de contas (ponto XII.2 da Circular n.º 1/ORÇ/2026).</t>
  </si>
  <si>
    <t>MODELO A — COMPROMISSOS PLURIANUAIS</t>
  </si>
  <si>
    <t>Para os efeitos da alínea a) do n.º 1 do artigo 15.º da LCPA, declara-se que os compromissos plurianuais existentes a 31 de dezembro de 2026 se encontram devidamente registados no SCEP, nos montantes seguintes:</t>
  </si>
  <si>
    <t>2030 e seguintes</t>
  </si>
  <si>
    <t>Total (€)</t>
  </si>
  <si>
    <t>Data: ____/____/______          O dirigente máximo do serviço: ______________________________</t>
  </si>
  <si>
    <t>Nota: o Modelo A serve igualmente o ponto III.5 da Circular n.º 2/ORÇ/2026 — no 4.º trimestre, substitui a Declaração de Conformidade dos Registos em SCEP.</t>
  </si>
  <si>
    <t>MODELO B — PAGAMENTOS EM ATRASO</t>
  </si>
  <si>
    <t>Para os efeitos da alínea b) do n.º 1 do artigo 15.º da LCPA, declaram-se os pagamentos em atraso existentes a 31 de dezembro de 2026, apurados nos termos da alínea e) do artigo 3.º da LCPA, na redação da Lei n.º 24/2026, de 1 de junho (prazos de 30/60 dias do Decreto-Lei n.º 62/2013):</t>
  </si>
  <si>
    <t>Valor (€)</t>
  </si>
  <si>
    <t>Dos quais: &gt; 90 dias (€)</t>
  </si>
  <si>
    <t>MODELO C — RECEBIMENTOS EM ATRASO</t>
  </si>
  <si>
    <t>Para os efeitos da alínea c) do n.º 1 do artigo 15.º da LCPA, declaram-se os recebimentos em atraso existentes a 31 de dezembro de 2026 (alínea f) do artigo 3.º da LCPA):</t>
  </si>
  <si>
    <t>Classificação da receita</t>
  </si>
  <si>
    <t>STOCK DA DÍVIDA FINANCEIRA — APURAMENTO TRIMESTRAL</t>
  </si>
  <si>
    <t>Anexo à Circular n.º 1/ORÇ/2026 — ponto V.4 b)  |  n.º 8 do artigo 11.º do DRR de execução 2026</t>
  </si>
  <si>
    <t>Responsável pela informação:</t>
  </si>
  <si>
    <t>Telefone:</t>
  </si>
  <si>
    <t xml:space="preserve"> </t>
  </si>
  <si>
    <t>Unidade:euros</t>
  </si>
  <si>
    <t>Notas</t>
  </si>
  <si>
    <t>Código</t>
  </si>
  <si>
    <t>Designação da dívida</t>
  </si>
  <si>
    <t>3.º trimestre</t>
  </si>
  <si>
    <t>4.º trimestre</t>
  </si>
  <si>
    <t>1.º trimestre</t>
  </si>
  <si>
    <t>2.º trimestre</t>
  </si>
  <si>
    <t>a)</t>
  </si>
  <si>
    <t>1DIVTRIM</t>
  </si>
  <si>
    <t>Dívida denominada em EURO</t>
  </si>
  <si>
    <t>b)</t>
  </si>
  <si>
    <t xml:space="preserve">    Curto prazo</t>
  </si>
  <si>
    <t xml:space="preserve">c) </t>
  </si>
  <si>
    <t>111</t>
  </si>
  <si>
    <t xml:space="preserve">         Empréstimos</t>
  </si>
  <si>
    <t>1111</t>
  </si>
  <si>
    <t xml:space="preserve">           Instituições Financeiras Monetárias</t>
  </si>
  <si>
    <t>1112</t>
  </si>
  <si>
    <t xml:space="preserve">           Administrações Públicas</t>
  </si>
  <si>
    <t>11121</t>
  </si>
  <si>
    <t xml:space="preserve">                Entidade do Tesouro e Finanças (ETF)</t>
  </si>
  <si>
    <t>11122</t>
  </si>
  <si>
    <t xml:space="preserve">                Outros </t>
  </si>
  <si>
    <t>d)</t>
  </si>
  <si>
    <t>1113</t>
  </si>
  <si>
    <t xml:space="preserve">           Outros </t>
  </si>
  <si>
    <t>112</t>
  </si>
  <si>
    <t xml:space="preserve">          Títulos</t>
  </si>
  <si>
    <t>e)</t>
  </si>
  <si>
    <t>12</t>
  </si>
  <si>
    <t xml:space="preserve">    Médio e Longo Prazo</t>
  </si>
  <si>
    <t>f)</t>
  </si>
  <si>
    <t>121</t>
  </si>
  <si>
    <t>g)</t>
  </si>
  <si>
    <t>1211</t>
  </si>
  <si>
    <t xml:space="preserve">           Instituições Financeiras Monetárias </t>
  </si>
  <si>
    <t>h)</t>
  </si>
  <si>
    <t>1212</t>
  </si>
  <si>
    <t>12121</t>
  </si>
  <si>
    <t xml:space="preserve">                IHRU</t>
  </si>
  <si>
    <t>12122</t>
  </si>
  <si>
    <t>12123</t>
  </si>
  <si>
    <t>i)</t>
  </si>
  <si>
    <t>1213</t>
  </si>
  <si>
    <t xml:space="preserve">           Capital em dívida de contratos de locação financeira</t>
  </si>
  <si>
    <t>j)</t>
  </si>
  <si>
    <t>1214</t>
  </si>
  <si>
    <t xml:space="preserve">           Outros</t>
  </si>
  <si>
    <t>l)</t>
  </si>
  <si>
    <t>122</t>
  </si>
  <si>
    <t xml:space="preserve">         Títulos</t>
  </si>
  <si>
    <t>m)</t>
  </si>
  <si>
    <t>2</t>
  </si>
  <si>
    <t>Dívida denominada em NÃO EURO</t>
  </si>
  <si>
    <t>21</t>
  </si>
  <si>
    <t xml:space="preserve">     Curto prazo</t>
  </si>
  <si>
    <t>22</t>
  </si>
  <si>
    <t xml:space="preserve">     Médio e Longo Prazo</t>
  </si>
  <si>
    <t>T1</t>
  </si>
  <si>
    <t>TOTAL GERAL  (1+2)</t>
  </si>
  <si>
    <t>n)</t>
  </si>
  <si>
    <t>3</t>
  </si>
  <si>
    <t>VALOR DOS TÍTULOS DE DÍVIDA EMITIDA PELAS ADM. PÚBLICAS NA POSSE DO SUBSETOR</t>
  </si>
  <si>
    <t>31</t>
  </si>
  <si>
    <t xml:space="preserve">   Ativos Financeiros em carteira relativos a títulos de dívida emitidos pela Administração Central:</t>
  </si>
  <si>
    <t>311</t>
  </si>
  <si>
    <t xml:space="preserve">       Curto prazo</t>
  </si>
  <si>
    <t>3111</t>
  </si>
  <si>
    <t xml:space="preserve">                Dos quais : CEDICS </t>
  </si>
  <si>
    <t>3112</t>
  </si>
  <si>
    <t xml:space="preserve">                                     Bilhetes do Tesouro</t>
  </si>
  <si>
    <t>312</t>
  </si>
  <si>
    <t xml:space="preserve">       Médio e Longo Prazo</t>
  </si>
  <si>
    <t>32</t>
  </si>
  <si>
    <t xml:space="preserve">   Ativos Financeiros em carteira relativos a  títulos de dívida emitidos pela Administração Local e Regional:</t>
  </si>
  <si>
    <t>321</t>
  </si>
  <si>
    <t>322</t>
  </si>
  <si>
    <t>4</t>
  </si>
  <si>
    <t>Contratos de Locação Financeira</t>
  </si>
  <si>
    <t>o)</t>
  </si>
  <si>
    <t>41</t>
  </si>
  <si>
    <t xml:space="preserve">     Valor dos novos contratos do ano</t>
  </si>
  <si>
    <t>(a) Montante correspondente ao capital em dívida no final do trimestre da totalidade da dívida contraída (e utilizada)em moedas integradas no euro. Os quadros da dívida não incluem créditos comerciais;</t>
  </si>
  <si>
    <t>(b) Montante correspondente ao capital em dívida no final do trimestre da totalidade da dívida contraída (e utilizada) cujos prazos de contratação sejam inferiores ou iguais a 12 meses (maturidade original de Curto Prazo);</t>
  </si>
  <si>
    <t>(c) Montante correspondente ao capital em dívida no final do trimestre da totalidade dos empréstimos contraídos (utilizados) cujos prazos originais de contratação sejam inferiores ou iguais a 12 meses (maturidade original de Curto Prazo). Inclui o saldo em dívida de empréstimos movimentados em operações de tesouraria;</t>
  </si>
  <si>
    <t>(d) Inclui contratos de factoring;</t>
  </si>
  <si>
    <t>(e) Montante correspondente ao capital em dívida no final do trimestre da totalidade da dívida contraída (e utilizada) cujos prazos originais de contratação sejam superiores a 12 meses (maturidade original de Médio e Longo Prazo);</t>
  </si>
  <si>
    <t>(f) Montante correspondente ao capital em dívida no final do trimestre da totalidade dos empréstimos contraídos (utilizados) cujos prazos originais de contratação sejam superiores a 12 meses (maturidade original de Médio e Longo Prazo);</t>
  </si>
  <si>
    <t>(g) Exclui contratos de locação financeira e factoring;</t>
  </si>
  <si>
    <t>(h) Montante correspondente ao capital em dívida no final do trimestre da totalidade dos empréstimos contraídos (utilizados), junto de outras Administrações Públicas, cujos prazos originais de contratação sejam superiores a 12 meses (maturidade original de Médio e Longo Prazo);</t>
  </si>
  <si>
    <t>(i) São considerados os contratos em que os bens locados figurem no imobilizado do locatário;</t>
  </si>
  <si>
    <t>(j) Inclui contratos de factoring;</t>
  </si>
  <si>
    <t>(l) Inclui empréstimos obrigacionistas;</t>
  </si>
  <si>
    <t>(m) Montante correspondente ao capital em dívida no final do trimestre da totalidade da dívida contraída (utilizada) em moedas não integradas no euro;</t>
  </si>
  <si>
    <t xml:space="preserve">(n) Avaliada ao valor nominal determinado na data de emissão; </t>
  </si>
  <si>
    <t>(o) Considera o capital inicial dos contratos de locação, em que os bens locados figurem no imobilizado do locatário (excluindo juros).</t>
  </si>
  <si>
    <t>STOCK DA DÍVIDA FINANCEIRA — FINAL DO ANO (PREVISÃO)</t>
  </si>
  <si>
    <t>Anexo à Circular n.º 1/ORÇ/2026 — ponto V.4 c)  |  n.º 8 do artigo 11.º do DRR de execução 2026</t>
  </si>
  <si>
    <t>Unidade: euros</t>
  </si>
  <si>
    <t>31 de dezembro</t>
  </si>
  <si>
    <t>(estimativa)</t>
  </si>
  <si>
    <t>DIVANUAIS
1</t>
  </si>
  <si>
    <t xml:space="preserve">          Empréstimos</t>
  </si>
  <si>
    <t xml:space="preserve">            Administrações Públicas</t>
  </si>
  <si>
    <t xml:space="preserve">                 Entidade do Tesouro e Finanças (ETF)</t>
  </si>
  <si>
    <t xml:space="preserve">                 Outros</t>
  </si>
  <si>
    <t xml:space="preserve">            Instituições Financeiras Monetárias</t>
  </si>
  <si>
    <t xml:space="preserve">                 IHRU</t>
  </si>
  <si>
    <t xml:space="preserve">               Entidade do Tesouro e Finanças (ETF)</t>
  </si>
  <si>
    <t xml:space="preserve">            Capital em dívida de contratos de locação financeira</t>
  </si>
  <si>
    <t xml:space="preserve">            Outros</t>
  </si>
  <si>
    <t xml:space="preserve"> Dívida denominada em NÃO EURO</t>
  </si>
  <si>
    <t xml:space="preserve"> Curto prazo</t>
  </si>
  <si>
    <t xml:space="preserve">      Médio e Longo Prazo</t>
  </si>
  <si>
    <t xml:space="preserve">                                   Bilhetes do Tesouro</t>
  </si>
  <si>
    <t>(a) Montante correspondente ao capital em dívida a 31 de dezembro da totalidade da dívida contraída (e utilizada)em moedas integradas no euro. Os quadros da dívida não incluem créditos comerciais;</t>
  </si>
  <si>
    <t>(b) Montante correspondente ao capital em dívida a 31 de dezembro da totalidade da dívida contraída (e utilizada) cujos prazos de contratação sejam inferiores ou iguais a 12 meses (maturidade original de Curto Prazo);</t>
  </si>
  <si>
    <t>(c) Montante correspondente ao capital em dívida a 31 de dezembro da totalidade dos empréstimos contraídos (utilizados) cujos prazos originais de contratação sejam inferiores ou iguais a 12 meses (maturidade original de Curto Prazo). Inclui o saldo em dívida de empréstimos movimentados em operações de tesouraria;</t>
  </si>
  <si>
    <t>(e) Montante correspondente ao capital em dívida a 31 de dezembro da totalidade da dívida contraída (e utilizada) cujos prazos originais de contratação sejam superiores a 12 meses (maturidade original de Médio e Longo Prazo);</t>
  </si>
  <si>
    <t>(f) Montante correspondente ao capital em dívida a 31 de dezembro da totalidade dos empréstimos contraídos (utilizados) cujos prazos originais de contratação sejam superiores a 12 meses (maturidade original de Médio e Longo Prazo);</t>
  </si>
  <si>
    <t>(h) Montante correspondente ao capital em dívida a 31 de dezembro da totalidade dos empréstimos contraídos (utilizados), junto de outras Administrações Públicas, cujos prazos originais de contratação sejam superiores a 12 meses (maturidade original de Médio e Longo Prazo);</t>
  </si>
  <si>
    <t>(m) Montante correspondente ao capital em dívida a 31 de dezembro da totalidade da dívida contraída (utilizada) em moedas não integradas no euro;</t>
  </si>
  <si>
    <t>(o) Considera o capital inicial dos contratos de locação, em que os bens locados figurem no imobilizado do locatário (excluindo juros);</t>
  </si>
  <si>
    <t>UNIVERSO DAS ENTIDADES PARTICIPADAS PELA RAM</t>
  </si>
  <si>
    <t>Anexo à Circular n.º 1/ORÇ/2026 — ponto VIII.4 (classificações económicas aplicáveis)</t>
  </si>
  <si>
    <t>#</t>
  </si>
  <si>
    <t>Entidade</t>
  </si>
  <si>
    <t>NIF</t>
  </si>
  <si>
    <t>EPR</t>
  </si>
  <si>
    <t>Empresa Pública Regional</t>
  </si>
  <si>
    <t>Participada SERAM</t>
  </si>
  <si>
    <t>Participada Extra-SERAM</t>
  </si>
  <si>
    <t>Associação / Fundação</t>
  </si>
  <si>
    <t>APRAM - Administração dos Portos da Região Autónoma da Madeira, SA</t>
  </si>
  <si>
    <t>511137753</t>
  </si>
  <si>
    <t>X</t>
  </si>
  <si>
    <t>CARAM - Centro de Abate da Região Autónoma da Madeira, EPERAM</t>
  </si>
  <si>
    <t>511259085</t>
  </si>
  <si>
    <t>IHM - Investimentos Habitacionais da Madeira, EPERAM</t>
  </si>
  <si>
    <t>511035365</t>
  </si>
  <si>
    <t>PATRIRAM - Titularidade e Gestão de Património Público Regional, SA</t>
  </si>
  <si>
    <t>511273096</t>
  </si>
  <si>
    <t>Polo Científico e Tecnológico da Madeira, Madeira Tecnopolo, SA</t>
  </si>
  <si>
    <t>511101570</t>
  </si>
  <si>
    <t>Ponta do Oeste - Sociedade de Promoção e Desenvolvimento da Zona Oeste da Madeira, SA</t>
  </si>
  <si>
    <t>511146507</t>
  </si>
  <si>
    <t>SDNM - Sociedade de Desenvolvimento do Norte da Madeira, SA</t>
  </si>
  <si>
    <t>511200889</t>
  </si>
  <si>
    <t>Serviço de Saúde da Região Autónoma da Madeira, EPERAM (SESARAM)</t>
  </si>
  <si>
    <t>511228848</t>
  </si>
  <si>
    <t>Sociedade de Desenvolvimento do Porto Santo, SA</t>
  </si>
  <si>
    <t>511131879</t>
  </si>
  <si>
    <t>Sociedade Metropolitana de Desenvolvimento, SA</t>
  </si>
  <si>
    <t>511201427</t>
  </si>
  <si>
    <t>Horários do Funchal - Transportes Públicos, SA</t>
  </si>
  <si>
    <t>511026340</t>
  </si>
  <si>
    <t>TIIM - Transportes Integrados e Intermodais da Madeira, SA</t>
  </si>
  <si>
    <t>511007116</t>
  </si>
  <si>
    <t>ARDITI - Associação Regional para o Desenvolvimento da Investigação, Tecnologia e Inovação</t>
  </si>
  <si>
    <t>511060408</t>
  </si>
  <si>
    <t>INVEST-MADEIRA - Agência para a Internacionalização e Investimento</t>
  </si>
  <si>
    <t>517196433</t>
  </si>
  <si>
    <t>ARM - Águas e Resíduos da Madeira, SA</t>
  </si>
  <si>
    <t>509574513</t>
  </si>
  <si>
    <t>STARTUP MADEIRA - More Than Ideas, Lda</t>
  </si>
  <si>
    <t>511090145</t>
  </si>
  <si>
    <t>EEM - Empresa de Eletricidade da Madeira, SA</t>
  </si>
  <si>
    <t>511010435</t>
  </si>
  <si>
    <t>GESBA - Empresa de Gestão do Sector da Banana, Lda</t>
  </si>
  <si>
    <t>511278241</t>
  </si>
  <si>
    <t>MPE - Madeira Parques Empresariais - Sociedade Gestora, SA</t>
  </si>
  <si>
    <t>511201419</t>
  </si>
  <si>
    <t>EMACOM - Telecomunicações da Madeira, Unipessoal, Lda</t>
  </si>
  <si>
    <t>511109741</t>
  </si>
  <si>
    <t>S.D.M. - Sociedade de Desenvolvimento da Madeira, SA</t>
  </si>
  <si>
    <t>511025971</t>
  </si>
  <si>
    <t>EEM Biotecnologia, SA</t>
  </si>
  <si>
    <t>509189326</t>
  </si>
  <si>
    <t>ENEEREM - Energias Renováveis, Lda</t>
  </si>
  <si>
    <t>511109580</t>
  </si>
  <si>
    <t>Concessionária de Estradas VIAEXPRESSO da Madeira, SA</t>
  </si>
  <si>
    <t>511236530</t>
  </si>
  <si>
    <t>VIALITORAL - Concessões Rodoviárias da Madeira, SA</t>
  </si>
  <si>
    <t>511139292</t>
  </si>
  <si>
    <t>Teleféricos da Madeira, SA</t>
  </si>
  <si>
    <t>511121091</t>
  </si>
  <si>
    <t>Marítimo da Madeira - Futebol, SAD</t>
  </si>
  <si>
    <t>511124724</t>
  </si>
  <si>
    <t>RELACRE - Associação de Laboratórios Acreditados de Portugal</t>
  </si>
  <si>
    <t>502578874</t>
  </si>
  <si>
    <t>AREAM - Agência Regional da Energia e Ambiente da RAM</t>
  </si>
  <si>
    <t>511058012</t>
  </si>
  <si>
    <t>AP-RAM - Associação de Promoção da Região Autónoma da Madeira</t>
  </si>
  <si>
    <t>511236077</t>
  </si>
  <si>
    <t>DTIM - Associação Regional para o Desenvolvimento das Tecnologias de Informação da Madeira</t>
  </si>
  <si>
    <t>511027605</t>
  </si>
  <si>
    <t>ANSA - Associação Notas e Sinfonias Atlânticas</t>
  </si>
  <si>
    <t>510748031</t>
  </si>
  <si>
    <t>Nota: a classificação de Entidade Pública Reclassificada (EPR) decorre do Mapa S.131312M da lista mais recente do INE relativa às Entidades do Setor Institucional das Administrações Públicas, nos termos do Sistema Europeu de Contas Nacionais e Regionais — SEC 2010.</t>
  </si>
  <si>
    <t>As classificações podem ser cumulativas — uma mesma entidade pode constar em mais do que uma categoria (por exemplo, EPR e Empresa Pública Regional). Cada entidade figura uma única vez, com as categorias aplicáveis assinaladas com X.</t>
  </si>
  <si>
    <t>PEDIDO DE AUTORIZAÇÃO DE DESCATIVAÇÃO COM COMPENSAÇÃO</t>
  </si>
  <si>
    <t>Anexo à Circular n.º 1/ORÇ/2026 — ponto II.3  |  n.º 7 do artigo 24.º do ORAM 2026  e n.º 8 do artigo 5.º do DRR</t>
  </si>
  <si>
    <t>PEDIDO DE DESCATIVAÇÃO N.º…./  Secretaria Regional /2026</t>
  </si>
  <si>
    <t>Instrumento legal</t>
  </si>
  <si>
    <t>A presente informação é solicitada ao abrigo do n.º 7 do artigo 24.º do Decreto Legislativo Regional n.º 8/2025/M, de 30 de dezembro (ORAM 2026) e do n.º 8 do artigo 5.º do decreto regulamentar regional de execução para 2026</t>
  </si>
  <si>
    <t>Universo</t>
  </si>
  <si>
    <t>Serviços Integrados, Serviços e Fundos Autónomos e Entidades Públicas Reclassificadas</t>
  </si>
  <si>
    <t>1. IDENTIFICAÇÃO DO SERVIÇO E DA DOTAÇÃO</t>
  </si>
  <si>
    <t>Código Serviço/Centro Financeiro</t>
  </si>
  <si>
    <t>Sec</t>
  </si>
  <si>
    <t>Cap</t>
  </si>
  <si>
    <t>Div</t>
  </si>
  <si>
    <t>SDiv</t>
  </si>
  <si>
    <t>Programa</t>
  </si>
  <si>
    <t>FF</t>
  </si>
  <si>
    <t>Fun</t>
  </si>
  <si>
    <t>Act/Proj</t>
  </si>
  <si>
    <t>Económica</t>
  </si>
  <si>
    <t>Dotação Corrigida</t>
  </si>
  <si>
    <t>Cativos</t>
  </si>
  <si>
    <t xml:space="preserve">Compromissos </t>
  </si>
  <si>
    <t>Dotação não Comprometida</t>
  </si>
  <si>
    <t>Valor a descativar</t>
  </si>
  <si>
    <t>Valor a cativar</t>
  </si>
  <si>
    <t>4=1-2-3</t>
  </si>
  <si>
    <t>2. IDENTIFICAÇÃO DO INSTRUMENTO DE SUPORTE (quando aplicável)</t>
  </si>
  <si>
    <t>Secretaria Regional</t>
  </si>
  <si>
    <t>Serviço/organismo</t>
  </si>
  <si>
    <t>Código do serviço</t>
  </si>
  <si>
    <t>N.º do instrumento legal</t>
  </si>
  <si>
    <t>Suporte de publicação</t>
  </si>
  <si>
    <t>Data de publicação</t>
  </si>
  <si>
    <t>Data de assinatura do contrato</t>
  </si>
  <si>
    <t>Beneficiário</t>
  </si>
  <si>
    <t>Objetivo</t>
  </si>
  <si>
    <t>Projeto PIDDAR</t>
  </si>
  <si>
    <t>Executado em anos anteriores</t>
  </si>
  <si>
    <t>3. RESUMO POR FONTE DE FINANCIAMENTO</t>
  </si>
  <si>
    <t>(Unidade: euros)</t>
  </si>
  <si>
    <t>4…</t>
  </si>
  <si>
    <t>3… (excluindo a 311)</t>
  </si>
  <si>
    <t>Controlo</t>
  </si>
  <si>
    <t>4. JUSTIFICAÇÃO PARA A DESCATIVAÇÃO</t>
  </si>
  <si>
    <t>DATA:</t>
  </si>
  <si>
    <t>O RESPONSÁVEL DA UNIDADE DE GESTÃO:</t>
  </si>
  <si>
    <t>O RESPONSÁVEL DO SFA/EPR:</t>
  </si>
  <si>
    <t>(Assinatura)</t>
  </si>
  <si>
    <t>Nota: Os pedidos devem ser numerados sequencialmente, por Secretaria Regional, SFA/EPR.</t>
  </si>
  <si>
    <t>Coluna 3: Compromissos lançados em sistema no ano de 2026</t>
  </si>
  <si>
    <t>PEDIDO DE AUTORIZAÇÃO DE DESCATIVAÇÃO SEM COMPENSAÇÃO</t>
  </si>
  <si>
    <t>Anexo à Circular n.º 1/ORÇ/2026 — ponto II.3  |  n.º 8 do artigo 24.º do ORAM 2026</t>
  </si>
  <si>
    <t>PEDIDO DE DESCATIVAÇÃO N.º…./Secretaria Regional /2026</t>
  </si>
  <si>
    <t>A presente informação é solicitada ao abrigo do n.º 8 do artigo 24.º do Decreto Legislativo Regional n.º 8/2025/M, de 30 de dezembro (ORAM 2026).</t>
  </si>
  <si>
    <t>Compromissos Ano</t>
  </si>
  <si>
    <t>TOTAL DO SERVIÇO</t>
  </si>
  <si>
    <t>TOTAL DA SECRETARIA REGIONAL</t>
  </si>
  <si>
    <t>3. JUSTIFICAÇÃO PARA A DESCATIVAÇÃO:</t>
  </si>
  <si>
    <t>Na linha Total do Serviço devem constar os valores totais associados à orgânica onde está incluída a (s) rubrica (s) a descongelar.</t>
  </si>
  <si>
    <t>Na linha Total da Secretaria Regional devem constar os valores totais da Secretaria Regional.</t>
  </si>
  <si>
    <t>até ao dia 25 de cada mês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</si>
</sst>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_);_(@_)"/>
    <numFmt numFmtId="165" formatCode="_-* #,##0.00\ _€_-;\-* #,##0.00\ _€_-;_-* \-??\ _€_-;_-@_-"/>
    <numFmt numFmtId="166" formatCode="m/d/yyyy"/>
    <numFmt numFmtId="167" formatCode="#,##0\ _€"/>
    <numFmt numFmtId="168" formatCode="_(* #,##0.00_);_(* \(#,##0.00\);_(* \-??_);_(@_)"/>
    <numFmt numFmtId="169" formatCode="\€#,##0.00;[Red]&quot;(€&quot;#,##0.00\);\-"/>
    <numFmt numFmtId="170" formatCode="\€#,##0.00"/>
    <numFmt numFmtId="171" formatCode="d\-mmm"/>
  </numFmts>
  <fonts count="61">
    <font>
      <sz val="9"/>
      <name val="Geneva"/>
      <charset val="1"/>
    </font>
    <font>
      <sz val="11"/>
      <color theme="1"/>
      <name val="Calibri"/>
      <family val="2"/>
      <charset val="1"/>
    </font>
    <font>
      <sz val="10"/>
      <name val="Arial"/>
      <family val="2"/>
      <charset val="1"/>
    </font>
    <font>
      <sz val="12"/>
      <color theme="1"/>
      <name val="Calibri"/>
      <family val="2"/>
      <charset val="1"/>
    </font>
    <font>
      <sz val="11"/>
      <color rgb="FF000000"/>
      <name val="Calibri"/>
      <family val="2"/>
      <charset val="1"/>
    </font>
    <font>
      <b/>
      <sz val="16"/>
      <color rgb="FF1E3A5F"/>
      <name val="Arial"/>
      <family val="2"/>
      <charset val="1"/>
    </font>
    <font>
      <sz val="11"/>
      <name val="Arial"/>
      <family val="2"/>
      <charset val="1"/>
    </font>
    <font>
      <b/>
      <sz val="10"/>
      <color rgb="FFFFFFFF"/>
      <name val="Arial"/>
      <family val="2"/>
      <charset val="1"/>
    </font>
    <font>
      <b/>
      <sz val="10"/>
      <name val="Arial"/>
      <family val="2"/>
      <charset val="1"/>
    </font>
    <font>
      <sz val="9"/>
      <name val="Arial"/>
      <family val="2"/>
      <charset val="1"/>
    </font>
    <font>
      <i/>
      <sz val="9"/>
      <name val="Arial"/>
      <family val="2"/>
      <charset val="1"/>
    </font>
    <font>
      <b/>
      <sz val="9"/>
      <name val="Arial"/>
      <family val="2"/>
      <charset val="1"/>
    </font>
    <font>
      <b/>
      <sz val="13"/>
      <color rgb="FF1E3A5F"/>
      <name val="Arial"/>
      <family val="2"/>
      <charset val="1"/>
    </font>
    <font>
      <i/>
      <sz val="9"/>
      <color rgb="FF1E3A5F"/>
      <name val="Arial"/>
      <family val="2"/>
      <charset val="1"/>
    </font>
    <font>
      <b/>
      <sz val="9"/>
      <color rgb="FFFFFFFF"/>
      <name val="Arial"/>
      <family val="2"/>
      <charset val="1"/>
    </font>
    <font>
      <sz val="8"/>
      <name val="Arial"/>
      <family val="2"/>
      <charset val="1"/>
    </font>
    <font>
      <i/>
      <sz val="8"/>
      <name val="Arial"/>
      <family val="2"/>
      <charset val="1"/>
    </font>
    <font>
      <b/>
      <sz val="12"/>
      <color rgb="FF1E3A5F"/>
      <name val="Arial"/>
      <family val="2"/>
      <charset val="1"/>
    </font>
    <font>
      <b/>
      <sz val="8"/>
      <color rgb="FFFFFFFF"/>
      <name val="Arial"/>
      <family val="2"/>
      <charset val="1"/>
    </font>
    <font>
      <b/>
      <sz val="8"/>
      <name val="Arial"/>
      <family val="2"/>
      <charset val="1"/>
    </font>
    <font>
      <b/>
      <sz val="7"/>
      <color rgb="FFFFFFFF"/>
      <name val="Arial"/>
      <family val="2"/>
      <charset val="1"/>
    </font>
    <font>
      <b/>
      <sz val="11"/>
      <color theme="1"/>
      <name val="Calibri"/>
      <family val="2"/>
      <charset val="1"/>
    </font>
    <font>
      <sz val="8"/>
      <color theme="1"/>
      <name val="Calibri"/>
      <family val="2"/>
      <charset val="1"/>
    </font>
    <font>
      <b/>
      <sz val="10"/>
      <color theme="1"/>
      <name val="Calibri"/>
      <family val="2"/>
      <charset val="1"/>
    </font>
    <font>
      <b/>
      <sz val="8"/>
      <color theme="1"/>
      <name val="Calibri"/>
      <family val="2"/>
      <charset val="1"/>
    </font>
    <font>
      <sz val="10"/>
      <color theme="1"/>
      <name val="Calibri"/>
      <family val="2"/>
      <charset val="1"/>
    </font>
    <font>
      <sz val="8"/>
      <name val="Calibri"/>
      <family val="2"/>
      <charset val="1"/>
    </font>
    <font>
      <sz val="11"/>
      <color rgb="FF1E3A5F"/>
      <name val="Arial"/>
      <family val="2"/>
      <charset val="1"/>
    </font>
    <font>
      <b/>
      <sz val="11"/>
      <color rgb="FFFFFFFF"/>
      <name val="Arial"/>
      <family val="2"/>
      <charset val="1"/>
    </font>
    <font>
      <b/>
      <sz val="9"/>
      <color rgb="FFFFFFFF"/>
      <name val="Arial"/>
      <family val="2"/>
    </font>
    <font>
      <sz val="9"/>
      <name val="Arial"/>
      <family val="2"/>
    </font>
    <font>
      <sz val="8"/>
      <color rgb="FF595959"/>
      <name val="Arial"/>
      <family val="2"/>
      <charset val="1"/>
    </font>
    <font>
      <sz val="8"/>
      <color rgb="FF595959"/>
      <name val="Arial"/>
      <family val="2"/>
    </font>
    <font>
      <b/>
      <sz val="10"/>
      <color rgb="FF000000"/>
      <name val="Arial"/>
      <family val="2"/>
      <charset val="1"/>
    </font>
    <font>
      <sz val="10"/>
      <color rgb="FF000000"/>
      <name val="Arial"/>
      <family val="2"/>
      <charset val="1"/>
    </font>
    <font>
      <b/>
      <sz val="9"/>
      <color rgb="FF1E3A5F"/>
      <name val="Arial"/>
      <family val="2"/>
      <charset val="1"/>
    </font>
    <font>
      <b/>
      <sz val="9"/>
      <color rgb="FF000000"/>
      <name val="Arial"/>
      <family val="2"/>
      <charset val="1"/>
    </font>
    <font>
      <sz val="9"/>
      <color rgb="FF000000"/>
      <name val="Arial"/>
      <family val="2"/>
      <charset val="1"/>
    </font>
    <font>
      <i/>
      <sz val="8"/>
      <color rgb="FF595959"/>
      <name val="Arial"/>
      <family val="2"/>
      <charset val="1"/>
    </font>
    <font>
      <sz val="9"/>
      <name val="Times New Roman"/>
      <family val="1"/>
      <charset val="1"/>
    </font>
    <font>
      <b/>
      <sz val="12"/>
      <color rgb="FFFFFFFF"/>
      <name val="Arial"/>
      <family val="2"/>
      <charset val="1"/>
    </font>
    <font>
      <b/>
      <sz val="10"/>
      <name val="Arial Narrow"/>
      <family val="2"/>
      <charset val="1"/>
    </font>
    <font>
      <b/>
      <sz val="9"/>
      <name val="Times New Roman"/>
      <family val="1"/>
      <charset val="1"/>
    </font>
    <font>
      <sz val="9"/>
      <name val="Arial Narrow"/>
      <family val="2"/>
      <charset val="1"/>
    </font>
    <font>
      <b/>
      <sz val="9"/>
      <name val="Arial Narrow"/>
      <family val="2"/>
      <charset val="1"/>
    </font>
    <font>
      <sz val="10"/>
      <name val="Arial Narrow"/>
      <family val="2"/>
      <charset val="1"/>
    </font>
    <font>
      <b/>
      <sz val="8"/>
      <name val="Times New Roman"/>
      <family val="1"/>
      <charset val="1"/>
    </font>
    <font>
      <sz val="8"/>
      <name val="Times New Roman"/>
      <family val="1"/>
      <charset val="1"/>
    </font>
    <font>
      <sz val="10"/>
      <name val="Calibri"/>
      <family val="2"/>
      <charset val="1"/>
    </font>
    <font>
      <b/>
      <sz val="11"/>
      <color rgb="FFC00000"/>
      <name val="Calibri"/>
      <family val="2"/>
      <charset val="1"/>
    </font>
    <font>
      <b/>
      <sz val="11"/>
      <color rgb="FF000000"/>
      <name val="Calibri"/>
      <family val="2"/>
      <charset val="1"/>
    </font>
    <font>
      <sz val="9"/>
      <color theme="4" tint="-0.499984740745262"/>
      <name val="Arial"/>
      <family val="2"/>
      <charset val="1"/>
    </font>
    <font>
      <sz val="10"/>
      <color rgb="FF000000"/>
      <name val="Calibri"/>
      <family val="2"/>
      <charset val="1"/>
    </font>
    <font>
      <b/>
      <sz val="11"/>
      <name val="Calibri"/>
      <family val="2"/>
      <charset val="1"/>
    </font>
    <font>
      <sz val="8"/>
      <color rgb="FF000000"/>
      <name val="Arial"/>
      <family val="2"/>
      <charset val="1"/>
    </font>
    <font>
      <sz val="11"/>
      <color rgb="FF000000"/>
      <name val="Arial"/>
      <family val="2"/>
      <charset val="1"/>
    </font>
    <font>
      <b/>
      <sz val="10"/>
      <name val="Calibri"/>
      <family val="2"/>
      <charset val="1"/>
    </font>
    <font>
      <b/>
      <sz val="11"/>
      <color theme="6" tint="-0.499984740745262"/>
      <name val="Arial"/>
      <family val="2"/>
      <charset val="1"/>
    </font>
    <font>
      <b/>
      <sz val="11"/>
      <color theme="6" tint="-0.499984740745262"/>
      <name val="Calibri"/>
      <family val="2"/>
      <charset val="1"/>
    </font>
    <font>
      <sz val="11"/>
      <color theme="6" tint="-0.499984740745262"/>
      <name val="Arial"/>
      <family val="2"/>
      <charset val="1"/>
    </font>
    <font>
      <sz val="9"/>
      <name val="Geneva"/>
      <charset val="1"/>
    </font>
  </fonts>
  <fills count="15">
    <fill>
      <patternFill patternType="none"/>
    </fill>
    <fill>
      <patternFill patternType="gray125"/>
    </fill>
    <fill>
      <patternFill patternType="solid">
        <fgColor rgb="FF1E3A5F"/>
        <bgColor rgb="FF254061"/>
      </patternFill>
    </fill>
    <fill>
      <patternFill patternType="solid">
        <fgColor rgb="FFE8F1FA"/>
        <bgColor rgb="FFEAF1F8"/>
      </patternFill>
    </fill>
    <fill>
      <patternFill patternType="solid">
        <fgColor theme="4"/>
        <bgColor rgb="FF808080"/>
      </patternFill>
    </fill>
    <fill>
      <patternFill patternType="solid">
        <fgColor theme="4" tint="0.59978026673177287"/>
        <bgColor rgb="FFC0C0C0"/>
      </patternFill>
    </fill>
    <fill>
      <patternFill patternType="solid">
        <fgColor theme="0"/>
        <bgColor rgb="FFF2F2F2"/>
      </patternFill>
    </fill>
    <fill>
      <patternFill patternType="solid">
        <fgColor rgb="FF808080"/>
        <bgColor rgb="FF4F81BD"/>
      </patternFill>
    </fill>
    <fill>
      <patternFill patternType="solid">
        <fgColor theme="0" tint="-0.249977111117893"/>
        <bgColor rgb="FFC0C0C0"/>
      </patternFill>
    </fill>
    <fill>
      <patternFill patternType="solid">
        <fgColor rgb="FFE2EFDA"/>
        <bgColor rgb="FFEBF1DE"/>
      </patternFill>
    </fill>
    <fill>
      <patternFill patternType="solid">
        <fgColor rgb="FFF2F2F2"/>
        <bgColor rgb="FFEAF1F8"/>
      </patternFill>
    </fill>
    <fill>
      <patternFill patternType="solid">
        <fgColor rgb="FFC0C0C0"/>
        <bgColor rgb="FFBFBFBF"/>
      </patternFill>
    </fill>
    <fill>
      <patternFill patternType="solid">
        <fgColor rgb="FFEAF1F8"/>
        <bgColor rgb="FFE8F1FA"/>
      </patternFill>
    </fill>
    <fill>
      <patternFill patternType="solid">
        <fgColor theme="2"/>
        <bgColor rgb="FFEBF1DE"/>
      </patternFill>
    </fill>
    <fill>
      <patternFill patternType="solid">
        <fgColor theme="6" tint="0.79979857783745845"/>
        <bgColor rgb="FFEEECE1"/>
      </patternFill>
    </fill>
  </fills>
  <borders count="52">
    <border>
      <left/>
      <right/>
      <top/>
      <bottom/>
      <diagonal/>
    </border>
    <border>
      <left style="thin">
        <color rgb="FF9DB6CC"/>
      </left>
      <right style="thin">
        <color rgb="FF9DB6CC"/>
      </right>
      <top style="thin">
        <color rgb="FF9DB6CC"/>
      </top>
      <bottom style="thin">
        <color rgb="FF9DB6CC"/>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auto="1"/>
      </left>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medium">
        <color rgb="FF1E3A5F"/>
      </bottom>
      <diagonal/>
    </border>
    <border>
      <left style="thin">
        <color rgb="FFBFBFBF"/>
      </left>
      <right/>
      <top style="thin">
        <color rgb="FFBFBFBF"/>
      </top>
      <bottom style="thin">
        <color rgb="FFBFBFBF"/>
      </bottom>
      <diagonal/>
    </border>
    <border>
      <left style="medium">
        <color rgb="FF1E3A5F"/>
      </left>
      <right/>
      <top style="medium">
        <color rgb="FF1E3A5F"/>
      </top>
      <bottom style="medium">
        <color rgb="FF1E3A5F"/>
      </bottom>
      <diagonal/>
    </border>
    <border>
      <left style="thin">
        <color rgb="FFBFBFBF"/>
      </left>
      <right style="thin">
        <color rgb="FFBFBFBF"/>
      </right>
      <top style="thin">
        <color rgb="FFBFBFBF"/>
      </top>
      <bottom style="thin">
        <color rgb="FFBFBFBF"/>
      </bottom>
      <diagonal/>
    </border>
    <border>
      <left style="medium">
        <color rgb="FF1E3A5F"/>
      </left>
      <right style="medium">
        <color rgb="FF1E3A5F"/>
      </right>
      <top style="medium">
        <color rgb="FF1E3A5F"/>
      </top>
      <bottom style="medium">
        <color rgb="FF1E3A5F"/>
      </bottom>
      <diagonal/>
    </border>
    <border>
      <left style="thin">
        <color rgb="FF9DB6CC"/>
      </left>
      <right/>
      <top style="thin">
        <color rgb="FF9DB6CC"/>
      </top>
      <bottom style="thin">
        <color rgb="FF9DB6CC"/>
      </bottom>
      <diagonal/>
    </border>
    <border>
      <left/>
      <right/>
      <top/>
      <bottom style="thin">
        <color rgb="FF1E3A5F"/>
      </bottom>
      <diagonal/>
    </border>
    <border>
      <left/>
      <right/>
      <top/>
      <bottom style="medium">
        <color auto="1"/>
      </bottom>
      <diagonal/>
    </border>
    <border>
      <left style="thin">
        <color rgb="FF9DB6CC"/>
      </left>
      <right style="thin">
        <color rgb="FF9DB6CC"/>
      </right>
      <top style="thin">
        <color rgb="FF9DB6CC"/>
      </top>
      <bottom style="thin">
        <color auto="1"/>
      </bottom>
      <diagonal/>
    </border>
    <border>
      <left style="thin">
        <color rgb="FF9DB6CC"/>
      </left>
      <right style="thin">
        <color auto="1"/>
      </right>
      <top style="thin">
        <color rgb="FF9DB6CC"/>
      </top>
      <bottom style="thin">
        <color rgb="FF9DB6CC"/>
      </bottom>
      <diagonal/>
    </border>
    <border>
      <left style="thin">
        <color rgb="FF9DB6CC"/>
      </left>
      <right style="medium">
        <color auto="1"/>
      </right>
      <top style="thin">
        <color rgb="FF9DB6CC"/>
      </top>
      <bottom style="thin">
        <color rgb="FF9DB6CC"/>
      </bottom>
      <diagonal/>
    </border>
    <border>
      <left style="medium">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medium">
        <color auto="1"/>
      </right>
      <top/>
      <bottom/>
      <diagonal/>
    </border>
    <border>
      <left style="medium">
        <color auto="1"/>
      </left>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thin">
        <color rgb="FF9DB6CC"/>
      </left>
      <right style="thin">
        <color rgb="FF9DB6CC"/>
      </right>
      <top style="thin">
        <color rgb="FF9DB6CC"/>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hair">
        <color theme="0" tint="-0.499984740745262"/>
      </bottom>
      <diagonal/>
    </border>
    <border>
      <left/>
      <right/>
      <top style="thin">
        <color auto="1"/>
      </top>
      <bottom style="hair">
        <color theme="0" tint="-0.499984740745262"/>
      </bottom>
      <diagonal/>
    </border>
    <border>
      <left style="thin">
        <color auto="1"/>
      </left>
      <right style="thin">
        <color auto="1"/>
      </right>
      <top style="thin">
        <color auto="1"/>
      </top>
      <bottom style="hair">
        <color theme="0" tint="-0.499984740745262"/>
      </bottom>
      <diagonal/>
    </border>
    <border>
      <left style="thin">
        <color auto="1"/>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style="thin">
        <color auto="1"/>
      </left>
      <right style="thin">
        <color auto="1"/>
      </right>
      <top style="hair">
        <color theme="0" tint="-0.499984740745262"/>
      </top>
      <bottom style="hair">
        <color theme="0" tint="-0.499984740745262"/>
      </bottom>
      <diagonal/>
    </border>
    <border>
      <left/>
      <right style="thin">
        <color auto="1"/>
      </right>
      <top style="hair">
        <color theme="0" tint="-0.499984740745262"/>
      </top>
      <bottom style="hair">
        <color theme="0" tint="-0.499984740745262"/>
      </bottom>
      <diagonal/>
    </border>
    <border>
      <left style="thin">
        <color auto="1"/>
      </left>
      <right/>
      <top style="hair">
        <color theme="0" tint="-0.499984740745262"/>
      </top>
      <bottom/>
      <diagonal/>
    </border>
    <border>
      <left/>
      <right/>
      <top style="hair">
        <color theme="0" tint="-0.499984740745262"/>
      </top>
      <bottom/>
      <diagonal/>
    </border>
    <border>
      <left/>
      <right style="thin">
        <color auto="1"/>
      </right>
      <top style="hair">
        <color theme="0" tint="-0.499984740745262"/>
      </top>
      <bottom/>
      <diagonal/>
    </border>
    <border>
      <left style="thin">
        <color auto="1"/>
      </left>
      <right/>
      <top style="hair">
        <color theme="0" tint="-0.499984740745262"/>
      </top>
      <bottom style="thin">
        <color auto="1"/>
      </bottom>
      <diagonal/>
    </border>
    <border>
      <left/>
      <right/>
      <top style="hair">
        <color theme="0" tint="-0.499984740745262"/>
      </top>
      <bottom style="thin">
        <color auto="1"/>
      </bottom>
      <diagonal/>
    </border>
    <border>
      <left style="thin">
        <color auto="1"/>
      </left>
      <right style="thin">
        <color auto="1"/>
      </right>
      <top style="hair">
        <color theme="0" tint="-0.499984740745262"/>
      </top>
      <bottom style="thin">
        <color auto="1"/>
      </bottom>
      <diagonal/>
    </border>
    <border>
      <left/>
      <right style="thin">
        <color auto="1"/>
      </right>
      <top style="hair">
        <color theme="0" tint="-0.499984740745262"/>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9">
    <xf numFmtId="0" fontId="0"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0" fontId="2" fillId="0" borderId="0"/>
    <xf numFmtId="0" fontId="3" fillId="0" borderId="0"/>
    <xf numFmtId="0" fontId="1" fillId="0" borderId="0"/>
    <xf numFmtId="0" fontId="60"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3" fillId="0" borderId="0"/>
    <xf numFmtId="165" fontId="2" fillId="0" borderId="0"/>
    <xf numFmtId="165" fontId="1" fillId="0" borderId="0"/>
  </cellStyleXfs>
  <cellXfs count="241">
    <xf numFmtId="0" fontId="0" fillId="0" borderId="0" xfId="0"/>
    <xf numFmtId="0" fontId="4" fillId="6" borderId="48" xfId="0" applyFont="1" applyFill="1" applyBorder="1"/>
    <xf numFmtId="0" fontId="4" fillId="6" borderId="0" xfId="0" applyFont="1" applyFill="1"/>
    <xf numFmtId="0" fontId="5" fillId="0" borderId="0" xfId="0" applyFont="1"/>
    <xf numFmtId="0" fontId="6" fillId="0" borderId="0" xfId="0" applyFont="1"/>
    <xf numFmtId="0" fontId="7" fillId="2" borderId="0" xfId="0" applyFont="1" applyFill="1"/>
    <xf numFmtId="0" fontId="8" fillId="3" borderId="0" xfId="0" applyFont="1" applyFill="1"/>
    <xf numFmtId="0" fontId="2"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14" fillId="2" borderId="1" xfId="0" applyFont="1" applyFill="1" applyBorder="1" applyAlignment="1">
      <alignment horizontal="center" vertical="center"/>
    </xf>
    <xf numFmtId="0" fontId="14" fillId="2" borderId="0" xfId="0" applyFont="1" applyFill="1"/>
    <xf numFmtId="0" fontId="0" fillId="2" borderId="0" xfId="0" applyFill="1"/>
    <xf numFmtId="0" fontId="15" fillId="0" borderId="1" xfId="0" applyFont="1" applyBorder="1" applyAlignment="1">
      <alignment vertical="center" wrapText="1"/>
    </xf>
    <xf numFmtId="0" fontId="15" fillId="3" borderId="1" xfId="0" applyFont="1" applyFill="1" applyBorder="1" applyAlignment="1">
      <alignment vertical="center" wrapText="1"/>
    </xf>
    <xf numFmtId="0" fontId="17" fillId="0" borderId="0" xfId="0" applyFont="1"/>
    <xf numFmtId="0" fontId="18" fillId="2" borderId="1" xfId="0" applyFont="1" applyFill="1" applyBorder="1" applyAlignment="1">
      <alignment horizontal="center" vertical="center" wrapText="1"/>
    </xf>
    <xf numFmtId="0" fontId="9" fillId="0" borderId="1" xfId="0" applyFont="1" applyBorder="1"/>
    <xf numFmtId="4" fontId="9" fillId="0" borderId="1" xfId="0" applyNumberFormat="1" applyFont="1" applyBorder="1"/>
    <xf numFmtId="4" fontId="11" fillId="3" borderId="1" xfId="0" applyNumberFormat="1" applyFont="1" applyFill="1" applyBorder="1"/>
    <xf numFmtId="0" fontId="19" fillId="0" borderId="0" xfId="0" applyFont="1"/>
    <xf numFmtId="0" fontId="16" fillId="0" borderId="0" xfId="0" applyFont="1"/>
    <xf numFmtId="0" fontId="20" fillId="2" borderId="1" xfId="0" applyFont="1" applyFill="1" applyBorder="1" applyAlignment="1">
      <alignment horizontal="center" vertical="center" wrapText="1"/>
    </xf>
    <xf numFmtId="4" fontId="19" fillId="3" borderId="1" xfId="0" applyNumberFormat="1" applyFont="1" applyFill="1" applyBorder="1"/>
    <xf numFmtId="0" fontId="1" fillId="0" borderId="0" xfId="13"/>
    <xf numFmtId="0" fontId="21" fillId="0" borderId="2" xfId="13" applyFont="1" applyBorder="1"/>
    <xf numFmtId="0" fontId="21" fillId="4" borderId="2" xfId="13" applyFont="1" applyFill="1" applyBorder="1" applyAlignment="1">
      <alignment horizontal="center" vertical="center"/>
    </xf>
    <xf numFmtId="0" fontId="1" fillId="0" borderId="2" xfId="13" applyBorder="1" applyProtection="1">
      <protection locked="0"/>
    </xf>
    <xf numFmtId="0" fontId="21" fillId="5" borderId="2" xfId="13" applyFont="1" applyFill="1" applyBorder="1" applyAlignment="1">
      <alignment horizontal="center" vertical="center"/>
    </xf>
    <xf numFmtId="166" fontId="1" fillId="0" borderId="0" xfId="13" applyNumberFormat="1"/>
    <xf numFmtId="165" fontId="22" fillId="6" borderId="2" xfId="38" applyFont="1" applyFill="1" applyBorder="1" applyProtection="1">
      <protection locked="0"/>
    </xf>
    <xf numFmtId="165" fontId="22" fillId="6" borderId="2" xfId="38" applyFont="1" applyFill="1" applyBorder="1"/>
    <xf numFmtId="0" fontId="1" fillId="0" borderId="2" xfId="13" applyBorder="1"/>
    <xf numFmtId="0" fontId="1" fillId="0" borderId="2" xfId="13" applyBorder="1" applyAlignment="1">
      <alignment horizontal="right"/>
    </xf>
    <xf numFmtId="0" fontId="21" fillId="0" borderId="2" xfId="13" applyFont="1" applyBorder="1" applyAlignment="1">
      <alignment horizontal="right"/>
    </xf>
    <xf numFmtId="0" fontId="23" fillId="0" borderId="2" xfId="21" applyFont="1" applyBorder="1" applyAlignment="1">
      <alignment wrapText="1"/>
    </xf>
    <xf numFmtId="0" fontId="25" fillId="0" borderId="2" xfId="21" applyFont="1" applyBorder="1" applyAlignment="1" applyProtection="1">
      <alignment horizontal="left" vertical="center" wrapText="1"/>
      <protection locked="0"/>
    </xf>
    <xf numFmtId="168" fontId="26" fillId="0" borderId="2" xfId="21" applyNumberFormat="1" applyFont="1" applyBorder="1" applyAlignment="1" applyProtection="1">
      <alignment horizontal="right"/>
      <protection locked="0"/>
    </xf>
    <xf numFmtId="165" fontId="1" fillId="0" borderId="0" xfId="13" applyNumberFormat="1"/>
    <xf numFmtId="0" fontId="21" fillId="8" borderId="3" xfId="13" applyFont="1" applyFill="1" applyBorder="1" applyAlignment="1">
      <alignment horizontal="center" vertical="center"/>
    </xf>
    <xf numFmtId="165" fontId="0" fillId="0" borderId="0" xfId="38" applyFont="1"/>
    <xf numFmtId="0" fontId="1" fillId="0" borderId="0" xfId="0" applyFont="1"/>
    <xf numFmtId="0" fontId="8" fillId="0" borderId="0" xfId="0" applyFont="1" applyAlignment="1">
      <alignment horizontal="left" vertical="center"/>
    </xf>
    <xf numFmtId="0" fontId="14" fillId="2" borderId="5"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9" fillId="0" borderId="5" xfId="0" applyFont="1" applyBorder="1" applyAlignment="1">
      <alignment horizontal="left" vertical="center"/>
    </xf>
    <xf numFmtId="166" fontId="9" fillId="0" borderId="5" xfId="0" applyNumberFormat="1" applyFont="1" applyBorder="1" applyAlignment="1">
      <alignment horizontal="center" vertical="center"/>
    </xf>
    <xf numFmtId="0" fontId="9" fillId="0" borderId="5" xfId="0" applyFont="1" applyBorder="1" applyAlignment="1">
      <alignment horizontal="center" vertical="center"/>
    </xf>
    <xf numFmtId="1" fontId="9" fillId="0" borderId="5" xfId="0" applyNumberFormat="1" applyFont="1" applyBorder="1" applyAlignment="1">
      <alignment horizontal="center" vertical="center"/>
    </xf>
    <xf numFmtId="169" fontId="9" fillId="0" borderId="5" xfId="0" applyNumberFormat="1" applyFont="1" applyBorder="1" applyAlignment="1">
      <alignment horizontal="right" vertical="center"/>
    </xf>
    <xf numFmtId="49" fontId="9" fillId="0" borderId="5" xfId="0" applyNumberFormat="1" applyFont="1" applyBorder="1" applyAlignment="1">
      <alignment horizontal="left" vertical="center"/>
    </xf>
    <xf numFmtId="0" fontId="30" fillId="0" borderId="5" xfId="0" applyFont="1" applyBorder="1" applyAlignment="1">
      <alignment horizontal="left" vertical="center" wrapText="1"/>
    </xf>
    <xf numFmtId="170" fontId="8" fillId="9" borderId="5" xfId="0" applyNumberFormat="1" applyFont="1" applyFill="1" applyBorder="1" applyAlignment="1">
      <alignment horizontal="right" vertical="center"/>
    </xf>
    <xf numFmtId="0" fontId="1" fillId="9" borderId="5" xfId="0" applyFont="1" applyFill="1" applyBorder="1"/>
    <xf numFmtId="0" fontId="32" fillId="0" borderId="0" xfId="0" applyFont="1" applyAlignment="1">
      <alignment horizontal="left" vertical="top" wrapText="1"/>
    </xf>
    <xf numFmtId="0" fontId="1" fillId="0" borderId="7" xfId="0" applyFont="1" applyBorder="1"/>
    <xf numFmtId="0" fontId="13" fillId="0" borderId="7" xfId="0" applyFont="1" applyBorder="1"/>
    <xf numFmtId="0" fontId="33" fillId="0" borderId="0" xfId="0" applyFont="1" applyAlignment="1">
      <alignment horizontal="left" vertical="center" wrapText="1"/>
    </xf>
    <xf numFmtId="0" fontId="14" fillId="2" borderId="10" xfId="0" applyFont="1" applyFill="1" applyBorder="1" applyAlignment="1">
      <alignment horizontal="center" vertical="center" wrapText="1"/>
    </xf>
    <xf numFmtId="0" fontId="35" fillId="3" borderId="10" xfId="0" applyFont="1" applyFill="1" applyBorder="1" applyAlignment="1">
      <alignment horizontal="center" vertical="center"/>
    </xf>
    <xf numFmtId="0" fontId="36" fillId="3" borderId="10" xfId="0" applyFont="1" applyFill="1" applyBorder="1" applyAlignment="1">
      <alignment horizontal="left" vertical="center" indent="1"/>
    </xf>
    <xf numFmtId="169" fontId="37" fillId="10" borderId="10" xfId="0" applyNumberFormat="1" applyFont="1" applyFill="1" applyBorder="1" applyAlignment="1">
      <alignment horizontal="right" vertical="center"/>
    </xf>
    <xf numFmtId="169" fontId="36" fillId="9" borderId="10" xfId="0" applyNumberFormat="1" applyFont="1" applyFill="1" applyBorder="1" applyAlignment="1">
      <alignment horizontal="right" vertical="center"/>
    </xf>
    <xf numFmtId="0" fontId="35" fillId="6" borderId="10" xfId="0" applyFont="1" applyFill="1" applyBorder="1" applyAlignment="1">
      <alignment horizontal="center" vertical="center"/>
    </xf>
    <xf numFmtId="0" fontId="37" fillId="6" borderId="10" xfId="0" applyFont="1" applyFill="1" applyBorder="1" applyAlignment="1">
      <alignment horizontal="left" vertical="center" indent="2"/>
    </xf>
    <xf numFmtId="169" fontId="33" fillId="9" borderId="10" xfId="0" applyNumberFormat="1" applyFont="1" applyFill="1" applyBorder="1" applyAlignment="1">
      <alignment horizontal="right" vertical="center"/>
    </xf>
    <xf numFmtId="0" fontId="0" fillId="0" borderId="1" xfId="0" applyBorder="1"/>
    <xf numFmtId="0" fontId="11" fillId="3" borderId="1" xfId="0" applyFont="1" applyFill="1" applyBorder="1" applyAlignment="1">
      <alignment vertical="center" wrapText="1"/>
    </xf>
    <xf numFmtId="4" fontId="11" fillId="0" borderId="1" xfId="0" applyNumberFormat="1" applyFont="1" applyBorder="1"/>
    <xf numFmtId="0" fontId="39" fillId="0" borderId="0" xfId="0" applyFont="1"/>
    <xf numFmtId="0" fontId="0" fillId="0" borderId="0" xfId="0" applyAlignment="1">
      <alignment horizontal="center"/>
    </xf>
    <xf numFmtId="0" fontId="42" fillId="0" borderId="0" xfId="0" applyFont="1"/>
    <xf numFmtId="0" fontId="41" fillId="0" borderId="0" xfId="0" applyFont="1"/>
    <xf numFmtId="0" fontId="41" fillId="0" borderId="13" xfId="0" applyFont="1" applyBorder="1"/>
    <xf numFmtId="0" fontId="43" fillId="0" borderId="13" xfId="0" applyFont="1" applyBorder="1"/>
    <xf numFmtId="0" fontId="44" fillId="0" borderId="13" xfId="0" applyFont="1" applyBorder="1" applyAlignment="1">
      <alignment horizontal="center"/>
    </xf>
    <xf numFmtId="0" fontId="45" fillId="0" borderId="0" xfId="0" applyFont="1"/>
    <xf numFmtId="0" fontId="43" fillId="0" borderId="0" xfId="0" applyFont="1"/>
    <xf numFmtId="0" fontId="11" fillId="0" borderId="0" xfId="0" applyFont="1" applyAlignment="1">
      <alignment horizontal="left" indent="2"/>
    </xf>
    <xf numFmtId="0" fontId="44" fillId="0" borderId="14" xfId="0" applyFont="1" applyBorder="1" applyAlignment="1">
      <alignment horizontal="center"/>
    </xf>
    <xf numFmtId="0" fontId="44" fillId="0" borderId="0" xfId="0" applyFont="1" applyAlignment="1">
      <alignment horizontal="center"/>
    </xf>
    <xf numFmtId="0" fontId="43" fillId="0" borderId="14" xfId="0" applyFont="1" applyBorder="1" applyAlignment="1">
      <alignment horizontal="center"/>
    </xf>
    <xf numFmtId="0" fontId="15" fillId="0" borderId="0" xfId="0" applyFont="1" applyAlignment="1">
      <alignment horizontal="right"/>
    </xf>
    <xf numFmtId="171" fontId="14"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39" fillId="0" borderId="18" xfId="0" applyFont="1" applyBorder="1"/>
    <xf numFmtId="0" fontId="39" fillId="0" borderId="19" xfId="0" applyFont="1" applyBorder="1"/>
    <xf numFmtId="171" fontId="39" fillId="0" borderId="20" xfId="0" applyNumberFormat="1" applyFont="1" applyBorder="1"/>
    <xf numFmtId="171" fontId="39" fillId="0" borderId="19" xfId="0" applyNumberFormat="1" applyFont="1" applyBorder="1"/>
    <xf numFmtId="0" fontId="39" fillId="0" borderId="21" xfId="0" applyFont="1" applyBorder="1"/>
    <xf numFmtId="0" fontId="15" fillId="0" borderId="1" xfId="0" applyFont="1" applyBorder="1"/>
    <xf numFmtId="49" fontId="15" fillId="3" borderId="1" xfId="0" applyNumberFormat="1" applyFont="1" applyFill="1" applyBorder="1"/>
    <xf numFmtId="0" fontId="11" fillId="3" borderId="1" xfId="0" applyFont="1" applyFill="1" applyBorder="1"/>
    <xf numFmtId="49" fontId="15" fillId="6" borderId="1" xfId="0" applyNumberFormat="1" applyFont="1" applyFill="1" applyBorder="1"/>
    <xf numFmtId="0" fontId="9" fillId="0" borderId="1" xfId="0" applyFont="1" applyBorder="1" applyAlignment="1">
      <alignment wrapText="1"/>
    </xf>
    <xf numFmtId="0" fontId="11" fillId="3" borderId="1" xfId="0" applyFont="1" applyFill="1" applyBorder="1" applyAlignment="1">
      <alignment horizontal="left"/>
    </xf>
    <xf numFmtId="4" fontId="9" fillId="11" borderId="1" xfId="0" applyNumberFormat="1" applyFont="1" applyFill="1" applyBorder="1"/>
    <xf numFmtId="0" fontId="9" fillId="11" borderId="1" xfId="0" applyFont="1" applyFill="1" applyBorder="1"/>
    <xf numFmtId="0" fontId="39" fillId="0" borderId="22" xfId="0" applyFont="1" applyBorder="1"/>
    <xf numFmtId="0" fontId="39" fillId="0" borderId="23" xfId="0" applyFont="1" applyBorder="1" applyAlignment="1">
      <alignment horizontal="left"/>
    </xf>
    <xf numFmtId="0" fontId="39" fillId="0" borderId="14" xfId="0" applyFont="1" applyBorder="1" applyAlignment="1">
      <alignment horizontal="left"/>
    </xf>
    <xf numFmtId="0" fontId="39" fillId="0" borderId="24" xfId="0" applyFont="1" applyBorder="1"/>
    <xf numFmtId="0" fontId="39" fillId="0" borderId="23" xfId="0" applyFont="1" applyBorder="1"/>
    <xf numFmtId="0" fontId="39" fillId="0" borderId="14" xfId="0" applyFont="1" applyBorder="1"/>
    <xf numFmtId="0" fontId="39" fillId="0" borderId="25" xfId="0" applyFont="1" applyBorder="1"/>
    <xf numFmtId="0" fontId="16" fillId="6" borderId="0" xfId="0" applyFont="1" applyFill="1" applyProtection="1">
      <protection locked="0"/>
    </xf>
    <xf numFmtId="0" fontId="46" fillId="0" borderId="0" xfId="0" applyFont="1" applyAlignment="1">
      <alignment horizontal="left"/>
    </xf>
    <xf numFmtId="0" fontId="47" fillId="0" borderId="0" xfId="0" applyFont="1"/>
    <xf numFmtId="0" fontId="16" fillId="6" borderId="0" xfId="0" applyFont="1" applyFill="1" applyAlignment="1" applyProtection="1">
      <alignment horizontal="left"/>
      <protection locked="0"/>
    </xf>
    <xf numFmtId="0" fontId="47" fillId="0" borderId="0" xfId="0" applyFont="1" applyAlignment="1">
      <alignment horizontal="left"/>
    </xf>
    <xf numFmtId="0" fontId="39" fillId="0" borderId="0" xfId="0" applyFont="1" applyAlignment="1">
      <alignment horizontal="left"/>
    </xf>
    <xf numFmtId="0" fontId="42" fillId="0" borderId="0" xfId="0" applyFont="1" applyAlignment="1">
      <alignment horizontal="left"/>
    </xf>
    <xf numFmtId="49" fontId="15" fillId="3" borderId="1" xfId="0" applyNumberFormat="1" applyFont="1" applyFill="1" applyBorder="1" applyAlignment="1">
      <alignment wrapText="1"/>
    </xf>
    <xf numFmtId="0" fontId="9" fillId="6" borderId="1" xfId="0" applyFont="1" applyFill="1" applyBorder="1"/>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xf>
    <xf numFmtId="0" fontId="9" fillId="12" borderId="1" xfId="0" applyFont="1" applyFill="1" applyBorder="1" applyAlignment="1">
      <alignment horizontal="center" vertical="center" wrapText="1"/>
    </xf>
    <xf numFmtId="0" fontId="9" fillId="12" borderId="1" xfId="0" applyFont="1" applyFill="1" applyBorder="1" applyAlignment="1">
      <alignment horizontal="left" vertical="center" wrapText="1"/>
    </xf>
    <xf numFmtId="0" fontId="9" fillId="12" borderId="1" xfId="0" applyFont="1" applyFill="1" applyBorder="1"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xf>
    <xf numFmtId="0" fontId="40" fillId="2" borderId="1" xfId="0" applyFont="1" applyFill="1" applyBorder="1"/>
    <xf numFmtId="0" fontId="40" fillId="2" borderId="1" xfId="0" applyFont="1" applyFill="1" applyBorder="1" applyAlignment="1">
      <alignment horizontal="center"/>
    </xf>
    <xf numFmtId="0" fontId="48" fillId="0" borderId="0" xfId="0" applyFont="1"/>
    <xf numFmtId="0" fontId="13" fillId="6" borderId="0" xfId="0" applyFont="1" applyFill="1" applyAlignment="1">
      <alignment horizontal="center" wrapText="1"/>
    </xf>
    <xf numFmtId="0" fontId="49" fillId="6" borderId="0" xfId="0" applyFont="1" applyFill="1" applyAlignment="1">
      <alignment horizontal="center" wrapText="1"/>
    </xf>
    <xf numFmtId="0" fontId="50" fillId="6" borderId="0" xfId="0" applyFont="1" applyFill="1"/>
    <xf numFmtId="0" fontId="36" fillId="0" borderId="5" xfId="0" applyFont="1" applyBorder="1" applyAlignment="1">
      <alignment horizontal="right" vertical="center"/>
    </xf>
    <xf numFmtId="0" fontId="51" fillId="0" borderId="0" xfId="0" applyFont="1" applyAlignment="1">
      <alignment vertical="top"/>
    </xf>
    <xf numFmtId="0" fontId="48" fillId="0" borderId="0" xfId="0" applyFont="1" applyAlignment="1">
      <alignment vertical="center"/>
    </xf>
    <xf numFmtId="0" fontId="4" fillId="0" borderId="0" xfId="0" applyFont="1"/>
    <xf numFmtId="0" fontId="36" fillId="6" borderId="5" xfId="0" applyFont="1" applyFill="1" applyBorder="1" applyAlignment="1">
      <alignment horizontal="right" vertical="center"/>
    </xf>
    <xf numFmtId="0" fontId="2" fillId="6" borderId="0" xfId="0" applyFont="1" applyFill="1" applyAlignment="1">
      <alignment vertical="center"/>
    </xf>
    <xf numFmtId="0" fontId="48" fillId="6" borderId="0" xfId="0" applyFont="1" applyFill="1" applyAlignment="1">
      <alignment vertical="center"/>
    </xf>
    <xf numFmtId="0" fontId="52" fillId="6" borderId="0" xfId="0" applyFont="1" applyFill="1" applyAlignment="1">
      <alignment wrapText="1"/>
    </xf>
    <xf numFmtId="0" fontId="53" fillId="6" borderId="0" xfId="0" applyFont="1" applyFill="1" applyAlignment="1">
      <alignment horizontal="center"/>
    </xf>
    <xf numFmtId="0" fontId="53" fillId="6" borderId="0" xfId="0" applyFont="1" applyFill="1" applyAlignment="1">
      <alignment horizontal="center" wrapText="1"/>
    </xf>
    <xf numFmtId="0" fontId="53" fillId="6" borderId="0" xfId="0" applyFont="1" applyFill="1"/>
    <xf numFmtId="0" fontId="48" fillId="6" borderId="0" xfId="0" applyFont="1" applyFill="1"/>
    <xf numFmtId="0" fontId="0" fillId="2" borderId="0" xfId="0" applyFill="1" applyAlignment="1">
      <alignment horizontal="left"/>
    </xf>
    <xf numFmtId="0" fontId="53" fillId="2" borderId="0" xfId="0" applyFont="1" applyFill="1" applyAlignment="1">
      <alignment horizontal="center"/>
    </xf>
    <xf numFmtId="0" fontId="0" fillId="6" borderId="0" xfId="0" applyFill="1" applyAlignment="1">
      <alignment horizontal="left"/>
    </xf>
    <xf numFmtId="0" fontId="0" fillId="6" borderId="0" xfId="0" applyFill="1" applyProtection="1">
      <protection locked="0"/>
    </xf>
    <xf numFmtId="0" fontId="0" fillId="6" borderId="0" xfId="0" applyFill="1"/>
    <xf numFmtId="0" fontId="54" fillId="6" borderId="0" xfId="0" applyFont="1" applyFill="1" applyAlignment="1">
      <alignment horizontal="right"/>
    </xf>
    <xf numFmtId="0" fontId="16" fillId="13" borderId="1" xfId="0" applyFont="1" applyFill="1" applyBorder="1" applyAlignment="1">
      <alignment horizontal="center"/>
    </xf>
    <xf numFmtId="4" fontId="4" fillId="6" borderId="1" xfId="0" applyNumberFormat="1" applyFont="1" applyFill="1" applyBorder="1"/>
    <xf numFmtId="4" fontId="55" fillId="6" borderId="1" xfId="0" applyNumberFormat="1" applyFont="1" applyFill="1" applyBorder="1"/>
    <xf numFmtId="0" fontId="9" fillId="6" borderId="1" xfId="0" applyFont="1" applyFill="1" applyBorder="1" applyAlignment="1">
      <alignment vertical="center"/>
    </xf>
    <xf numFmtId="0" fontId="9" fillId="6" borderId="1" xfId="0" applyFont="1" applyFill="1" applyBorder="1" applyAlignment="1">
      <alignment horizontal="center" vertical="center" wrapText="1"/>
    </xf>
    <xf numFmtId="4" fontId="37" fillId="6" borderId="1" xfId="0" applyNumberFormat="1" applyFont="1" applyFill="1" applyBorder="1" applyAlignment="1">
      <alignment horizontal="center" vertical="center" wrapText="1"/>
    </xf>
    <xf numFmtId="0" fontId="56" fillId="0" borderId="0" xfId="0" applyFont="1"/>
    <xf numFmtId="0" fontId="26" fillId="0" borderId="0" xfId="0" applyFont="1" applyAlignment="1">
      <alignment horizontal="right"/>
    </xf>
    <xf numFmtId="0" fontId="2" fillId="0" borderId="0" xfId="0" applyFont="1" applyAlignment="1">
      <alignment horizontal="right"/>
    </xf>
    <xf numFmtId="0" fontId="48" fillId="0" borderId="0" xfId="0" applyFont="1" applyAlignment="1">
      <alignment horizontal="right"/>
    </xf>
    <xf numFmtId="0" fontId="8" fillId="6" borderId="27" xfId="0" applyFont="1" applyFill="1" applyBorder="1" applyAlignment="1">
      <alignment horizontal="left"/>
    </xf>
    <xf numFmtId="0" fontId="56" fillId="6" borderId="28" xfId="0" applyFont="1" applyFill="1" applyBorder="1" applyAlignment="1">
      <alignment horizontal="center"/>
    </xf>
    <xf numFmtId="0" fontId="48" fillId="0" borderId="0" xfId="0" applyFont="1" applyAlignment="1">
      <alignment horizontal="center" vertical="top" wrapText="1"/>
    </xf>
    <xf numFmtId="0" fontId="2" fillId="6" borderId="29" xfId="0" applyFont="1" applyFill="1" applyBorder="1" applyAlignment="1">
      <alignment horizontal="left"/>
    </xf>
    <xf numFmtId="4" fontId="48" fillId="6" borderId="30" xfId="0" applyNumberFormat="1" applyFont="1" applyFill="1" applyBorder="1" applyAlignment="1">
      <alignment horizontal="right"/>
    </xf>
    <xf numFmtId="4" fontId="48" fillId="6" borderId="0" xfId="0" applyNumberFormat="1" applyFont="1" applyFill="1" applyAlignment="1">
      <alignment horizontal="center"/>
    </xf>
    <xf numFmtId="0" fontId="2" fillId="6" borderId="32" xfId="0" applyFont="1" applyFill="1" applyBorder="1" applyAlignment="1">
      <alignment horizontal="left"/>
    </xf>
    <xf numFmtId="4" fontId="48" fillId="6" borderId="33" xfId="0" applyNumberFormat="1" applyFont="1" applyFill="1" applyBorder="1" applyAlignment="1">
      <alignment horizontal="right"/>
    </xf>
    <xf numFmtId="4" fontId="48" fillId="6" borderId="34" xfId="0" applyNumberFormat="1" applyFont="1" applyFill="1" applyBorder="1" applyAlignment="1">
      <alignment horizontal="center"/>
    </xf>
    <xf numFmtId="0" fontId="0" fillId="0" borderId="33" xfId="0" applyBorder="1"/>
    <xf numFmtId="0" fontId="0" fillId="0" borderId="35" xfId="0" applyBorder="1"/>
    <xf numFmtId="4" fontId="48" fillId="6" borderId="32" xfId="0" applyNumberFormat="1" applyFont="1" applyFill="1" applyBorder="1" applyAlignment="1">
      <alignment horizontal="center"/>
    </xf>
    <xf numFmtId="4" fontId="48" fillId="6" borderId="33" xfId="0" applyNumberFormat="1" applyFont="1" applyFill="1" applyBorder="1" applyAlignment="1">
      <alignment horizontal="center"/>
    </xf>
    <xf numFmtId="4" fontId="48" fillId="6" borderId="35" xfId="0" applyNumberFormat="1" applyFont="1" applyFill="1" applyBorder="1" applyAlignment="1">
      <alignment horizontal="center"/>
    </xf>
    <xf numFmtId="0" fontId="2" fillId="6" borderId="36" xfId="0" applyFont="1" applyFill="1" applyBorder="1" applyAlignment="1">
      <alignment horizontal="left"/>
    </xf>
    <xf numFmtId="4" fontId="48" fillId="6" borderId="37" xfId="0" applyNumberFormat="1" applyFont="1" applyFill="1" applyBorder="1" applyAlignment="1">
      <alignment horizontal="right"/>
    </xf>
    <xf numFmtId="4" fontId="48" fillId="6" borderId="36" xfId="0" applyNumberFormat="1" applyFont="1" applyFill="1" applyBorder="1" applyAlignment="1">
      <alignment horizontal="center"/>
    </xf>
    <xf numFmtId="4" fontId="48" fillId="6" borderId="37" xfId="0" applyNumberFormat="1" applyFont="1" applyFill="1" applyBorder="1" applyAlignment="1">
      <alignment horizontal="center"/>
    </xf>
    <xf numFmtId="4" fontId="48" fillId="6" borderId="38" xfId="0" applyNumberFormat="1" applyFont="1" applyFill="1" applyBorder="1" applyAlignment="1">
      <alignment horizontal="center"/>
    </xf>
    <xf numFmtId="0" fontId="2" fillId="6" borderId="39" xfId="0" applyFont="1" applyFill="1" applyBorder="1" applyAlignment="1">
      <alignment horizontal="left"/>
    </xf>
    <xf numFmtId="4" fontId="48" fillId="6" borderId="40" xfId="0" applyNumberFormat="1" applyFont="1" applyFill="1" applyBorder="1" applyAlignment="1">
      <alignment horizontal="right"/>
    </xf>
    <xf numFmtId="4" fontId="48" fillId="6" borderId="41" xfId="0" applyNumberFormat="1" applyFont="1" applyFill="1" applyBorder="1" applyAlignment="1">
      <alignment horizontal="center"/>
    </xf>
    <xf numFmtId="0" fontId="0" fillId="0" borderId="40" xfId="0" applyBorder="1"/>
    <xf numFmtId="0" fontId="0" fillId="0" borderId="42" xfId="0" applyBorder="1"/>
    <xf numFmtId="4" fontId="8" fillId="6" borderId="28" xfId="0" applyNumberFormat="1" applyFont="1" applyFill="1" applyBorder="1" applyAlignment="1">
      <alignment horizontal="right"/>
    </xf>
    <xf numFmtId="4" fontId="8" fillId="6" borderId="5" xfId="0" applyNumberFormat="1" applyFont="1" applyFill="1" applyBorder="1" applyAlignment="1">
      <alignment horizontal="center"/>
    </xf>
    <xf numFmtId="0" fontId="0" fillId="0" borderId="28" xfId="0" applyBorder="1"/>
    <xf numFmtId="0" fontId="0" fillId="0" borderId="43" xfId="0" applyBorder="1"/>
    <xf numFmtId="4" fontId="56" fillId="6" borderId="0" xfId="0" applyNumberFormat="1" applyFont="1" applyFill="1" applyAlignment="1">
      <alignment horizontal="center"/>
    </xf>
    <xf numFmtId="0" fontId="4" fillId="6" borderId="44" xfId="0" applyFont="1" applyFill="1" applyBorder="1"/>
    <xf numFmtId="0" fontId="4" fillId="6" borderId="45" xfId="0" applyFont="1" applyFill="1" applyBorder="1"/>
    <xf numFmtId="0" fontId="4" fillId="6" borderId="46" xfId="0" applyFont="1" applyFill="1" applyBorder="1"/>
    <xf numFmtId="0" fontId="4" fillId="6" borderId="47" xfId="0" applyFont="1" applyFill="1" applyBorder="1"/>
    <xf numFmtId="0" fontId="4" fillId="6" borderId="49" xfId="0" applyFont="1" applyFill="1" applyBorder="1"/>
    <xf numFmtId="0" fontId="4" fillId="6" borderId="50" xfId="0" applyFont="1" applyFill="1" applyBorder="1"/>
    <xf numFmtId="0" fontId="4" fillId="6" borderId="51" xfId="0" applyFont="1" applyFill="1" applyBorder="1"/>
    <xf numFmtId="0" fontId="55" fillId="6" borderId="0" xfId="0" applyFont="1" applyFill="1"/>
    <xf numFmtId="0" fontId="55" fillId="6" borderId="0" xfId="0" applyFont="1" applyFill="1" applyAlignment="1">
      <alignment horizontal="center"/>
    </xf>
    <xf numFmtId="0" fontId="55" fillId="6" borderId="45" xfId="0" applyFont="1" applyFill="1" applyBorder="1" applyAlignment="1">
      <alignment horizontal="center"/>
    </xf>
    <xf numFmtId="0" fontId="0" fillId="0" borderId="45" xfId="0" applyBorder="1"/>
    <xf numFmtId="0" fontId="54" fillId="6" borderId="0" xfId="0" applyFont="1" applyFill="1"/>
    <xf numFmtId="0" fontId="57" fillId="6" borderId="0" xfId="0" applyFont="1" applyFill="1"/>
    <xf numFmtId="0" fontId="58" fillId="6" borderId="0" xfId="0" applyFont="1" applyFill="1"/>
    <xf numFmtId="0" fontId="51" fillId="0" borderId="0" xfId="0" applyFont="1" applyAlignment="1">
      <alignment vertical="center"/>
    </xf>
    <xf numFmtId="0" fontId="11" fillId="14" borderId="5" xfId="0" applyFont="1" applyFill="1" applyBorder="1" applyAlignment="1">
      <alignment horizontal="center"/>
    </xf>
    <xf numFmtId="4" fontId="9" fillId="14" borderId="1" xfId="0" applyNumberFormat="1" applyFont="1" applyFill="1" applyBorder="1"/>
    <xf numFmtId="0" fontId="59" fillId="6" borderId="0" xfId="0" applyFont="1" applyFill="1"/>
    <xf numFmtId="0" fontId="10" fillId="0" borderId="0" xfId="0" applyFont="1" applyAlignment="1">
      <alignment horizontal="left" vertical="center" wrapText="1"/>
    </xf>
    <xf numFmtId="0" fontId="16" fillId="0" borderId="0" xfId="0" applyFont="1" applyAlignment="1">
      <alignment horizontal="left" vertical="center" wrapText="1"/>
    </xf>
    <xf numFmtId="167" fontId="22" fillId="7" borderId="2" xfId="13" applyNumberFormat="1" applyFont="1" applyFill="1" applyBorder="1" applyAlignment="1">
      <alignment horizontal="center"/>
    </xf>
    <xf numFmtId="0" fontId="24" fillId="7" borderId="2" xfId="21" applyFont="1" applyFill="1" applyBorder="1" applyAlignment="1">
      <alignment horizontal="center" wrapText="1"/>
    </xf>
    <xf numFmtId="0" fontId="1" fillId="0" borderId="4" xfId="13" applyBorder="1" applyAlignment="1" applyProtection="1">
      <alignment horizontal="justify" vertical="top"/>
      <protection locked="0"/>
    </xf>
    <xf numFmtId="0" fontId="31" fillId="0" borderId="0" xfId="0" applyFont="1" applyAlignment="1">
      <alignment horizontal="left" vertical="top" wrapText="1"/>
    </xf>
    <xf numFmtId="0" fontId="7" fillId="2" borderId="6" xfId="0" applyFont="1" applyFill="1" applyBorder="1" applyAlignment="1">
      <alignment horizontal="center" vertical="center"/>
    </xf>
    <xf numFmtId="0" fontId="5" fillId="0" borderId="0" xfId="0" applyFont="1" applyAlignment="1">
      <alignment horizontal="left" vertical="center"/>
    </xf>
    <xf numFmtId="0" fontId="27" fillId="0" borderId="0" xfId="0" applyFont="1" applyAlignment="1">
      <alignment horizontal="left" vertical="center"/>
    </xf>
    <xf numFmtId="0" fontId="2" fillId="0" borderId="5" xfId="0" applyFont="1" applyBorder="1" applyAlignment="1">
      <alignment horizontal="left" vertical="center" wrapText="1"/>
    </xf>
    <xf numFmtId="166" fontId="2" fillId="0" borderId="5" xfId="0" applyNumberFormat="1" applyFont="1" applyBorder="1" applyAlignment="1">
      <alignment horizontal="left" vertical="center" wrapText="1"/>
    </xf>
    <xf numFmtId="0" fontId="28" fillId="2" borderId="6" xfId="0" applyFont="1" applyFill="1" applyBorder="1" applyAlignment="1">
      <alignment horizontal="left" vertical="center"/>
    </xf>
    <xf numFmtId="0" fontId="7" fillId="2" borderId="11" xfId="0" applyFont="1" applyFill="1" applyBorder="1" applyAlignment="1">
      <alignment horizontal="center" vertical="center"/>
    </xf>
    <xf numFmtId="0" fontId="38" fillId="0" borderId="0" xfId="0" applyFont="1" applyAlignment="1">
      <alignment horizontal="left" vertical="center" wrapText="1" indent="1"/>
    </xf>
    <xf numFmtId="0" fontId="34" fillId="10" borderId="8" xfId="0" applyFont="1" applyFill="1" applyBorder="1" applyAlignment="1">
      <alignment horizontal="left" vertical="center" wrapText="1" indent="1"/>
    </xf>
    <xf numFmtId="0" fontId="28" fillId="2" borderId="9" xfId="0" applyFont="1" applyFill="1" applyBorder="1" applyAlignment="1">
      <alignment horizontal="left" vertical="center" indent="1"/>
    </xf>
    <xf numFmtId="0" fontId="9" fillId="0" borderId="0" xfId="0" applyFont="1" applyAlignment="1">
      <alignment wrapText="1"/>
    </xf>
    <xf numFmtId="0" fontId="16" fillId="6" borderId="0" xfId="0" applyFont="1" applyFill="1" applyAlignment="1" applyProtection="1">
      <alignment horizontal="left" wrapText="1"/>
      <protection locked="0"/>
    </xf>
    <xf numFmtId="0" fontId="16" fillId="6" borderId="0" xfId="0" applyFont="1" applyFill="1" applyAlignment="1" applyProtection="1">
      <alignment horizontal="justify" wrapText="1"/>
      <protection locked="0"/>
    </xf>
    <xf numFmtId="0" fontId="40" fillId="2" borderId="12" xfId="0" applyFont="1" applyFill="1" applyBorder="1" applyAlignment="1">
      <alignment horizontal="center" vertical="center"/>
    </xf>
    <xf numFmtId="0" fontId="41" fillId="0" borderId="0" xfId="0" applyFont="1" applyAlignment="1">
      <alignment horizontal="center"/>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6" fillId="6" borderId="0" xfId="0" applyFont="1" applyFill="1" applyAlignment="1" applyProtection="1">
      <alignment horizontal="left" vertical="center" wrapText="1"/>
      <protection locked="0"/>
    </xf>
    <xf numFmtId="0" fontId="40" fillId="2" borderId="12" xfId="0" applyFont="1" applyFill="1" applyBorder="1" applyAlignment="1">
      <alignment horizontal="left"/>
    </xf>
    <xf numFmtId="0" fontId="14" fillId="2" borderId="26" xfId="0" applyFont="1" applyFill="1" applyBorder="1" applyAlignment="1">
      <alignment horizontal="center" vertical="center" wrapText="1"/>
    </xf>
    <xf numFmtId="0" fontId="16" fillId="0" borderId="0" xfId="0" applyFont="1" applyAlignment="1">
      <alignment horizontal="left" vertical="top" wrapText="1"/>
    </xf>
    <xf numFmtId="4" fontId="48" fillId="6" borderId="31" xfId="0" applyNumberFormat="1" applyFont="1" applyFill="1" applyBorder="1" applyAlignment="1">
      <alignment horizontal="center"/>
    </xf>
    <xf numFmtId="0" fontId="4" fillId="6" borderId="0" xfId="0" applyFont="1" applyFill="1"/>
    <xf numFmtId="0" fontId="4" fillId="6" borderId="48" xfId="0" applyFont="1" applyFill="1" applyBorder="1"/>
    <xf numFmtId="0" fontId="8" fillId="6" borderId="0" xfId="0" applyFont="1" applyFill="1" applyAlignment="1">
      <alignment horizontal="center"/>
    </xf>
    <xf numFmtId="0" fontId="48" fillId="2" borderId="0" xfId="0" applyFont="1" applyFill="1"/>
    <xf numFmtId="0" fontId="2" fillId="0" borderId="5" xfId="0" applyFont="1" applyBorder="1" applyAlignment="1">
      <alignment horizontal="center" vertical="top" wrapText="1"/>
    </xf>
  </cellXfs>
  <cellStyles count="39">
    <cellStyle name="Moeda 2" xfId="1" xr:uid="{00000000-0005-0000-0000-000006000000}"/>
    <cellStyle name="Moeda 2 2" xfId="2" xr:uid="{00000000-0005-0000-0000-000007000000}"/>
    <cellStyle name="Moeda 3" xfId="3" xr:uid="{00000000-0005-0000-0000-000008000000}"/>
    <cellStyle name="Moeda 3 2" xfId="4" xr:uid="{00000000-0005-0000-0000-000009000000}"/>
    <cellStyle name="Moeda 4" xfId="5" xr:uid="{00000000-0005-0000-0000-00000A000000}"/>
    <cellStyle name="Moeda 4 2" xfId="6" xr:uid="{00000000-0005-0000-0000-00000B000000}"/>
    <cellStyle name="Moeda 5" xfId="7" xr:uid="{00000000-0005-0000-0000-00000C000000}"/>
    <cellStyle name="Moeda 5 2" xfId="8" xr:uid="{00000000-0005-0000-0000-00000D000000}"/>
    <cellStyle name="Moeda 6" xfId="9" xr:uid="{00000000-0005-0000-0000-00000E000000}"/>
    <cellStyle name="Moeda 6 2" xfId="10" xr:uid="{00000000-0005-0000-0000-00000F000000}"/>
    <cellStyle name="Normal" xfId="0" builtinId="0"/>
    <cellStyle name="Normal 10" xfId="11" xr:uid="{00000000-0005-0000-0000-000010000000}"/>
    <cellStyle name="Normal 11" xfId="12" xr:uid="{00000000-0005-0000-0000-000011000000}"/>
    <cellStyle name="Normal 12" xfId="13" xr:uid="{00000000-0005-0000-0000-000012000000}"/>
    <cellStyle name="Normal 13" xfId="14" xr:uid="{00000000-0005-0000-0000-000013000000}"/>
    <cellStyle name="Normal 2" xfId="15" xr:uid="{00000000-0005-0000-0000-000014000000}"/>
    <cellStyle name="Normal 2 3" xfId="16" xr:uid="{00000000-0005-0000-0000-000015000000}"/>
    <cellStyle name="Normal 3" xfId="17" xr:uid="{00000000-0005-0000-0000-000016000000}"/>
    <cellStyle name="Normal 3 2" xfId="18" xr:uid="{00000000-0005-0000-0000-000017000000}"/>
    <cellStyle name="Normal 4" xfId="19" xr:uid="{00000000-0005-0000-0000-000018000000}"/>
    <cellStyle name="Normal 4 2" xfId="20" xr:uid="{00000000-0005-0000-0000-000019000000}"/>
    <cellStyle name="Normal 4 2 2" xfId="21" xr:uid="{00000000-0005-0000-0000-00001A000000}"/>
    <cellStyle name="Normal 4 3" xfId="22" xr:uid="{00000000-0005-0000-0000-00001B000000}"/>
    <cellStyle name="Normal 4_Xl0000003" xfId="23" xr:uid="{00000000-0005-0000-0000-00001C000000}"/>
    <cellStyle name="Normal 5" xfId="24" xr:uid="{00000000-0005-0000-0000-00001D000000}"/>
    <cellStyle name="Normal 5 2" xfId="25" xr:uid="{00000000-0005-0000-0000-00001E000000}"/>
    <cellStyle name="Normal 6" xfId="26" xr:uid="{00000000-0005-0000-0000-00001F000000}"/>
    <cellStyle name="Normal 6 2" xfId="27" xr:uid="{00000000-0005-0000-0000-000020000000}"/>
    <cellStyle name="Normal 7" xfId="28" xr:uid="{00000000-0005-0000-0000-000021000000}"/>
    <cellStyle name="Normal 7 2" xfId="29" xr:uid="{00000000-0005-0000-0000-000022000000}"/>
    <cellStyle name="Normal 7 2 2" xfId="30" xr:uid="{00000000-0005-0000-0000-000023000000}"/>
    <cellStyle name="Normal 7 3" xfId="31" xr:uid="{00000000-0005-0000-0000-000024000000}"/>
    <cellStyle name="Normal 8" xfId="32" xr:uid="{00000000-0005-0000-0000-000025000000}"/>
    <cellStyle name="Normal 8 2" xfId="33" xr:uid="{00000000-0005-0000-0000-000026000000}"/>
    <cellStyle name="Normal 9" xfId="34" xr:uid="{00000000-0005-0000-0000-000027000000}"/>
    <cellStyle name="Normal 9 2" xfId="35" xr:uid="{00000000-0005-0000-0000-000028000000}"/>
    <cellStyle name="Vírgula 2" xfId="36" xr:uid="{00000000-0005-0000-0000-000029000000}"/>
    <cellStyle name="Vírgula 3" xfId="37" xr:uid="{00000000-0005-0000-0000-00002A000000}"/>
    <cellStyle name="Vírgula 4" xfId="38" xr:uid="{00000000-0005-0000-0000-00002B000000}"/>
  </cellStyles>
  <dxfs count="3">
    <dxf>
      <fill>
        <patternFill>
          <bgColor rgb="FFF8CBAD"/>
        </patternFill>
      </fill>
    </dxf>
    <dxf>
      <fill>
        <patternFill>
          <bgColor rgb="FFFFF2CC"/>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C00000"/>
      <rgbColor rgb="FF00FF00"/>
      <rgbColor rgb="FF0000FF"/>
      <rgbColor rgb="FFEEECE1"/>
      <rgbColor rgb="FFFF00FF"/>
      <rgbColor rgb="FF00FFFF"/>
      <rgbColor rgb="FF9C0006"/>
      <rgbColor rgb="FF008000"/>
      <rgbColor rgb="FF000080"/>
      <rgbColor rgb="FF4F6228"/>
      <rgbColor rgb="FF800080"/>
      <rgbColor rgb="FF008080"/>
      <rgbColor rgb="FFC0C0C0"/>
      <rgbColor rgb="FF808080"/>
      <rgbColor rgb="FF9999FF"/>
      <rgbColor rgb="FF993366"/>
      <rgbColor rgb="FFFFF2CC"/>
      <rgbColor rgb="FFE8F1FA"/>
      <rgbColor rgb="FF660066"/>
      <rgbColor rgb="FFFF8080"/>
      <rgbColor rgb="FF0066CC"/>
      <rgbColor rgb="FFB9CDE5"/>
      <rgbColor rgb="FF000080"/>
      <rgbColor rgb="FFFF00FF"/>
      <rgbColor rgb="FFF2F2F2"/>
      <rgbColor rgb="FF00FFFF"/>
      <rgbColor rgb="FF800080"/>
      <rgbColor rgb="FF800000"/>
      <rgbColor rgb="FF008080"/>
      <rgbColor rgb="FF0000FF"/>
      <rgbColor rgb="FF00CCFF"/>
      <rgbColor rgb="FFEAF1F8"/>
      <rgbColor rgb="FFE2EFDA"/>
      <rgbColor rgb="FFEBF1DE"/>
      <rgbColor rgb="FF9DB6CC"/>
      <rgbColor rgb="FFFFC7CE"/>
      <rgbColor rgb="FFBFBFBF"/>
      <rgbColor rgb="FFF8CBAD"/>
      <rgbColor rgb="FF4F81BD"/>
      <rgbColor rgb="FF33CCCC"/>
      <rgbColor rgb="FF99CC00"/>
      <rgbColor rgb="FFFFCC00"/>
      <rgbColor rgb="FFFF9900"/>
      <rgbColor rgb="FFFF6600"/>
      <rgbColor rgb="FF595959"/>
      <rgbColor rgb="FFA6A6A6"/>
      <rgbColor rgb="FF1E3A5F"/>
      <rgbColor rgb="FF339966"/>
      <rgbColor rgb="FF003300"/>
      <rgbColor rgb="FF333300"/>
      <rgbColor rgb="FF993300"/>
      <rgbColor rgb="FF993366"/>
      <rgbColor rgb="FF333399"/>
      <rgbColor rgb="FF25406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C:/Users/C:/Users/C:/Users/C:/Users/dulcefaria/AppData/Local/Microsoft/Windows/INetCache/Content.Outlook/J6QVABFN/Informa&#231;&#227;o_Controlo_Plurianuais_2015%20(2).xlsx" TargetMode="External"/><Relationship Id="rId1" Type="http://schemas.openxmlformats.org/officeDocument/2006/relationships/externalLinkPath" Target="/Users/C:/Users/C:/Users/C:/Users/C:/Users/dulcefaria/AppData/Local/Microsoft/Windows/INetCache/Content.Outlook/J6QVABFN/Informa&#231;&#227;o_Controlo_Plurianuais_2015%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C:/Users/C:/Users/C:/Users/C:/Users/jorge.garrido/AppData/Local/Microsoft/Windows/Temporary%20Internet%20Files/Content.Outlook/52PJ9K3N/Recolhas%20a%20passar%20para%20o%20SIGO%205Maio.xlsx" TargetMode="External"/><Relationship Id="rId1" Type="http://schemas.openxmlformats.org/officeDocument/2006/relationships/externalLinkPath" Target="/Users/C:/Users/C:/Users/C:/Users/C:/Users/jorge.garrido/AppData/Local/Microsoft/Windows/Temporary%20Internet%20Files/Content.Outlook/52PJ9K3N/Recolhas%20a%20passar%20para%20o%20SIGO%205Maio.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C:/Users/C:/Users/C:/Users/C:/Documents%20and%20Settings/pdlopes/Defini&#231;&#245;es%20locais/Temporary%20Internet%20Files/Content.Outlook/KK7J3L87/vers&#245;es%20antigas/Recolhas%20a%20passar%20para%20o%20SIGO%204Maio.xlsx" TargetMode="External"/><Relationship Id="rId1" Type="http://schemas.openxmlformats.org/officeDocument/2006/relationships/externalLinkPath" Target="/Users/C:/Users/C:/Users/C:/Users/C:/Documents%20and%20Settings/pdlopes/Defini&#231;&#245;es%20locais/Temporary%20Internet%20Files/Content.Outlook/KK7J3L87/vers&#245;es%20antigas/Recolhas%20a%20passar%20para%20o%20SIGO%204Maio.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C:/Users/C:/Users/C:/Users/C:/18-PROJECTOS%20DE%20NORMAS/2010/4-Circular%20Execu&#231;&#227;o%20Or&#231;amental/PONTO%20SITUA&#199;&#195;O.xls" TargetMode="External"/><Relationship Id="rId1" Type="http://schemas.openxmlformats.org/officeDocument/2006/relationships/externalLinkPath" Target="/Users/C:/Users/C:/Users/C:/Users/C:/18-PROJECTOS%20DE%20NORMAS/2010/4-Circular%20Execu&#231;&#227;o%20Or&#231;amental/PONTO%20SITUA&#199;&#195;O.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C:/Users/C:/Users/C:/Users/C:/desloca&#231;&#245;es/2007/11del/Desloca&#231;&#245;es_Min_CTES.xls" TargetMode="External"/><Relationship Id="rId1" Type="http://schemas.openxmlformats.org/officeDocument/2006/relationships/externalLinkPath" Target="/Users/C:/Users/C:/Users/C:/Users/C:/desloca&#231;&#245;es/2007/11del/Desloca&#231;&#245;es_Min_CTES.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C:/Users/C:/Users/C:/Users/e:/dulcefaria/Desktop/DULCE%20FARIA/Circulares%20Or&#231;amento/CIRCULARES%20OR&#199;.2015/Circular%20n.&#186;10_OR&#199;-2015_COMPROMISSOS/C&#243;pia%20de%20ModelosFormulariosEnvioInformacao_EncargosPlurianuais.xls" TargetMode="External"/><Relationship Id="rId1" Type="http://schemas.openxmlformats.org/officeDocument/2006/relationships/externalLinkPath" Target="/Users/C:/Users/C:/Users/C:/Users/e:/dulcefaria/Desktop/DULCE%20FARIA/Circulares%20Or&#231;amento/CIRCULARES%20OR&#199;.2015/Circular%20n.&#186;10_OR&#199;-2015_COMPROMISSOS/C&#243;pia%20de%20ModelosFormulariosEnvioInformacao_EncargosPlurianuais.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C:/Users/C:/Users/C:/Users/C:/18-PROJECTOS%20DE%20NORMAS/2010/4-Circular%20Execu&#231;&#227;o%20Or&#231;amental/vers&#245;es%20antigas/Recolhas%20a%20passar%20para%20o%20SIGO%205Maio.xlsx" TargetMode="External"/><Relationship Id="rId1" Type="http://schemas.openxmlformats.org/officeDocument/2006/relationships/externalLinkPath" Target="/Users/C:/Users/C:/Users/C:/Users/C:/18-PROJECTOS%20DE%20NORMAS/2010/4-Circular%20Execu&#231;&#227;o%20Or&#231;amental/vers&#245;es%20antigas/Recolhas%20a%20passar%20para%20o%20SIGO%205Maio.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C:/Users/C:/Users/C:/Users/C:/Documents%20and%20Settings/fatima.casaca/Defini&#231;&#245;es%20locais/Temporary%20Internet%20Files/Content.Outlook/U4MTPVAM/ModelosFormulariosEnvioInformacao_2011%20(3).xls" TargetMode="External"/><Relationship Id="rId1" Type="http://schemas.openxmlformats.org/officeDocument/2006/relationships/externalLinkPath" Target="/Users/C:/Users/C:/Users/C:/Users/C:/Documents%20and%20Settings/fatima.casaca/Defini&#231;&#245;es%20locais/Temporary%20Internet%20Files/Content.Outlook/U4MTPVAM/ModelosFormulariosEnvioInformacao_2011%20(3).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C:/Users/C:/Users/C:/Users/C:/Documents%20and%20Settings/viladl14/Defini&#231;&#245;es%20locais/Temporary%20Internet%20Files/Content.Outlook/5TFAQN23/FORM%20AO.xlsx" TargetMode="External"/><Relationship Id="rId1" Type="http://schemas.openxmlformats.org/officeDocument/2006/relationships/externalLinkPath" Target="/Users/C:/Users/C:/Users/C:/Users/C:/Documents%20and%20Settings/viladl14/Defini&#231;&#245;es%20locais/Temporary%20Internet%20Files/Content.Outlook/5TFAQN23/FORM%20A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ojetos"/>
      <sheetName val="Secretarias"/>
      <sheetName val="Cod.Serv"/>
      <sheetName val="Plurianuais"/>
      <sheetName val="Mapa 7,1"/>
      <sheetName val="Informação Plurianuais"/>
      <sheetName val="Informação Cativos"/>
      <sheetName val="Reprogramação Encargos"/>
      <sheetName val="Folha2"/>
      <sheetName val="Controlo P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 val="Receita_extinta_-_INPUTS3"/>
      <sheetName val="Receita_extinta_-_OUTPUTS3"/>
      <sheetName val="SCCP-ECRANS_ACTUAIS3"/>
      <sheetName val="Receita_extinta_-_INPUTS2"/>
      <sheetName val="Receita_extinta_-_OUTPUTS2"/>
      <sheetName val="SCCP-ECRANS_ACTUAIS2"/>
      <sheetName val="Controlo P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 val="Receita_extinta_-_INPUTS"/>
      <sheetName val="Receita_extinta_-_OUTPUTS"/>
      <sheetName val="Receita_extinta_-_INPUTS1"/>
      <sheetName val="Receita_extinta_-_OUTPUTS1"/>
      <sheetName val="Receita_extinta_-_INPUTS3"/>
      <sheetName val="Receita_extinta_-_OUTPUTS3"/>
      <sheetName val="Receita_extinta_-_INPUTS2"/>
      <sheetName val="Receita_extinta_-_OUTPUTS2"/>
      <sheetName val="SCCP-ECRANS ACTUAIS"/>
      <sheetName val="Folha2"/>
      <sheetName val="Encargos plurianua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odelo PSituação"/>
      <sheetName val="Modelo_PSituação"/>
      <sheetName val="Modelo_PSituação1"/>
      <sheetName val="Modelo_PSituação3"/>
      <sheetName val="Modelo_PSituação2"/>
      <sheetName val="Encargos plurianuais"/>
      <sheetName val="LValores"/>
      <sheetName val="SCCP-ECRANS ACTUAIS"/>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lassif_Orgânica"/>
      <sheetName val="MIN"/>
      <sheetName val="TOTAIS"/>
      <sheetName val="Folha2"/>
      <sheetName val="Modelo PSituação"/>
      <sheetName val="Encargos plurianuais"/>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ncargos plurianuais"/>
      <sheetName val="Classif_Orgânica"/>
      <sheetName val="LValores"/>
      <sheetName val="Folha2"/>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 val="Receita_extinta_-_INPUTS3"/>
      <sheetName val="Receita_extinta_-_OUTPUTS3"/>
      <sheetName val="SCCP-ECRANS_ACTUAIS3"/>
      <sheetName val="Receita_extinta_-_INPUTS2"/>
      <sheetName val="Receita_extinta_-_OUTPUTS2"/>
      <sheetName val="SCCP-ECRANS_ACTUAIS2"/>
      <sheetName val="Verificadas-Aguardar"/>
      <sheetName val="Modelo PSituação"/>
      <sheetName val="Encargos plurianua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2-FORMULÁRIOS-MODELO"/>
      <sheetName val="Formulário das AO"/>
      <sheetName val="Avaliação Exec PO"/>
      <sheetName val="Encargos plurianuais"/>
      <sheetName val="DespachoGestionário"/>
      <sheetName val="Formulário_das_AO"/>
      <sheetName val="Avaliação_Exec_PO"/>
      <sheetName val="Encargos_plurianuais"/>
      <sheetName val="Formulário_das_AO1"/>
      <sheetName val="Avaliação_Exec_PO1"/>
      <sheetName val="Encargos_plurianuais1"/>
      <sheetName val="Formulário_das_AO3"/>
      <sheetName val="Avaliação_Exec_PO3"/>
      <sheetName val="Encargos_plurianuais3"/>
      <sheetName val="Formulário_das_AO2"/>
      <sheetName val="Avaliação_Exec_PO2"/>
      <sheetName val="Encargos_plurianuais2"/>
      <sheetName val="Folha1"/>
      <sheetName val="Classif_Orgânica"/>
      <sheetName val="LValores"/>
      <sheetName val="SCCP-ECRANS ACTUAIS"/>
      <sheetName val="Modelo PSituaçã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olha1"/>
      <sheetName val="Folha2"/>
      <sheetName val="Folha3"/>
      <sheetName val="Encargos plurianuais"/>
      <sheetName val="Classif_Orgânica"/>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tint val="100000"/>
                <a:shade val="100000"/>
              </a:schemeClr>
            </a:gs>
            <a:gs pos="100000">
              <a:schemeClr val="phClr">
                <a:tint val="50000"/>
                <a:shade val="100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34"/>
  <sheetViews>
    <sheetView showGridLines="0" topLeftCell="A13" zoomScaleNormal="100" workbookViewId="0">
      <selection activeCell="B26" sqref="B26"/>
    </sheetView>
  </sheetViews>
  <sheetFormatPr defaultColWidth="8.5703125" defaultRowHeight="12"/>
  <cols>
    <col min="2" max="2" width="35" customWidth="1"/>
    <col min="3" max="3" width="77.28515625" customWidth="1"/>
    <col min="4" max="4" width="24" customWidth="1"/>
    <col min="5" max="5" width="52" customWidth="1"/>
  </cols>
  <sheetData>
    <row r="2" spans="2:5" ht="19.5" customHeight="1">
      <c r="B2" s="3" t="s">
        <v>0</v>
      </c>
    </row>
    <row r="3" spans="2:5" ht="15" customHeight="1">
      <c r="B3" s="4" t="s">
        <v>1</v>
      </c>
    </row>
    <row r="5" spans="2:5" ht="15" customHeight="1">
      <c r="B5" s="5" t="s">
        <v>2</v>
      </c>
      <c r="C5" s="5" t="s">
        <v>3</v>
      </c>
      <c r="D5" s="5" t="s">
        <v>4</v>
      </c>
      <c r="E5" s="5" t="s">
        <v>5</v>
      </c>
    </row>
    <row r="6" spans="2:5" ht="15" customHeight="1">
      <c r="B6" s="6" t="s">
        <v>6</v>
      </c>
      <c r="C6" s="7" t="s">
        <v>7</v>
      </c>
      <c r="D6" s="7" t="s">
        <v>8</v>
      </c>
      <c r="E6" s="8" t="s">
        <v>9</v>
      </c>
    </row>
    <row r="7" spans="2:5" ht="15" customHeight="1">
      <c r="B7" s="6" t="s">
        <v>10</v>
      </c>
      <c r="C7" s="7" t="s">
        <v>11</v>
      </c>
      <c r="D7" s="7" t="s">
        <v>12</v>
      </c>
      <c r="E7" s="8" t="s">
        <v>13</v>
      </c>
    </row>
    <row r="8" spans="2:5" ht="15" customHeight="1">
      <c r="B8" s="6" t="s">
        <v>14</v>
      </c>
      <c r="C8" s="7" t="s">
        <v>15</v>
      </c>
      <c r="D8" s="7" t="s">
        <v>12</v>
      </c>
      <c r="E8" s="8" t="s">
        <v>16</v>
      </c>
    </row>
    <row r="9" spans="2:5" ht="15" customHeight="1">
      <c r="B9" s="6" t="s">
        <v>17</v>
      </c>
      <c r="C9" s="7" t="s">
        <v>18</v>
      </c>
      <c r="D9" s="7" t="s">
        <v>12</v>
      </c>
      <c r="E9" s="8" t="s">
        <v>16</v>
      </c>
    </row>
    <row r="10" spans="2:5" ht="15" customHeight="1">
      <c r="B10" s="6" t="s">
        <v>19</v>
      </c>
      <c r="C10" s="7" t="s">
        <v>20</v>
      </c>
      <c r="D10" s="7" t="s">
        <v>21</v>
      </c>
      <c r="E10" s="8" t="s">
        <v>22</v>
      </c>
    </row>
    <row r="11" spans="2:5" ht="15" customHeight="1">
      <c r="B11" s="6" t="s">
        <v>23</v>
      </c>
      <c r="C11" s="7" t="s">
        <v>24</v>
      </c>
      <c r="D11" s="7" t="s">
        <v>25</v>
      </c>
      <c r="E11" s="8" t="s">
        <v>26</v>
      </c>
    </row>
    <row r="12" spans="2:5" ht="15" customHeight="1">
      <c r="B12" s="6" t="s">
        <v>27</v>
      </c>
      <c r="C12" s="7" t="s">
        <v>28</v>
      </c>
      <c r="D12" s="7" t="s">
        <v>29</v>
      </c>
      <c r="E12" s="8" t="s">
        <v>30</v>
      </c>
    </row>
    <row r="13" spans="2:5" ht="15" customHeight="1">
      <c r="B13" s="6" t="s">
        <v>31</v>
      </c>
      <c r="C13" s="7" t="s">
        <v>32</v>
      </c>
      <c r="D13" s="7" t="s">
        <v>33</v>
      </c>
      <c r="E13" s="8" t="s">
        <v>34</v>
      </c>
    </row>
    <row r="14" spans="2:5" ht="15" customHeight="1">
      <c r="B14" s="6" t="s">
        <v>35</v>
      </c>
      <c r="C14" s="7" t="s">
        <v>36</v>
      </c>
      <c r="D14" s="7" t="s">
        <v>37</v>
      </c>
      <c r="E14" s="8" t="s">
        <v>38</v>
      </c>
    </row>
    <row r="15" spans="2:5" ht="15" customHeight="1">
      <c r="B15" s="6" t="s">
        <v>39</v>
      </c>
      <c r="C15" s="7" t="s">
        <v>40</v>
      </c>
      <c r="D15" s="7" t="s">
        <v>41</v>
      </c>
      <c r="E15" s="8" t="s">
        <v>42</v>
      </c>
    </row>
    <row r="16" spans="2:5" ht="15" customHeight="1">
      <c r="B16" s="6" t="s">
        <v>43</v>
      </c>
      <c r="C16" s="7" t="s">
        <v>44</v>
      </c>
      <c r="D16" s="7" t="s">
        <v>45</v>
      </c>
      <c r="E16" s="8" t="s">
        <v>42</v>
      </c>
    </row>
    <row r="17" spans="2:5" ht="15" customHeight="1">
      <c r="B17" s="6" t="s">
        <v>46</v>
      </c>
      <c r="C17" s="7" t="s">
        <v>47</v>
      </c>
      <c r="D17" s="7" t="s">
        <v>48</v>
      </c>
      <c r="E17" s="8" t="s">
        <v>49</v>
      </c>
    </row>
    <row r="18" spans="2:5" ht="15" customHeight="1">
      <c r="B18" s="6" t="s">
        <v>50</v>
      </c>
      <c r="C18" s="7" t="s">
        <v>51</v>
      </c>
      <c r="D18" s="7" t="s">
        <v>52</v>
      </c>
      <c r="E18" s="8" t="s">
        <v>53</v>
      </c>
    </row>
    <row r="19" spans="2:5" ht="15" customHeight="1">
      <c r="B19" s="6" t="s">
        <v>54</v>
      </c>
      <c r="C19" s="7" t="s">
        <v>55</v>
      </c>
      <c r="D19" s="7" t="s">
        <v>52</v>
      </c>
      <c r="E19" s="8" t="s">
        <v>56</v>
      </c>
    </row>
    <row r="20" spans="2:5" ht="15" customHeight="1">
      <c r="B20" s="9"/>
    </row>
    <row r="21" spans="2:5" ht="15" customHeight="1">
      <c r="B21" s="10" t="s">
        <v>57</v>
      </c>
    </row>
    <row r="22" spans="2:5" ht="29.25" customHeight="1">
      <c r="B22" s="207" t="s">
        <v>58</v>
      </c>
      <c r="C22" s="207"/>
      <c r="D22" s="207"/>
      <c r="E22" s="207"/>
    </row>
    <row r="23" spans="2:5" ht="15" customHeight="1">
      <c r="B23" s="9" t="s">
        <v>59</v>
      </c>
    </row>
    <row r="24" spans="2:5" ht="15" customHeight="1">
      <c r="B24" s="9" t="s">
        <v>60</v>
      </c>
    </row>
    <row r="25" spans="2:5" ht="15" customHeight="1">
      <c r="B25" s="9" t="s">
        <v>61</v>
      </c>
    </row>
    <row r="26" spans="2:5" ht="15" customHeight="1">
      <c r="B26" s="9" t="s">
        <v>62</v>
      </c>
    </row>
    <row r="27" spans="2:5" ht="15" customHeight="1">
      <c r="B27" s="9" t="s">
        <v>63</v>
      </c>
    </row>
    <row r="28" spans="2:5" ht="15" customHeight="1">
      <c r="B28" s="9" t="s">
        <v>64</v>
      </c>
    </row>
    <row r="34" spans="5:5" ht="12.75" customHeight="1">
      <c r="E34" s="7"/>
    </row>
  </sheetData>
  <mergeCells count="1">
    <mergeCell ref="B22:E22"/>
  </mergeCells>
  <pageMargins left="0.75" right="0.75" top="1" bottom="1"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8"/>
  <sheetViews>
    <sheetView topLeftCell="A11" zoomScaleNormal="100" workbookViewId="0">
      <selection activeCell="B39" sqref="B39"/>
    </sheetView>
  </sheetViews>
  <sheetFormatPr defaultColWidth="8.5703125" defaultRowHeight="12"/>
  <cols>
    <col min="1" max="1" width="34" customWidth="1"/>
    <col min="2" max="6" width="18" customWidth="1"/>
  </cols>
  <sheetData>
    <row r="1" spans="1:6" ht="15" customHeight="1">
      <c r="A1" s="18" t="s">
        <v>435</v>
      </c>
    </row>
    <row r="2" spans="1:6" ht="15" customHeight="1">
      <c r="A2" s="9" t="s">
        <v>436</v>
      </c>
    </row>
    <row r="4" spans="1:6" ht="15" customHeight="1">
      <c r="A4" s="5" t="s">
        <v>437</v>
      </c>
      <c r="B4" s="15"/>
      <c r="C4" s="15"/>
      <c r="D4" s="15"/>
      <c r="E4" s="15"/>
      <c r="F4" s="15"/>
    </row>
    <row r="5" spans="1:6" ht="42" customHeight="1">
      <c r="A5" s="223" t="s">
        <v>438</v>
      </c>
      <c r="B5" s="223"/>
      <c r="C5" s="223"/>
      <c r="D5" s="223"/>
      <c r="E5" s="223"/>
      <c r="F5" s="223"/>
    </row>
    <row r="6" spans="1:6" ht="15" customHeight="1">
      <c r="A6" s="70" t="s">
        <v>289</v>
      </c>
      <c r="B6" s="70">
        <v>2027</v>
      </c>
      <c r="C6" s="70">
        <v>2028</v>
      </c>
      <c r="D6" s="70">
        <v>2029</v>
      </c>
      <c r="E6" s="70" t="s">
        <v>439</v>
      </c>
      <c r="F6" s="70" t="s">
        <v>440</v>
      </c>
    </row>
    <row r="7" spans="1:6" ht="15" customHeight="1">
      <c r="A7" s="20"/>
      <c r="B7" s="21"/>
      <c r="C7" s="21"/>
      <c r="D7" s="21"/>
      <c r="E7" s="21"/>
      <c r="F7" s="21"/>
    </row>
    <row r="8" spans="1:6" ht="15" customHeight="1">
      <c r="A8" s="20"/>
      <c r="B8" s="21"/>
      <c r="C8" s="21"/>
      <c r="D8" s="21"/>
      <c r="E8" s="21"/>
      <c r="F8" s="21"/>
    </row>
    <row r="9" spans="1:6" ht="15" customHeight="1">
      <c r="A9" s="20"/>
      <c r="B9" s="21"/>
      <c r="C9" s="21"/>
      <c r="D9" s="21"/>
      <c r="E9" s="21"/>
      <c r="F9" s="21"/>
    </row>
    <row r="10" spans="1:6" ht="15" customHeight="1">
      <c r="A10" s="20"/>
      <c r="B10" s="21"/>
      <c r="C10" s="21"/>
      <c r="D10" s="21"/>
      <c r="E10" s="21"/>
      <c r="F10" s="21"/>
    </row>
    <row r="11" spans="1:6" ht="15" customHeight="1">
      <c r="A11" s="20"/>
      <c r="B11" s="21"/>
      <c r="C11" s="21"/>
      <c r="D11" s="21"/>
      <c r="E11" s="21"/>
      <c r="F11" s="21"/>
    </row>
    <row r="12" spans="1:6" ht="15" customHeight="1">
      <c r="A12" s="20"/>
      <c r="B12" s="21"/>
      <c r="C12" s="21"/>
      <c r="D12" s="21"/>
      <c r="E12" s="21"/>
      <c r="F12" s="21"/>
    </row>
    <row r="13" spans="1:6" ht="15" customHeight="1">
      <c r="A13" s="10" t="s">
        <v>324</v>
      </c>
      <c r="B13" s="71">
        <f>SUM(B7:B12)</f>
        <v>0</v>
      </c>
      <c r="C13" s="71">
        <f>SUM(C7:C12)</f>
        <v>0</v>
      </c>
      <c r="D13" s="71">
        <f>SUM(D7:D12)</f>
        <v>0</v>
      </c>
      <c r="E13" s="71">
        <f>SUM(E7:E12)</f>
        <v>0</v>
      </c>
      <c r="F13" s="71">
        <f>SUM(F7:F12)</f>
        <v>0</v>
      </c>
    </row>
    <row r="14" spans="1:6" ht="15" customHeight="1">
      <c r="A14" s="8" t="s">
        <v>441</v>
      </c>
    </row>
    <row r="15" spans="1:6" ht="15" customHeight="1">
      <c r="A15" s="24" t="s">
        <v>442</v>
      </c>
    </row>
    <row r="16" spans="1:6" ht="15" customHeight="1">
      <c r="A16" s="5" t="s">
        <v>443</v>
      </c>
      <c r="B16" s="15"/>
      <c r="C16" s="15"/>
      <c r="D16" s="15"/>
      <c r="E16" s="15"/>
      <c r="F16" s="15"/>
    </row>
    <row r="17" spans="1:6" ht="42" customHeight="1">
      <c r="A17" s="223" t="s">
        <v>444</v>
      </c>
      <c r="B17" s="223"/>
      <c r="C17" s="223"/>
      <c r="D17" s="223"/>
      <c r="E17" s="223"/>
      <c r="F17" s="223"/>
    </row>
    <row r="18" spans="1:6" ht="21.75" customHeight="1">
      <c r="A18" s="70" t="s">
        <v>289</v>
      </c>
      <c r="B18" s="70" t="s">
        <v>445</v>
      </c>
      <c r="C18" s="70" t="s">
        <v>446</v>
      </c>
      <c r="D18" s="70" t="s">
        <v>216</v>
      </c>
      <c r="E18" s="70"/>
      <c r="F18" s="70"/>
    </row>
    <row r="19" spans="1:6" ht="15" customHeight="1">
      <c r="A19" s="20"/>
      <c r="B19" s="21"/>
      <c r="C19" s="21"/>
      <c r="D19" s="20"/>
      <c r="E19" s="20"/>
      <c r="F19" s="20"/>
    </row>
    <row r="20" spans="1:6" ht="15" customHeight="1">
      <c r="A20" s="20"/>
      <c r="B20" s="21"/>
      <c r="C20" s="21"/>
      <c r="D20" s="20"/>
      <c r="E20" s="20"/>
      <c r="F20" s="20"/>
    </row>
    <row r="21" spans="1:6" ht="15" customHeight="1">
      <c r="A21" s="20"/>
      <c r="B21" s="21"/>
      <c r="C21" s="21"/>
      <c r="D21" s="20"/>
      <c r="E21" s="20"/>
      <c r="F21" s="20"/>
    </row>
    <row r="22" spans="1:6" ht="15" customHeight="1">
      <c r="A22" s="20"/>
      <c r="B22" s="21"/>
      <c r="C22" s="21"/>
      <c r="D22" s="20"/>
      <c r="E22" s="20"/>
      <c r="F22" s="20"/>
    </row>
    <row r="23" spans="1:6" ht="15" customHeight="1">
      <c r="A23" s="20"/>
      <c r="B23" s="21"/>
      <c r="C23" s="21"/>
      <c r="D23" s="20"/>
      <c r="E23" s="20"/>
      <c r="F23" s="20"/>
    </row>
    <row r="24" spans="1:6" ht="15" customHeight="1">
      <c r="A24" s="20"/>
      <c r="B24" s="21"/>
      <c r="C24" s="21"/>
      <c r="D24" s="20"/>
      <c r="E24" s="20"/>
      <c r="F24" s="20"/>
    </row>
    <row r="25" spans="1:6" ht="15" customHeight="1">
      <c r="A25" s="10" t="s">
        <v>324</v>
      </c>
      <c r="B25" s="71">
        <f>SUM(B19:B24)</f>
        <v>0</v>
      </c>
      <c r="C25" s="71">
        <f>SUM(C19:C24)</f>
        <v>0</v>
      </c>
      <c r="D25" s="71">
        <f>SUM(D19:D24)</f>
        <v>0</v>
      </c>
      <c r="E25" s="71">
        <f>SUM(E19:E24)</f>
        <v>0</v>
      </c>
      <c r="F25" s="71">
        <f>SUM(F19:F24)</f>
        <v>0</v>
      </c>
    </row>
    <row r="26" spans="1:6" ht="15" customHeight="1">
      <c r="A26" s="8" t="s">
        <v>441</v>
      </c>
    </row>
    <row r="28" spans="1:6" ht="15" customHeight="1">
      <c r="A28" s="5" t="s">
        <v>447</v>
      </c>
      <c r="B28" s="15"/>
      <c r="C28" s="15"/>
      <c r="D28" s="15"/>
      <c r="E28" s="15"/>
      <c r="F28" s="15"/>
    </row>
    <row r="29" spans="1:6" ht="42" customHeight="1">
      <c r="A29" s="223" t="s">
        <v>448</v>
      </c>
      <c r="B29" s="223"/>
      <c r="C29" s="223"/>
      <c r="D29" s="223"/>
      <c r="E29" s="223"/>
      <c r="F29" s="223"/>
    </row>
    <row r="30" spans="1:6" ht="15" customHeight="1">
      <c r="A30" s="70" t="s">
        <v>449</v>
      </c>
      <c r="B30" s="70" t="s">
        <v>445</v>
      </c>
      <c r="C30" s="70" t="s">
        <v>216</v>
      </c>
      <c r="D30" s="70"/>
      <c r="E30" s="70"/>
      <c r="F30" s="70"/>
    </row>
    <row r="31" spans="1:6" ht="15" customHeight="1">
      <c r="A31" s="20"/>
      <c r="B31" s="21"/>
      <c r="C31" s="20"/>
      <c r="D31" s="20"/>
      <c r="E31" s="20"/>
      <c r="F31" s="20"/>
    </row>
    <row r="32" spans="1:6" ht="15" customHeight="1">
      <c r="A32" s="20"/>
      <c r="B32" s="21"/>
      <c r="C32" s="20"/>
      <c r="D32" s="20"/>
      <c r="E32" s="20"/>
      <c r="F32" s="20"/>
    </row>
    <row r="33" spans="1:6" ht="15" customHeight="1">
      <c r="A33" s="20"/>
      <c r="B33" s="21"/>
      <c r="C33" s="20"/>
      <c r="D33" s="20"/>
      <c r="E33" s="20"/>
      <c r="F33" s="20"/>
    </row>
    <row r="34" spans="1:6" ht="15" customHeight="1">
      <c r="A34" s="20"/>
      <c r="B34" s="21"/>
      <c r="C34" s="20"/>
      <c r="D34" s="20"/>
      <c r="E34" s="20"/>
      <c r="F34" s="20"/>
    </row>
    <row r="35" spans="1:6" ht="15" customHeight="1">
      <c r="A35" s="20"/>
      <c r="B35" s="21"/>
      <c r="C35" s="20"/>
      <c r="D35" s="20"/>
      <c r="E35" s="20"/>
      <c r="F35" s="20"/>
    </row>
    <row r="36" spans="1:6" ht="15" customHeight="1">
      <c r="A36" s="20"/>
      <c r="B36" s="21"/>
      <c r="C36" s="20"/>
      <c r="D36" s="20"/>
      <c r="E36" s="20"/>
      <c r="F36" s="20"/>
    </row>
    <row r="37" spans="1:6" ht="15" customHeight="1">
      <c r="A37" s="10" t="s">
        <v>324</v>
      </c>
      <c r="B37" s="71">
        <f>SUM(B31:B36)</f>
        <v>0</v>
      </c>
      <c r="C37" s="71">
        <f>SUM(C31:C36)</f>
        <v>0</v>
      </c>
      <c r="D37" s="71">
        <f>SUM(D31:D36)</f>
        <v>0</v>
      </c>
      <c r="E37" s="71">
        <f>SUM(E31:E36)</f>
        <v>0</v>
      </c>
      <c r="F37" s="71">
        <f>SUM(F31:F36)</f>
        <v>0</v>
      </c>
    </row>
    <row r="38" spans="1:6" ht="15" customHeight="1">
      <c r="A38" s="8" t="s">
        <v>441</v>
      </c>
    </row>
  </sheetData>
  <mergeCells count="3">
    <mergeCell ref="A5:F5"/>
    <mergeCell ref="A17:F17"/>
    <mergeCell ref="A29:F29"/>
  </mergeCells>
  <pageMargins left="0.75" right="0.75" top="1" bottom="1"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66"/>
  <sheetViews>
    <sheetView showGridLines="0" zoomScale="120" zoomScaleNormal="120" workbookViewId="0">
      <selection activeCell="C26" sqref="C26"/>
    </sheetView>
  </sheetViews>
  <sheetFormatPr defaultColWidth="13" defaultRowHeight="12"/>
  <cols>
    <col min="1" max="1" width="6" style="72" customWidth="1"/>
    <col min="2" max="2" width="11" style="72" customWidth="1"/>
    <col min="3" max="3" width="56" style="72" customWidth="1"/>
    <col min="4" max="16384" width="13" style="72"/>
  </cols>
  <sheetData>
    <row r="1" spans="1:12" ht="9" customHeight="1">
      <c r="B1" s="73"/>
      <c r="C1" s="73"/>
      <c r="D1" s="73"/>
      <c r="E1" s="73"/>
      <c r="F1" s="73"/>
      <c r="G1" s="73"/>
      <c r="H1" s="73"/>
      <c r="I1" s="73"/>
      <c r="J1" s="73"/>
      <c r="K1" s="73"/>
      <c r="L1" s="73"/>
    </row>
    <row r="2" spans="1:12" ht="12.75" customHeight="1">
      <c r="A2" s="226" t="s">
        <v>450</v>
      </c>
      <c r="B2" s="226"/>
      <c r="C2" s="226"/>
      <c r="D2" s="226"/>
      <c r="E2" s="226"/>
      <c r="F2" s="226"/>
      <c r="G2" s="226"/>
      <c r="H2" s="226"/>
      <c r="I2" s="226"/>
    </row>
    <row r="3" spans="1:12" s="74" customFormat="1" ht="9" customHeight="1">
      <c r="A3" s="12" t="s">
        <v>451</v>
      </c>
      <c r="B3" s="227"/>
      <c r="C3" s="227"/>
      <c r="D3" s="227"/>
      <c r="E3" s="227"/>
      <c r="F3" s="227"/>
      <c r="G3" s="227"/>
      <c r="H3" s="227"/>
      <c r="I3" s="227"/>
    </row>
    <row r="4" spans="1:12" ht="12.75" customHeight="1">
      <c r="A4" s="10" t="s">
        <v>334</v>
      </c>
      <c r="B4" s="75"/>
      <c r="C4" s="76"/>
      <c r="D4" s="77"/>
      <c r="E4" s="77"/>
      <c r="F4" s="78"/>
      <c r="G4" s="78"/>
      <c r="H4" s="78"/>
      <c r="I4" s="78"/>
    </row>
    <row r="5" spans="1:12" ht="16.5" customHeight="1">
      <c r="A5" s="10" t="s">
        <v>452</v>
      </c>
      <c r="B5" s="79"/>
      <c r="C5" s="79"/>
      <c r="D5" s="77"/>
      <c r="E5" s="77"/>
      <c r="F5" s="80"/>
      <c r="G5" s="81" t="s">
        <v>453</v>
      </c>
      <c r="H5" s="77"/>
      <c r="I5" s="78"/>
    </row>
    <row r="6" spans="1:12" ht="12.75" customHeight="1">
      <c r="A6" s="8" t="s">
        <v>454</v>
      </c>
      <c r="B6" s="82"/>
      <c r="C6" s="83"/>
      <c r="D6" s="83"/>
      <c r="E6" s="83"/>
      <c r="F6" s="83"/>
      <c r="G6" s="83"/>
      <c r="H6" s="84"/>
      <c r="I6" s="85" t="s">
        <v>455</v>
      </c>
    </row>
    <row r="7" spans="1:12" ht="12.75" customHeight="1">
      <c r="A7" s="228" t="s">
        <v>456</v>
      </c>
      <c r="B7" s="228" t="s">
        <v>457</v>
      </c>
      <c r="C7" s="228" t="s">
        <v>458</v>
      </c>
      <c r="D7" s="229">
        <v>2025</v>
      </c>
      <c r="E7" s="229"/>
      <c r="F7" s="230">
        <v>2026</v>
      </c>
      <c r="G7" s="230"/>
      <c r="H7" s="230"/>
      <c r="I7" s="230"/>
    </row>
    <row r="8" spans="1:12" ht="12.75" customHeight="1">
      <c r="A8" s="228"/>
      <c r="B8" s="228"/>
      <c r="C8" s="228"/>
      <c r="D8" s="86" t="s">
        <v>459</v>
      </c>
      <c r="E8" s="86" t="s">
        <v>460</v>
      </c>
      <c r="F8" s="87" t="s">
        <v>461</v>
      </c>
      <c r="G8" s="87" t="s">
        <v>462</v>
      </c>
      <c r="H8" s="87" t="s">
        <v>459</v>
      </c>
      <c r="I8" s="87" t="s">
        <v>460</v>
      </c>
    </row>
    <row r="9" spans="1:12" ht="12.75" customHeight="1">
      <c r="A9" s="88"/>
      <c r="B9" s="89"/>
      <c r="D9" s="90"/>
      <c r="E9" s="91"/>
      <c r="G9" s="89"/>
      <c r="I9" s="92"/>
    </row>
    <row r="10" spans="1:12" ht="12.75" customHeight="1">
      <c r="A10" s="93" t="s">
        <v>463</v>
      </c>
      <c r="B10" s="94" t="s">
        <v>464</v>
      </c>
      <c r="C10" s="95" t="s">
        <v>465</v>
      </c>
      <c r="D10" s="22">
        <f t="shared" ref="D10:I10" si="0">D11+D19</f>
        <v>0</v>
      </c>
      <c r="E10" s="22">
        <f t="shared" si="0"/>
        <v>0</v>
      </c>
      <c r="F10" s="22">
        <f t="shared" si="0"/>
        <v>0</v>
      </c>
      <c r="G10" s="22">
        <f t="shared" si="0"/>
        <v>0</v>
      </c>
      <c r="H10" s="22">
        <f t="shared" si="0"/>
        <v>0</v>
      </c>
      <c r="I10" s="22">
        <f t="shared" si="0"/>
        <v>0</v>
      </c>
    </row>
    <row r="11" spans="1:12" ht="12.75" customHeight="1">
      <c r="A11" s="93" t="s">
        <v>466</v>
      </c>
      <c r="B11" s="94" t="s">
        <v>409</v>
      </c>
      <c r="C11" s="95" t="s">
        <v>467</v>
      </c>
      <c r="D11" s="22">
        <f t="shared" ref="D11:I11" si="1">D12+D18</f>
        <v>0</v>
      </c>
      <c r="E11" s="22">
        <f t="shared" si="1"/>
        <v>0</v>
      </c>
      <c r="F11" s="22">
        <f t="shared" si="1"/>
        <v>0</v>
      </c>
      <c r="G11" s="22">
        <f t="shared" si="1"/>
        <v>0</v>
      </c>
      <c r="H11" s="22">
        <f t="shared" si="1"/>
        <v>0</v>
      </c>
      <c r="I11" s="22">
        <f t="shared" si="1"/>
        <v>0</v>
      </c>
    </row>
    <row r="12" spans="1:12" ht="12.75" customHeight="1">
      <c r="A12" s="93" t="s">
        <v>468</v>
      </c>
      <c r="B12" s="94" t="s">
        <v>469</v>
      </c>
      <c r="C12" s="95" t="s">
        <v>470</v>
      </c>
      <c r="D12" s="22">
        <f t="shared" ref="D12:I12" si="2">D13+D14+D17</f>
        <v>0</v>
      </c>
      <c r="E12" s="22">
        <f t="shared" si="2"/>
        <v>0</v>
      </c>
      <c r="F12" s="22">
        <f t="shared" si="2"/>
        <v>0</v>
      </c>
      <c r="G12" s="22">
        <f t="shared" si="2"/>
        <v>0</v>
      </c>
      <c r="H12" s="22">
        <f t="shared" si="2"/>
        <v>0</v>
      </c>
      <c r="I12" s="22">
        <f t="shared" si="2"/>
        <v>0</v>
      </c>
    </row>
    <row r="13" spans="1:12" ht="12.75" customHeight="1">
      <c r="A13" s="93"/>
      <c r="B13" s="96" t="s">
        <v>471</v>
      </c>
      <c r="C13" s="20" t="s">
        <v>472</v>
      </c>
      <c r="D13" s="21"/>
      <c r="E13" s="21"/>
      <c r="F13" s="21"/>
      <c r="G13" s="21"/>
      <c r="H13" s="21"/>
      <c r="I13" s="21"/>
    </row>
    <row r="14" spans="1:12" ht="12.75" customHeight="1">
      <c r="A14" s="93"/>
      <c r="B14" s="94" t="s">
        <v>473</v>
      </c>
      <c r="C14" s="95" t="s">
        <v>474</v>
      </c>
      <c r="D14" s="22">
        <f t="shared" ref="D14:I14" si="3">D15+D16</f>
        <v>0</v>
      </c>
      <c r="E14" s="22">
        <f t="shared" si="3"/>
        <v>0</v>
      </c>
      <c r="F14" s="22">
        <f t="shared" si="3"/>
        <v>0</v>
      </c>
      <c r="G14" s="22">
        <f t="shared" si="3"/>
        <v>0</v>
      </c>
      <c r="H14" s="22">
        <f t="shared" si="3"/>
        <v>0</v>
      </c>
      <c r="I14" s="22">
        <f t="shared" si="3"/>
        <v>0</v>
      </c>
    </row>
    <row r="15" spans="1:12" ht="12.75" customHeight="1">
      <c r="A15" s="93"/>
      <c r="B15" s="96" t="s">
        <v>475</v>
      </c>
      <c r="C15" s="20" t="s">
        <v>476</v>
      </c>
      <c r="D15" s="21"/>
      <c r="E15" s="21"/>
      <c r="F15" s="21"/>
      <c r="G15" s="21"/>
      <c r="H15" s="21"/>
      <c r="I15" s="21"/>
    </row>
    <row r="16" spans="1:12" ht="12.75" customHeight="1">
      <c r="A16" s="93"/>
      <c r="B16" s="96" t="s">
        <v>477</v>
      </c>
      <c r="C16" s="20" t="s">
        <v>478</v>
      </c>
      <c r="D16" s="21"/>
      <c r="E16" s="21"/>
      <c r="F16" s="21"/>
      <c r="G16" s="21"/>
      <c r="H16" s="21"/>
      <c r="I16" s="21"/>
    </row>
    <row r="17" spans="1:9" ht="12.75" customHeight="1">
      <c r="A17" s="93" t="s">
        <v>479</v>
      </c>
      <c r="B17" s="96" t="s">
        <v>480</v>
      </c>
      <c r="C17" s="20" t="s">
        <v>481</v>
      </c>
      <c r="D17" s="21"/>
      <c r="E17" s="21"/>
      <c r="F17" s="21"/>
      <c r="G17" s="21"/>
      <c r="H17" s="21"/>
      <c r="I17" s="21"/>
    </row>
    <row r="18" spans="1:9" ht="12.75" customHeight="1">
      <c r="A18" s="93"/>
      <c r="B18" s="96" t="s">
        <v>482</v>
      </c>
      <c r="C18" s="20" t="s">
        <v>483</v>
      </c>
      <c r="D18" s="21"/>
      <c r="E18" s="21"/>
      <c r="F18" s="21"/>
      <c r="G18" s="21"/>
      <c r="H18" s="21"/>
      <c r="I18" s="21"/>
    </row>
    <row r="19" spans="1:9" ht="12.75" customHeight="1">
      <c r="A19" s="93" t="s">
        <v>484</v>
      </c>
      <c r="B19" s="94" t="s">
        <v>485</v>
      </c>
      <c r="C19" s="95" t="s">
        <v>486</v>
      </c>
      <c r="D19" s="22">
        <f t="shared" ref="D19:I19" si="4">D20+D28</f>
        <v>0</v>
      </c>
      <c r="E19" s="22">
        <f t="shared" si="4"/>
        <v>0</v>
      </c>
      <c r="F19" s="22">
        <f t="shared" si="4"/>
        <v>0</v>
      </c>
      <c r="G19" s="22">
        <f t="shared" si="4"/>
        <v>0</v>
      </c>
      <c r="H19" s="22">
        <f t="shared" si="4"/>
        <v>0</v>
      </c>
      <c r="I19" s="22">
        <f t="shared" si="4"/>
        <v>0</v>
      </c>
    </row>
    <row r="20" spans="1:9" ht="12.75" customHeight="1">
      <c r="A20" s="93" t="s">
        <v>487</v>
      </c>
      <c r="B20" s="94" t="s">
        <v>488</v>
      </c>
      <c r="C20" s="95" t="s">
        <v>470</v>
      </c>
      <c r="D20" s="22">
        <f t="shared" ref="D20:I20" si="5">D21+D22+D26+D27</f>
        <v>0</v>
      </c>
      <c r="E20" s="22">
        <f t="shared" si="5"/>
        <v>0</v>
      </c>
      <c r="F20" s="22">
        <f t="shared" si="5"/>
        <v>0</v>
      </c>
      <c r="G20" s="22">
        <f t="shared" si="5"/>
        <v>0</v>
      </c>
      <c r="H20" s="22">
        <f t="shared" si="5"/>
        <v>0</v>
      </c>
      <c r="I20" s="22">
        <f t="shared" si="5"/>
        <v>0</v>
      </c>
    </row>
    <row r="21" spans="1:9" ht="12.75" customHeight="1">
      <c r="A21" s="93" t="s">
        <v>489</v>
      </c>
      <c r="B21" s="96" t="s">
        <v>490</v>
      </c>
      <c r="C21" s="97" t="s">
        <v>491</v>
      </c>
      <c r="D21" s="21"/>
      <c r="E21" s="21"/>
      <c r="F21" s="21"/>
      <c r="G21" s="21"/>
      <c r="H21" s="21"/>
      <c r="I21" s="21"/>
    </row>
    <row r="22" spans="1:9" ht="12.75" customHeight="1">
      <c r="A22" s="93" t="s">
        <v>492</v>
      </c>
      <c r="B22" s="94" t="s">
        <v>493</v>
      </c>
      <c r="C22" s="95" t="s">
        <v>474</v>
      </c>
      <c r="D22" s="22">
        <f t="shared" ref="D22:I22" si="6">D23+D24+D25</f>
        <v>0</v>
      </c>
      <c r="E22" s="22">
        <f t="shared" si="6"/>
        <v>0</v>
      </c>
      <c r="F22" s="22">
        <f t="shared" si="6"/>
        <v>0</v>
      </c>
      <c r="G22" s="22">
        <f t="shared" si="6"/>
        <v>0</v>
      </c>
      <c r="H22" s="22">
        <f t="shared" si="6"/>
        <v>0</v>
      </c>
      <c r="I22" s="22">
        <f t="shared" si="6"/>
        <v>0</v>
      </c>
    </row>
    <row r="23" spans="1:9" ht="12.75" customHeight="1">
      <c r="A23" s="93"/>
      <c r="B23" s="96" t="s">
        <v>494</v>
      </c>
      <c r="C23" s="20" t="s">
        <v>495</v>
      </c>
      <c r="D23" s="21"/>
      <c r="E23" s="21"/>
      <c r="F23" s="21"/>
      <c r="G23" s="21"/>
      <c r="H23" s="21"/>
      <c r="I23" s="21"/>
    </row>
    <row r="24" spans="1:9" ht="12.75" customHeight="1">
      <c r="A24" s="93"/>
      <c r="B24" s="96" t="s">
        <v>496</v>
      </c>
      <c r="C24" s="20" t="s">
        <v>476</v>
      </c>
      <c r="D24" s="21"/>
      <c r="E24" s="21"/>
      <c r="F24" s="21"/>
      <c r="G24" s="21"/>
      <c r="H24" s="21"/>
      <c r="I24" s="21"/>
    </row>
    <row r="25" spans="1:9" ht="12.75" customHeight="1">
      <c r="A25" s="93"/>
      <c r="B25" s="96" t="s">
        <v>497</v>
      </c>
      <c r="C25" s="20" t="s">
        <v>478</v>
      </c>
      <c r="D25" s="21"/>
      <c r="E25" s="21"/>
      <c r="F25" s="21"/>
      <c r="G25" s="21"/>
      <c r="H25" s="21"/>
      <c r="I25" s="21"/>
    </row>
    <row r="26" spans="1:9" ht="12.75" customHeight="1">
      <c r="A26" s="93" t="s">
        <v>498</v>
      </c>
      <c r="B26" s="96" t="s">
        <v>499</v>
      </c>
      <c r="C26" s="20" t="s">
        <v>500</v>
      </c>
      <c r="D26" s="21"/>
      <c r="E26" s="21"/>
      <c r="F26" s="21"/>
      <c r="G26" s="21"/>
      <c r="H26" s="21"/>
      <c r="I26" s="21"/>
    </row>
    <row r="27" spans="1:9" ht="12.75" customHeight="1">
      <c r="A27" s="93" t="s">
        <v>501</v>
      </c>
      <c r="B27" s="96" t="s">
        <v>502</v>
      </c>
      <c r="C27" s="20" t="s">
        <v>503</v>
      </c>
      <c r="D27" s="21"/>
      <c r="E27" s="21"/>
      <c r="F27" s="21"/>
      <c r="G27" s="21"/>
      <c r="H27" s="21"/>
      <c r="I27" s="21"/>
    </row>
    <row r="28" spans="1:9" ht="12.75" customHeight="1">
      <c r="A28" s="93" t="s">
        <v>504</v>
      </c>
      <c r="B28" s="96" t="s">
        <v>505</v>
      </c>
      <c r="C28" s="20" t="s">
        <v>506</v>
      </c>
      <c r="D28" s="21"/>
      <c r="E28" s="21"/>
      <c r="F28" s="21"/>
      <c r="G28" s="21"/>
      <c r="H28" s="21"/>
      <c r="I28" s="21"/>
    </row>
    <row r="29" spans="1:9" ht="12.75" customHeight="1">
      <c r="A29" s="93" t="s">
        <v>507</v>
      </c>
      <c r="B29" s="94" t="s">
        <v>508</v>
      </c>
      <c r="C29" s="95" t="s">
        <v>509</v>
      </c>
      <c r="D29" s="22">
        <f t="shared" ref="D29:I29" si="7">D30+D31</f>
        <v>0</v>
      </c>
      <c r="E29" s="22">
        <f t="shared" si="7"/>
        <v>0</v>
      </c>
      <c r="F29" s="22">
        <f t="shared" si="7"/>
        <v>0</v>
      </c>
      <c r="G29" s="22">
        <f t="shared" si="7"/>
        <v>0</v>
      </c>
      <c r="H29" s="22">
        <f t="shared" si="7"/>
        <v>0</v>
      </c>
      <c r="I29" s="22">
        <f t="shared" si="7"/>
        <v>0</v>
      </c>
    </row>
    <row r="30" spans="1:9" ht="12.75" customHeight="1">
      <c r="A30" s="93"/>
      <c r="B30" s="96" t="s">
        <v>510</v>
      </c>
      <c r="C30" s="20" t="s">
        <v>511</v>
      </c>
      <c r="D30" s="21"/>
      <c r="E30" s="21"/>
      <c r="F30" s="21"/>
      <c r="G30" s="21"/>
      <c r="H30" s="21"/>
      <c r="I30" s="21"/>
    </row>
    <row r="31" spans="1:9" ht="12.75" customHeight="1">
      <c r="A31" s="93"/>
      <c r="B31" s="96" t="s">
        <v>512</v>
      </c>
      <c r="C31" s="20" t="s">
        <v>513</v>
      </c>
      <c r="D31" s="21"/>
      <c r="E31" s="21"/>
      <c r="F31" s="21"/>
      <c r="G31" s="21"/>
      <c r="H31" s="21"/>
      <c r="I31" s="21"/>
    </row>
    <row r="32" spans="1:9" ht="12.75" customHeight="1">
      <c r="A32" s="93"/>
      <c r="B32" s="94" t="s">
        <v>514</v>
      </c>
      <c r="C32" s="98" t="s">
        <v>515</v>
      </c>
      <c r="D32" s="22">
        <f t="shared" ref="D32:I32" si="8">D10+D29</f>
        <v>0</v>
      </c>
      <c r="E32" s="22">
        <f t="shared" si="8"/>
        <v>0</v>
      </c>
      <c r="F32" s="22">
        <f t="shared" si="8"/>
        <v>0</v>
      </c>
      <c r="G32" s="22">
        <f t="shared" si="8"/>
        <v>0</v>
      </c>
      <c r="H32" s="22">
        <f t="shared" si="8"/>
        <v>0</v>
      </c>
      <c r="I32" s="22">
        <f t="shared" si="8"/>
        <v>0</v>
      </c>
    </row>
    <row r="33" spans="1:9" ht="12.75" customHeight="1">
      <c r="A33" s="93" t="s">
        <v>516</v>
      </c>
      <c r="B33" s="94" t="s">
        <v>517</v>
      </c>
      <c r="C33" s="95" t="s">
        <v>518</v>
      </c>
      <c r="D33" s="22">
        <f t="shared" ref="D33:I33" si="9">D34+D39</f>
        <v>0</v>
      </c>
      <c r="E33" s="22">
        <f t="shared" si="9"/>
        <v>0</v>
      </c>
      <c r="F33" s="22">
        <f t="shared" si="9"/>
        <v>0</v>
      </c>
      <c r="G33" s="22">
        <f t="shared" si="9"/>
        <v>0</v>
      </c>
      <c r="H33" s="22">
        <f t="shared" si="9"/>
        <v>0</v>
      </c>
      <c r="I33" s="22">
        <f t="shared" si="9"/>
        <v>0</v>
      </c>
    </row>
    <row r="34" spans="1:9" ht="12.75" customHeight="1">
      <c r="A34" s="93"/>
      <c r="B34" s="94" t="s">
        <v>519</v>
      </c>
      <c r="C34" s="95" t="s">
        <v>520</v>
      </c>
      <c r="D34" s="22">
        <f t="shared" ref="D34:I34" si="10">D35+D38</f>
        <v>0</v>
      </c>
      <c r="E34" s="22">
        <f t="shared" si="10"/>
        <v>0</v>
      </c>
      <c r="F34" s="22">
        <f t="shared" si="10"/>
        <v>0</v>
      </c>
      <c r="G34" s="22">
        <f t="shared" si="10"/>
        <v>0</v>
      </c>
      <c r="H34" s="22">
        <f t="shared" si="10"/>
        <v>0</v>
      </c>
      <c r="I34" s="22">
        <f t="shared" si="10"/>
        <v>0</v>
      </c>
    </row>
    <row r="35" spans="1:9" ht="12.75" customHeight="1">
      <c r="A35" s="93"/>
      <c r="B35" s="96" t="s">
        <v>521</v>
      </c>
      <c r="C35" s="20" t="s">
        <v>522</v>
      </c>
      <c r="D35" s="21"/>
      <c r="E35" s="21"/>
      <c r="F35" s="21"/>
      <c r="G35" s="21"/>
      <c r="H35" s="21"/>
      <c r="I35" s="21"/>
    </row>
    <row r="36" spans="1:9" ht="12.75" customHeight="1">
      <c r="A36" s="93"/>
      <c r="B36" s="96" t="s">
        <v>523</v>
      </c>
      <c r="C36" s="20" t="s">
        <v>524</v>
      </c>
      <c r="D36" s="21"/>
      <c r="E36" s="21"/>
      <c r="F36" s="21"/>
      <c r="G36" s="21"/>
      <c r="H36" s="21"/>
      <c r="I36" s="21"/>
    </row>
    <row r="37" spans="1:9" ht="12.75" customHeight="1">
      <c r="A37" s="93"/>
      <c r="B37" s="96" t="s">
        <v>525</v>
      </c>
      <c r="C37" s="20" t="s">
        <v>526</v>
      </c>
      <c r="D37" s="21"/>
      <c r="E37" s="21"/>
      <c r="F37" s="21"/>
      <c r="G37" s="21"/>
      <c r="H37" s="21"/>
      <c r="I37" s="21"/>
    </row>
    <row r="38" spans="1:9" ht="12.75" customHeight="1">
      <c r="A38" s="93"/>
      <c r="B38" s="96" t="s">
        <v>527</v>
      </c>
      <c r="C38" s="20" t="s">
        <v>528</v>
      </c>
      <c r="D38" s="99"/>
      <c r="E38" s="99"/>
      <c r="F38" s="99"/>
      <c r="G38" s="99"/>
      <c r="H38" s="99"/>
      <c r="I38" s="99"/>
    </row>
    <row r="39" spans="1:9" ht="12.75" customHeight="1">
      <c r="A39" s="93"/>
      <c r="B39" s="94" t="s">
        <v>529</v>
      </c>
      <c r="C39" s="95" t="s">
        <v>530</v>
      </c>
      <c r="D39" s="22">
        <f t="shared" ref="D39:I39" si="11">D40+D41</f>
        <v>0</v>
      </c>
      <c r="E39" s="22">
        <f t="shared" si="11"/>
        <v>0</v>
      </c>
      <c r="F39" s="22">
        <f t="shared" si="11"/>
        <v>0</v>
      </c>
      <c r="G39" s="22">
        <f t="shared" si="11"/>
        <v>0</v>
      </c>
      <c r="H39" s="22">
        <f t="shared" si="11"/>
        <v>0</v>
      </c>
      <c r="I39" s="22">
        <f t="shared" si="11"/>
        <v>0</v>
      </c>
    </row>
    <row r="40" spans="1:9" ht="12.75" customHeight="1">
      <c r="A40" s="93"/>
      <c r="B40" s="96" t="s">
        <v>531</v>
      </c>
      <c r="C40" s="20" t="s">
        <v>522</v>
      </c>
      <c r="D40" s="21"/>
      <c r="E40" s="21"/>
      <c r="F40" s="21"/>
      <c r="G40" s="21"/>
      <c r="H40" s="21"/>
      <c r="I40" s="21"/>
    </row>
    <row r="41" spans="1:9" ht="12.75" customHeight="1">
      <c r="A41" s="93"/>
      <c r="B41" s="96" t="s">
        <v>532</v>
      </c>
      <c r="C41" s="20" t="s">
        <v>528</v>
      </c>
      <c r="D41" s="21"/>
      <c r="E41" s="21"/>
      <c r="F41" s="21"/>
      <c r="G41" s="21"/>
      <c r="H41" s="21"/>
      <c r="I41" s="21"/>
    </row>
    <row r="42" spans="1:9" ht="12.75" customHeight="1">
      <c r="A42" s="93"/>
      <c r="B42" s="96" t="s">
        <v>533</v>
      </c>
      <c r="C42" s="100" t="s">
        <v>534</v>
      </c>
      <c r="D42" s="99"/>
      <c r="E42" s="99"/>
      <c r="F42" s="99"/>
      <c r="G42" s="99"/>
      <c r="H42" s="99"/>
      <c r="I42" s="99"/>
    </row>
    <row r="43" spans="1:9" ht="12.75" customHeight="1">
      <c r="A43" s="93" t="s">
        <v>535</v>
      </c>
      <c r="B43" s="96" t="s">
        <v>536</v>
      </c>
      <c r="C43" s="20" t="s">
        <v>537</v>
      </c>
      <c r="D43" s="21"/>
      <c r="E43" s="21"/>
      <c r="F43" s="21"/>
      <c r="G43" s="21"/>
      <c r="H43" s="21"/>
      <c r="I43" s="21"/>
    </row>
    <row r="44" spans="1:9" ht="6.75" customHeight="1">
      <c r="A44" s="88"/>
      <c r="B44" s="89"/>
      <c r="D44" s="89"/>
      <c r="E44" s="89"/>
      <c r="G44" s="89"/>
      <c r="I44" s="92"/>
    </row>
    <row r="45" spans="1:9" ht="3" customHeight="1">
      <c r="A45" s="101"/>
      <c r="B45" s="102"/>
      <c r="C45" s="103"/>
      <c r="D45" s="104"/>
      <c r="E45" s="105"/>
      <c r="F45" s="106"/>
      <c r="G45" s="105"/>
      <c r="H45" s="105"/>
      <c r="I45" s="107"/>
    </row>
    <row r="47" spans="1:9" ht="18.75" customHeight="1">
      <c r="A47" s="224" t="s">
        <v>538</v>
      </c>
      <c r="B47" s="224"/>
      <c r="C47" s="224"/>
      <c r="D47" s="224"/>
      <c r="E47" s="224"/>
      <c r="F47" s="224"/>
      <c r="G47" s="224"/>
      <c r="H47" s="224"/>
      <c r="I47" s="224"/>
    </row>
    <row r="48" spans="1:9" ht="19.5" customHeight="1">
      <c r="A48" s="224" t="s">
        <v>539</v>
      </c>
      <c r="B48" s="224"/>
      <c r="C48" s="224"/>
      <c r="D48" s="224"/>
      <c r="E48" s="224"/>
      <c r="F48" s="224"/>
      <c r="G48" s="224"/>
      <c r="H48" s="224"/>
      <c r="I48" s="224"/>
    </row>
    <row r="49" spans="1:9" ht="27.75" customHeight="1">
      <c r="A49" s="225" t="s">
        <v>540</v>
      </c>
      <c r="B49" s="225"/>
      <c r="C49" s="225"/>
      <c r="D49" s="225"/>
      <c r="E49" s="225"/>
      <c r="F49" s="225"/>
      <c r="G49" s="225"/>
      <c r="H49" s="225"/>
      <c r="I49" s="225"/>
    </row>
    <row r="50" spans="1:9" ht="15" customHeight="1">
      <c r="A50" s="108" t="s">
        <v>541</v>
      </c>
      <c r="B50" s="109"/>
      <c r="C50" s="109"/>
      <c r="D50" s="110"/>
      <c r="E50" s="110"/>
      <c r="F50" s="110"/>
      <c r="G50" s="110"/>
      <c r="H50" s="110"/>
      <c r="I50" s="110"/>
    </row>
    <row r="51" spans="1:9" ht="22.5" customHeight="1">
      <c r="A51" s="224" t="s">
        <v>542</v>
      </c>
      <c r="B51" s="224"/>
      <c r="C51" s="224"/>
      <c r="D51" s="224"/>
      <c r="E51" s="224"/>
      <c r="F51" s="224"/>
      <c r="G51" s="224"/>
      <c r="H51" s="224"/>
      <c r="I51" s="224"/>
    </row>
    <row r="52" spans="1:9" ht="24.75" customHeight="1">
      <c r="A52" s="224" t="s">
        <v>543</v>
      </c>
      <c r="B52" s="224"/>
      <c r="C52" s="224"/>
      <c r="D52" s="224"/>
      <c r="E52" s="224"/>
      <c r="F52" s="224"/>
      <c r="G52" s="224"/>
      <c r="H52" s="224"/>
      <c r="I52" s="224"/>
    </row>
    <row r="53" spans="1:9" ht="12.75" customHeight="1">
      <c r="A53" s="111" t="s">
        <v>544</v>
      </c>
      <c r="B53" s="110"/>
      <c r="C53" s="110"/>
      <c r="D53" s="110"/>
      <c r="E53" s="110"/>
      <c r="F53" s="110"/>
      <c r="G53" s="110"/>
      <c r="H53" s="110"/>
      <c r="I53" s="110"/>
    </row>
    <row r="54" spans="1:9" ht="24" customHeight="1">
      <c r="A54" s="224" t="s">
        <v>545</v>
      </c>
      <c r="B54" s="224"/>
      <c r="C54" s="224"/>
      <c r="D54" s="224"/>
      <c r="E54" s="224"/>
      <c r="F54" s="224"/>
      <c r="G54" s="224"/>
      <c r="H54" s="224"/>
      <c r="I54" s="224"/>
    </row>
    <row r="55" spans="1:9" ht="12" customHeight="1">
      <c r="A55" s="108" t="s">
        <v>546</v>
      </c>
      <c r="B55" s="112"/>
      <c r="C55" s="112"/>
      <c r="D55" s="110"/>
      <c r="E55" s="110"/>
      <c r="F55" s="110"/>
      <c r="G55" s="110"/>
      <c r="H55" s="110"/>
      <c r="I55" s="110"/>
    </row>
    <row r="56" spans="1:9" ht="12" customHeight="1">
      <c r="A56" s="111" t="s">
        <v>547</v>
      </c>
      <c r="B56" s="112"/>
      <c r="C56" s="112"/>
      <c r="D56" s="110"/>
      <c r="E56" s="110"/>
      <c r="F56" s="110"/>
      <c r="G56" s="110"/>
      <c r="H56" s="110"/>
      <c r="I56" s="110"/>
    </row>
    <row r="57" spans="1:9" ht="12.75" customHeight="1">
      <c r="A57" s="108" t="s">
        <v>548</v>
      </c>
      <c r="B57" s="112"/>
      <c r="C57" s="112"/>
      <c r="D57" s="110"/>
      <c r="E57" s="110"/>
      <c r="F57" s="110"/>
      <c r="G57" s="110"/>
      <c r="H57" s="110"/>
      <c r="I57" s="110"/>
    </row>
    <row r="58" spans="1:9" ht="12.75" customHeight="1">
      <c r="A58" s="224" t="s">
        <v>549</v>
      </c>
      <c r="B58" s="224"/>
      <c r="C58" s="224"/>
      <c r="D58" s="224"/>
      <c r="E58" s="224"/>
      <c r="F58" s="224"/>
      <c r="G58" s="224"/>
      <c r="H58" s="224"/>
      <c r="I58" s="224"/>
    </row>
    <row r="59" spans="1:9" ht="12" customHeight="1">
      <c r="A59" s="108" t="s">
        <v>550</v>
      </c>
      <c r="B59" s="112"/>
      <c r="C59" s="112"/>
      <c r="D59" s="110"/>
      <c r="E59" s="110"/>
      <c r="F59" s="110"/>
      <c r="G59" s="110"/>
      <c r="H59" s="110"/>
      <c r="I59" s="110"/>
    </row>
    <row r="60" spans="1:9" ht="12" customHeight="1">
      <c r="A60" s="224" t="s">
        <v>551</v>
      </c>
      <c r="B60" s="224"/>
      <c r="C60" s="224"/>
      <c r="D60" s="224"/>
      <c r="E60" s="224"/>
      <c r="F60" s="224"/>
      <c r="G60" s="224"/>
      <c r="H60" s="224"/>
      <c r="I60" s="224"/>
    </row>
    <row r="61" spans="1:9" ht="21.75" customHeight="1">
      <c r="A61" s="110"/>
      <c r="B61" s="109"/>
      <c r="C61" s="109"/>
      <c r="D61" s="110"/>
      <c r="E61" s="110"/>
      <c r="F61" s="110"/>
      <c r="G61" s="110"/>
      <c r="H61" s="110"/>
      <c r="I61" s="110"/>
    </row>
    <row r="62" spans="1:9" ht="12.75" customHeight="1">
      <c r="B62" s="113"/>
      <c r="C62" s="113"/>
    </row>
    <row r="63" spans="1:9" ht="3.75" customHeight="1">
      <c r="B63" s="114"/>
      <c r="C63" s="114"/>
    </row>
    <row r="64" spans="1:9" ht="12.75" customHeight="1">
      <c r="B64" s="113"/>
      <c r="C64" s="113"/>
    </row>
    <row r="65" spans="2:3" ht="6" customHeight="1">
      <c r="B65" s="113"/>
      <c r="C65" s="113"/>
    </row>
    <row r="66" spans="2:3" ht="12.75" customHeight="1">
      <c r="B66" s="114"/>
      <c r="C66" s="114"/>
    </row>
  </sheetData>
  <mergeCells count="15">
    <mergeCell ref="A2:I2"/>
    <mergeCell ref="B3:I3"/>
    <mergeCell ref="A7:A8"/>
    <mergeCell ref="B7:B8"/>
    <mergeCell ref="C7:C8"/>
    <mergeCell ref="D7:E7"/>
    <mergeCell ref="F7:I7"/>
    <mergeCell ref="A54:I54"/>
    <mergeCell ref="A58:I58"/>
    <mergeCell ref="A60:I60"/>
    <mergeCell ref="A47:I47"/>
    <mergeCell ref="A48:I48"/>
    <mergeCell ref="A49:I49"/>
    <mergeCell ref="A51:I51"/>
    <mergeCell ref="A52:I52"/>
  </mergeCells>
  <printOptions horizontalCentered="1"/>
  <pageMargins left="0" right="0" top="0" bottom="0" header="0.511811023622047" footer="0.511811023622047"/>
  <pageSetup paperSize="9"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6"/>
  <sheetViews>
    <sheetView showGridLines="0" zoomScale="110" zoomScaleNormal="110" workbookViewId="0">
      <selection activeCell="C11" sqref="C11"/>
    </sheetView>
  </sheetViews>
  <sheetFormatPr defaultColWidth="11.42578125" defaultRowHeight="12"/>
  <cols>
    <col min="1" max="1" width="6" style="72" customWidth="1"/>
    <col min="2" max="2" width="11" style="72" customWidth="1"/>
    <col min="3" max="3" width="56" style="72" customWidth="1"/>
    <col min="4" max="6" width="16" style="72" customWidth="1"/>
    <col min="7" max="16384" width="11.42578125" style="72"/>
  </cols>
  <sheetData>
    <row r="1" spans="1:6" ht="15" customHeight="1">
      <c r="A1" s="232" t="s">
        <v>552</v>
      </c>
      <c r="B1" s="232"/>
      <c r="C1" s="232"/>
      <c r="D1" s="232"/>
      <c r="E1" s="232"/>
      <c r="F1" s="232"/>
    </row>
    <row r="2" spans="1:6" ht="21" customHeight="1">
      <c r="A2" s="10" t="s">
        <v>334</v>
      </c>
      <c r="B2" s="75"/>
      <c r="C2" s="77"/>
      <c r="D2" s="77"/>
      <c r="E2" s="78"/>
      <c r="F2" s="78"/>
    </row>
    <row r="3" spans="1:6" ht="16.5" customHeight="1">
      <c r="A3" s="10" t="s">
        <v>452</v>
      </c>
      <c r="B3" s="79"/>
      <c r="C3" s="80"/>
      <c r="D3" s="77"/>
      <c r="E3" s="81" t="s">
        <v>453</v>
      </c>
      <c r="F3" s="77"/>
    </row>
    <row r="4" spans="1:6" ht="12.75" customHeight="1">
      <c r="A4" s="12" t="s">
        <v>553</v>
      </c>
      <c r="B4" s="83"/>
      <c r="C4" s="83"/>
      <c r="D4" s="83"/>
      <c r="E4" s="80"/>
      <c r="F4" s="85" t="s">
        <v>554</v>
      </c>
    </row>
    <row r="5" spans="1:6" ht="12.75" customHeight="1">
      <c r="A5" s="233" t="s">
        <v>456</v>
      </c>
      <c r="B5" s="233" t="s">
        <v>457</v>
      </c>
      <c r="C5" s="233" t="s">
        <v>458</v>
      </c>
      <c r="D5" s="87">
        <v>2024</v>
      </c>
      <c r="E5" s="87">
        <v>2025</v>
      </c>
      <c r="F5" s="87">
        <v>2026</v>
      </c>
    </row>
    <row r="6" spans="1:6" ht="12.75" customHeight="1">
      <c r="A6" s="233"/>
      <c r="B6" s="233"/>
      <c r="C6" s="233"/>
      <c r="D6" s="86" t="s">
        <v>555</v>
      </c>
      <c r="E6" s="86" t="s">
        <v>555</v>
      </c>
      <c r="F6" s="86" t="s">
        <v>555</v>
      </c>
    </row>
    <row r="7" spans="1:6" ht="12.75" customHeight="1">
      <c r="A7" s="87"/>
      <c r="B7" s="87"/>
      <c r="C7" s="87"/>
      <c r="D7" s="86"/>
      <c r="E7" s="87"/>
      <c r="F7" s="87" t="s">
        <v>556</v>
      </c>
    </row>
    <row r="8" spans="1:6" ht="15.75" customHeight="1">
      <c r="A8" s="93" t="s">
        <v>463</v>
      </c>
      <c r="B8" s="115" t="s">
        <v>557</v>
      </c>
      <c r="C8" s="95" t="s">
        <v>465</v>
      </c>
      <c r="D8" s="22">
        <f>D9+D17</f>
        <v>0</v>
      </c>
      <c r="E8" s="22">
        <f>E9+E17</f>
        <v>0</v>
      </c>
      <c r="F8" s="22">
        <f>F9+F17</f>
        <v>0</v>
      </c>
    </row>
    <row r="9" spans="1:6" ht="15.75" customHeight="1">
      <c r="A9" s="93" t="s">
        <v>466</v>
      </c>
      <c r="B9" s="94" t="s">
        <v>409</v>
      </c>
      <c r="C9" s="95" t="s">
        <v>467</v>
      </c>
      <c r="D9" s="22">
        <f>D10+D16</f>
        <v>0</v>
      </c>
      <c r="E9" s="22">
        <f>E10+E16</f>
        <v>0</v>
      </c>
      <c r="F9" s="22">
        <f>F10+F16</f>
        <v>0</v>
      </c>
    </row>
    <row r="10" spans="1:6" ht="15.75" customHeight="1">
      <c r="A10" s="93" t="s">
        <v>468</v>
      </c>
      <c r="B10" s="94" t="s">
        <v>469</v>
      </c>
      <c r="C10" s="95" t="s">
        <v>558</v>
      </c>
      <c r="D10" s="22">
        <f>D11+D12+D15</f>
        <v>0</v>
      </c>
      <c r="E10" s="22">
        <f>E11+E12+E15</f>
        <v>0</v>
      </c>
      <c r="F10" s="22">
        <f>F11+F12+F15</f>
        <v>0</v>
      </c>
    </row>
    <row r="11" spans="1:6" ht="15.75" customHeight="1">
      <c r="A11" s="93"/>
      <c r="B11" s="96" t="s">
        <v>471</v>
      </c>
      <c r="C11" s="20" t="s">
        <v>472</v>
      </c>
      <c r="D11" s="21"/>
      <c r="E11" s="21"/>
      <c r="F11" s="21"/>
    </row>
    <row r="12" spans="1:6" ht="15.75" customHeight="1">
      <c r="A12" s="93"/>
      <c r="B12" s="94" t="s">
        <v>473</v>
      </c>
      <c r="C12" s="95" t="s">
        <v>559</v>
      </c>
      <c r="D12" s="22">
        <f>D13+D14</f>
        <v>0</v>
      </c>
      <c r="E12" s="22">
        <f>E13+E14</f>
        <v>0</v>
      </c>
      <c r="F12" s="22">
        <f>F13+F14</f>
        <v>0</v>
      </c>
    </row>
    <row r="13" spans="1:6" ht="15.75" customHeight="1">
      <c r="A13" s="93"/>
      <c r="B13" s="96" t="s">
        <v>475</v>
      </c>
      <c r="C13" s="20" t="s">
        <v>560</v>
      </c>
      <c r="D13" s="21"/>
      <c r="E13" s="21"/>
      <c r="F13" s="21"/>
    </row>
    <row r="14" spans="1:6" ht="15.75" customHeight="1">
      <c r="A14" s="93"/>
      <c r="B14" s="96" t="s">
        <v>477</v>
      </c>
      <c r="C14" s="20" t="s">
        <v>561</v>
      </c>
      <c r="D14" s="21"/>
      <c r="E14" s="21"/>
      <c r="F14" s="21"/>
    </row>
    <row r="15" spans="1:6" ht="15.75" customHeight="1">
      <c r="A15" s="93" t="s">
        <v>479</v>
      </c>
      <c r="B15" s="96" t="s">
        <v>480</v>
      </c>
      <c r="C15" s="20" t="s">
        <v>503</v>
      </c>
      <c r="D15" s="21"/>
      <c r="E15" s="21"/>
      <c r="F15" s="21"/>
    </row>
    <row r="16" spans="1:6" ht="15.75" customHeight="1">
      <c r="A16" s="93"/>
      <c r="B16" s="96" t="s">
        <v>482</v>
      </c>
      <c r="C16" s="20" t="s">
        <v>483</v>
      </c>
      <c r="D16" s="21"/>
      <c r="E16" s="21"/>
      <c r="F16" s="21"/>
    </row>
    <row r="17" spans="1:6" ht="15.75" customHeight="1">
      <c r="A17" s="93" t="s">
        <v>484</v>
      </c>
      <c r="B17" s="94" t="s">
        <v>485</v>
      </c>
      <c r="C17" s="95" t="s">
        <v>513</v>
      </c>
      <c r="D17" s="22">
        <f>D18+D26</f>
        <v>0</v>
      </c>
      <c r="E17" s="22">
        <f>E18+E26</f>
        <v>0</v>
      </c>
      <c r="F17" s="22">
        <f>F18+F26</f>
        <v>0</v>
      </c>
    </row>
    <row r="18" spans="1:6" ht="15.75" customHeight="1">
      <c r="A18" s="93" t="s">
        <v>487</v>
      </c>
      <c r="B18" s="94" t="s">
        <v>488</v>
      </c>
      <c r="C18" s="95" t="s">
        <v>470</v>
      </c>
      <c r="D18" s="22">
        <f>D19+D20+D24+D25</f>
        <v>0</v>
      </c>
      <c r="E18" s="22">
        <f>E19+E20+E24+E25</f>
        <v>0</v>
      </c>
      <c r="F18" s="22">
        <f>F19+F20+F24+F25</f>
        <v>0</v>
      </c>
    </row>
    <row r="19" spans="1:6" ht="15.75" customHeight="1">
      <c r="A19" s="93" t="s">
        <v>489</v>
      </c>
      <c r="B19" s="96" t="s">
        <v>490</v>
      </c>
      <c r="C19" s="20" t="s">
        <v>562</v>
      </c>
      <c r="D19" s="21"/>
      <c r="E19" s="21"/>
      <c r="F19" s="21"/>
    </row>
    <row r="20" spans="1:6" ht="15.75" customHeight="1">
      <c r="A20" s="93" t="s">
        <v>492</v>
      </c>
      <c r="B20" s="94" t="s">
        <v>493</v>
      </c>
      <c r="C20" s="95" t="s">
        <v>474</v>
      </c>
      <c r="D20" s="22">
        <f>D21+D22+D23</f>
        <v>0</v>
      </c>
      <c r="E20" s="22">
        <f>E21+E22+E23</f>
        <v>0</v>
      </c>
      <c r="F20" s="22">
        <f>F21+F22+F23</f>
        <v>0</v>
      </c>
    </row>
    <row r="21" spans="1:6" ht="15.75" customHeight="1">
      <c r="A21" s="93"/>
      <c r="B21" s="96" t="s">
        <v>494</v>
      </c>
      <c r="C21" s="20" t="s">
        <v>563</v>
      </c>
      <c r="D21" s="21"/>
      <c r="E21" s="21"/>
      <c r="F21" s="21"/>
    </row>
    <row r="22" spans="1:6" ht="15.75" customHeight="1">
      <c r="A22" s="93"/>
      <c r="B22" s="96" t="s">
        <v>496</v>
      </c>
      <c r="C22" s="20" t="s">
        <v>564</v>
      </c>
      <c r="D22" s="21"/>
      <c r="E22" s="21"/>
      <c r="F22" s="21"/>
    </row>
    <row r="23" spans="1:6" ht="15.75" customHeight="1">
      <c r="A23" s="93"/>
      <c r="B23" s="96" t="s">
        <v>497</v>
      </c>
      <c r="C23" s="20" t="s">
        <v>561</v>
      </c>
      <c r="D23" s="21"/>
      <c r="E23" s="21"/>
      <c r="F23" s="21"/>
    </row>
    <row r="24" spans="1:6" ht="15.75" customHeight="1">
      <c r="A24" s="93" t="s">
        <v>498</v>
      </c>
      <c r="B24" s="96" t="s">
        <v>499</v>
      </c>
      <c r="C24" s="20" t="s">
        <v>565</v>
      </c>
      <c r="D24" s="21"/>
      <c r="E24" s="21"/>
      <c r="F24" s="21"/>
    </row>
    <row r="25" spans="1:6" ht="15.75" customHeight="1">
      <c r="A25" s="93" t="s">
        <v>501</v>
      </c>
      <c r="B25" s="96" t="s">
        <v>502</v>
      </c>
      <c r="C25" s="20" t="s">
        <v>566</v>
      </c>
      <c r="D25" s="21"/>
      <c r="E25" s="21"/>
      <c r="F25" s="21"/>
    </row>
    <row r="26" spans="1:6" ht="15.75" customHeight="1">
      <c r="A26" s="93" t="s">
        <v>504</v>
      </c>
      <c r="B26" s="96" t="s">
        <v>505</v>
      </c>
      <c r="C26" s="20" t="s">
        <v>483</v>
      </c>
      <c r="D26" s="21"/>
      <c r="E26" s="21"/>
      <c r="F26" s="21"/>
    </row>
    <row r="27" spans="1:6" ht="15.75" customHeight="1">
      <c r="A27" s="93" t="s">
        <v>507</v>
      </c>
      <c r="B27" s="94" t="s">
        <v>508</v>
      </c>
      <c r="C27" s="95" t="s">
        <v>567</v>
      </c>
      <c r="D27" s="22">
        <f>D28+D29</f>
        <v>0</v>
      </c>
      <c r="E27" s="22">
        <f>E28+E29</f>
        <v>0</v>
      </c>
      <c r="F27" s="22">
        <f>F28+F29</f>
        <v>0</v>
      </c>
    </row>
    <row r="28" spans="1:6" ht="15.75" customHeight="1">
      <c r="A28" s="93"/>
      <c r="B28" s="96" t="s">
        <v>510</v>
      </c>
      <c r="C28" s="20" t="s">
        <v>568</v>
      </c>
      <c r="D28" s="21"/>
      <c r="E28" s="21"/>
      <c r="F28" s="21"/>
    </row>
    <row r="29" spans="1:6" ht="15.75" customHeight="1">
      <c r="A29" s="93"/>
      <c r="B29" s="96" t="s">
        <v>512</v>
      </c>
      <c r="C29" s="20" t="s">
        <v>569</v>
      </c>
      <c r="D29" s="21"/>
      <c r="E29" s="21"/>
      <c r="F29" s="21"/>
    </row>
    <row r="30" spans="1:6" ht="15.75" customHeight="1">
      <c r="A30" s="93"/>
      <c r="B30" s="94" t="s">
        <v>514</v>
      </c>
      <c r="C30" s="98" t="s">
        <v>515</v>
      </c>
      <c r="D30" s="22">
        <f>D8+D27</f>
        <v>0</v>
      </c>
      <c r="E30" s="22">
        <f>E8+E27</f>
        <v>0</v>
      </c>
      <c r="F30" s="22">
        <f>F8+F27</f>
        <v>0</v>
      </c>
    </row>
    <row r="31" spans="1:6" ht="15.75" customHeight="1">
      <c r="A31" s="93" t="s">
        <v>516</v>
      </c>
      <c r="B31" s="94" t="s">
        <v>517</v>
      </c>
      <c r="C31" s="95" t="s">
        <v>518</v>
      </c>
      <c r="D31" s="22">
        <f>D32+D37</f>
        <v>0</v>
      </c>
      <c r="E31" s="22">
        <f>E32+E37</f>
        <v>0</v>
      </c>
      <c r="F31" s="22">
        <f>F32+F37</f>
        <v>0</v>
      </c>
    </row>
    <row r="32" spans="1:6" ht="15.75" customHeight="1">
      <c r="A32" s="93"/>
      <c r="B32" s="94" t="s">
        <v>519</v>
      </c>
      <c r="C32" s="95" t="s">
        <v>520</v>
      </c>
      <c r="D32" s="22">
        <f>D33+D36</f>
        <v>0</v>
      </c>
      <c r="E32" s="22">
        <f>E33+E36</f>
        <v>0</v>
      </c>
      <c r="F32" s="22">
        <f>F33+F36</f>
        <v>0</v>
      </c>
    </row>
    <row r="33" spans="1:6" ht="15.75" customHeight="1">
      <c r="A33" s="93"/>
      <c r="B33" s="96" t="s">
        <v>521</v>
      </c>
      <c r="C33" s="116" t="s">
        <v>522</v>
      </c>
      <c r="D33" s="21"/>
      <c r="E33" s="21"/>
      <c r="F33" s="21"/>
    </row>
    <row r="34" spans="1:6" ht="15.75" customHeight="1">
      <c r="A34" s="93"/>
      <c r="B34" s="96" t="s">
        <v>523</v>
      </c>
      <c r="C34" s="20" t="s">
        <v>524</v>
      </c>
      <c r="D34" s="21"/>
      <c r="E34" s="21"/>
      <c r="F34" s="21"/>
    </row>
    <row r="35" spans="1:6" ht="15.75" customHeight="1">
      <c r="A35" s="93"/>
      <c r="B35" s="96" t="s">
        <v>525</v>
      </c>
      <c r="C35" s="20" t="s">
        <v>570</v>
      </c>
      <c r="D35" s="21"/>
      <c r="E35" s="21"/>
      <c r="F35" s="21"/>
    </row>
    <row r="36" spans="1:6" ht="15.75" customHeight="1">
      <c r="A36" s="93"/>
      <c r="B36" s="96" t="s">
        <v>527</v>
      </c>
      <c r="C36" s="20" t="s">
        <v>528</v>
      </c>
      <c r="D36" s="21"/>
      <c r="E36" s="21"/>
      <c r="F36" s="21"/>
    </row>
    <row r="37" spans="1:6" ht="15.75" customHeight="1">
      <c r="A37" s="93"/>
      <c r="B37" s="94" t="s">
        <v>529</v>
      </c>
      <c r="C37" s="95" t="s">
        <v>530</v>
      </c>
      <c r="D37" s="22">
        <f>D38+D39</f>
        <v>0</v>
      </c>
      <c r="E37" s="22">
        <f>E38+E39</f>
        <v>0</v>
      </c>
      <c r="F37" s="22">
        <f>F38+F39</f>
        <v>0</v>
      </c>
    </row>
    <row r="38" spans="1:6" ht="15.75" customHeight="1">
      <c r="A38" s="93"/>
      <c r="B38" s="96" t="s">
        <v>531</v>
      </c>
      <c r="C38" s="20" t="s">
        <v>522</v>
      </c>
      <c r="D38" s="21"/>
      <c r="E38" s="21"/>
      <c r="F38" s="21"/>
    </row>
    <row r="39" spans="1:6" ht="15.75" customHeight="1">
      <c r="A39" s="93"/>
      <c r="B39" s="96" t="s">
        <v>532</v>
      </c>
      <c r="C39" s="20" t="s">
        <v>528</v>
      </c>
      <c r="D39" s="21"/>
      <c r="E39" s="21"/>
      <c r="F39" s="21"/>
    </row>
    <row r="40" spans="1:6" ht="15.75" customHeight="1">
      <c r="A40" s="93"/>
      <c r="B40" s="96" t="s">
        <v>533</v>
      </c>
      <c r="C40" s="100" t="s">
        <v>534</v>
      </c>
      <c r="D40" s="99"/>
      <c r="E40" s="99"/>
      <c r="F40" s="99"/>
    </row>
    <row r="41" spans="1:6" ht="15.75" customHeight="1">
      <c r="A41" s="93" t="s">
        <v>535</v>
      </c>
      <c r="B41" s="96" t="s">
        <v>536</v>
      </c>
      <c r="C41" s="20" t="s">
        <v>537</v>
      </c>
      <c r="D41" s="21"/>
      <c r="E41" s="21"/>
      <c r="F41" s="21"/>
    </row>
    <row r="42" spans="1:6" ht="12.75" customHeight="1">
      <c r="B42" s="113"/>
    </row>
    <row r="43" spans="1:6" ht="21" customHeight="1">
      <c r="A43" s="224" t="s">
        <v>571</v>
      </c>
      <c r="B43" s="224"/>
      <c r="C43" s="224"/>
      <c r="D43" s="224"/>
      <c r="E43" s="224"/>
      <c r="F43" s="224"/>
    </row>
    <row r="44" spans="1:6" ht="24" customHeight="1">
      <c r="A44" s="224" t="s">
        <v>572</v>
      </c>
      <c r="B44" s="224"/>
      <c r="C44" s="224"/>
      <c r="D44" s="224"/>
      <c r="E44" s="224"/>
      <c r="F44" s="224"/>
    </row>
    <row r="45" spans="1:6" ht="27" customHeight="1">
      <c r="A45" s="231" t="s">
        <v>573</v>
      </c>
      <c r="B45" s="231"/>
      <c r="C45" s="231"/>
      <c r="D45" s="231"/>
      <c r="E45" s="231"/>
      <c r="F45" s="231"/>
    </row>
    <row r="46" spans="1:6" ht="12" customHeight="1">
      <c r="A46" s="108" t="s">
        <v>541</v>
      </c>
      <c r="B46" s="109"/>
      <c r="C46" s="109"/>
      <c r="D46" s="110"/>
      <c r="E46" s="110"/>
      <c r="F46" s="110"/>
    </row>
    <row r="47" spans="1:6" ht="25.5" customHeight="1">
      <c r="A47" s="224" t="s">
        <v>574</v>
      </c>
      <c r="B47" s="224"/>
      <c r="C47" s="224"/>
      <c r="D47" s="224"/>
      <c r="E47" s="224"/>
      <c r="F47" s="224"/>
    </row>
    <row r="48" spans="1:6" ht="24" customHeight="1">
      <c r="A48" s="224" t="s">
        <v>575</v>
      </c>
      <c r="B48" s="224"/>
      <c r="C48" s="224"/>
      <c r="D48" s="224"/>
      <c r="E48" s="224"/>
      <c r="F48" s="224"/>
    </row>
    <row r="49" spans="1:6" ht="12" customHeight="1">
      <c r="A49" s="111" t="s">
        <v>544</v>
      </c>
      <c r="B49" s="110"/>
      <c r="C49" s="110"/>
      <c r="D49" s="110"/>
      <c r="E49" s="110"/>
      <c r="F49" s="110"/>
    </row>
    <row r="50" spans="1:6" ht="21.75" customHeight="1">
      <c r="A50" s="231" t="s">
        <v>576</v>
      </c>
      <c r="B50" s="231"/>
      <c r="C50" s="231"/>
      <c r="D50" s="231"/>
      <c r="E50" s="231"/>
      <c r="F50" s="231"/>
    </row>
    <row r="51" spans="1:6" ht="12" customHeight="1">
      <c r="A51" s="108" t="s">
        <v>546</v>
      </c>
      <c r="B51" s="112"/>
      <c r="C51" s="112"/>
      <c r="D51" s="110"/>
      <c r="E51" s="110"/>
      <c r="F51" s="110"/>
    </row>
    <row r="52" spans="1:6" ht="12" customHeight="1">
      <c r="A52" s="111" t="s">
        <v>547</v>
      </c>
      <c r="B52" s="112"/>
      <c r="C52" s="112"/>
      <c r="D52" s="110"/>
      <c r="E52" s="110"/>
      <c r="F52" s="110"/>
    </row>
    <row r="53" spans="1:6" ht="12" customHeight="1">
      <c r="A53" s="108" t="s">
        <v>548</v>
      </c>
      <c r="B53" s="112"/>
      <c r="C53" s="112"/>
      <c r="D53" s="110"/>
      <c r="E53" s="110"/>
      <c r="F53" s="110"/>
    </row>
    <row r="54" spans="1:6" ht="12" customHeight="1">
      <c r="A54" s="224" t="s">
        <v>577</v>
      </c>
      <c r="B54" s="224"/>
      <c r="C54" s="224"/>
      <c r="D54" s="224"/>
      <c r="E54" s="224"/>
      <c r="F54" s="224"/>
    </row>
    <row r="55" spans="1:6" ht="12" customHeight="1">
      <c r="A55" s="108" t="s">
        <v>550</v>
      </c>
      <c r="B55" s="112"/>
      <c r="C55" s="112"/>
      <c r="D55" s="110"/>
      <c r="E55" s="110"/>
      <c r="F55" s="110"/>
    </row>
    <row r="56" spans="1:6" ht="12" customHeight="1">
      <c r="A56" s="224" t="s">
        <v>578</v>
      </c>
      <c r="B56" s="224"/>
      <c r="C56" s="224"/>
      <c r="D56" s="224"/>
      <c r="E56" s="224"/>
      <c r="F56" s="224"/>
    </row>
    <row r="57" spans="1:6" ht="12.75" customHeight="1">
      <c r="A57" s="110"/>
      <c r="B57" s="109"/>
      <c r="C57" s="110"/>
      <c r="D57" s="110"/>
      <c r="E57" s="110"/>
      <c r="F57" s="110"/>
    </row>
    <row r="58" spans="1:6" ht="12.75" customHeight="1">
      <c r="A58" s="110"/>
      <c r="B58" s="112"/>
      <c r="C58" s="110"/>
      <c r="D58" s="110"/>
      <c r="E58" s="110"/>
      <c r="F58" s="110"/>
    </row>
    <row r="59" spans="1:6" ht="12.75" customHeight="1">
      <c r="A59" s="110"/>
      <c r="B59" s="110"/>
      <c r="C59" s="110"/>
      <c r="D59" s="110"/>
      <c r="E59" s="110"/>
      <c r="F59" s="110"/>
    </row>
    <row r="60" spans="1:6" ht="12.75" customHeight="1">
      <c r="B60" s="114"/>
    </row>
    <row r="62" spans="1:6" ht="12.75" customHeight="1">
      <c r="B62" s="114"/>
      <c r="C62" s="74"/>
      <c r="D62" s="74"/>
      <c r="F62" s="114"/>
    </row>
    <row r="63" spans="1:6" ht="12.75" customHeight="1">
      <c r="B63" s="114"/>
      <c r="C63" s="74"/>
      <c r="D63" s="74"/>
    </row>
    <row r="64" spans="1:6" ht="12.75" customHeight="1">
      <c r="B64" s="114"/>
      <c r="C64" s="74"/>
      <c r="D64" s="74"/>
    </row>
    <row r="65" spans="2:4" ht="12.75" customHeight="1">
      <c r="B65" s="114"/>
      <c r="C65" s="74"/>
      <c r="D65" s="74"/>
    </row>
    <row r="66" spans="2:4" ht="12.75" customHeight="1">
      <c r="B66" s="114"/>
      <c r="C66" s="74"/>
      <c r="D66" s="74"/>
    </row>
  </sheetData>
  <mergeCells count="12">
    <mergeCell ref="A1:F1"/>
    <mergeCell ref="A5:A6"/>
    <mergeCell ref="B5:B6"/>
    <mergeCell ref="C5:C6"/>
    <mergeCell ref="A43:F43"/>
    <mergeCell ref="A54:F54"/>
    <mergeCell ref="A56:F56"/>
    <mergeCell ref="A44:F44"/>
    <mergeCell ref="A45:F45"/>
    <mergeCell ref="A47:F47"/>
    <mergeCell ref="A48:F48"/>
    <mergeCell ref="A50:F50"/>
  </mergeCells>
  <printOptions horizontalCentered="1"/>
  <pageMargins left="0" right="0" top="0" bottom="0.196527777777778" header="0.511811023622047" footer="0.511811023622047"/>
  <pageSetup paperSize="9" scale="85"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8"/>
  <sheetViews>
    <sheetView zoomScaleNormal="100" workbookViewId="0">
      <selection sqref="A1:H1"/>
    </sheetView>
  </sheetViews>
  <sheetFormatPr defaultColWidth="8.5703125" defaultRowHeight="12"/>
  <cols>
    <col min="1" max="1" width="5" customWidth="1"/>
    <col min="2" max="2" width="66" customWidth="1"/>
    <col min="3" max="3" width="12" customWidth="1"/>
    <col min="4" max="8" width="13" customWidth="1"/>
  </cols>
  <sheetData>
    <row r="1" spans="1:8" ht="27.75" customHeight="1">
      <c r="A1" s="226" t="s">
        <v>579</v>
      </c>
      <c r="B1" s="226"/>
      <c r="C1" s="226"/>
      <c r="D1" s="226"/>
      <c r="E1" s="226"/>
      <c r="F1" s="226"/>
      <c r="G1" s="226"/>
      <c r="H1" s="226"/>
    </row>
    <row r="2" spans="1:8" ht="11.25" customHeight="1">
      <c r="A2" s="12" t="s">
        <v>580</v>
      </c>
    </row>
    <row r="3" spans="1:8" ht="42" customHeight="1">
      <c r="A3" s="87" t="s">
        <v>581</v>
      </c>
      <c r="B3" s="87" t="s">
        <v>582</v>
      </c>
      <c r="C3" s="87" t="s">
        <v>583</v>
      </c>
      <c r="D3" s="87" t="s">
        <v>584</v>
      </c>
      <c r="E3" s="87" t="s">
        <v>585</v>
      </c>
      <c r="F3" s="87" t="s">
        <v>586</v>
      </c>
      <c r="G3" s="87" t="s">
        <v>587</v>
      </c>
      <c r="H3" s="87" t="s">
        <v>588</v>
      </c>
    </row>
    <row r="4" spans="1:8" ht="31.5" customHeight="1">
      <c r="A4" s="117">
        <v>1</v>
      </c>
      <c r="B4" s="118" t="s">
        <v>589</v>
      </c>
      <c r="C4" s="117" t="s">
        <v>590</v>
      </c>
      <c r="D4" s="119" t="s">
        <v>591</v>
      </c>
      <c r="E4" s="119" t="s">
        <v>591</v>
      </c>
      <c r="F4" s="119"/>
      <c r="G4" s="119"/>
      <c r="H4" s="119"/>
    </row>
    <row r="5" spans="1:8" ht="31.5" customHeight="1">
      <c r="A5" s="120">
        <v>2</v>
      </c>
      <c r="B5" s="121" t="s">
        <v>592</v>
      </c>
      <c r="C5" s="120" t="s">
        <v>593</v>
      </c>
      <c r="D5" s="122" t="s">
        <v>591</v>
      </c>
      <c r="E5" s="122" t="s">
        <v>591</v>
      </c>
      <c r="F5" s="122"/>
      <c r="G5" s="122"/>
      <c r="H5" s="122"/>
    </row>
    <row r="6" spans="1:8" ht="31.5" customHeight="1">
      <c r="A6" s="117">
        <v>3</v>
      </c>
      <c r="B6" s="118" t="s">
        <v>594</v>
      </c>
      <c r="C6" s="117" t="s">
        <v>595</v>
      </c>
      <c r="D6" s="119" t="s">
        <v>591</v>
      </c>
      <c r="E6" s="119" t="s">
        <v>591</v>
      </c>
      <c r="F6" s="119"/>
      <c r="G6" s="119"/>
      <c r="H6" s="119"/>
    </row>
    <row r="7" spans="1:8" ht="31.5" customHeight="1">
      <c r="A7" s="120">
        <v>4</v>
      </c>
      <c r="B7" s="121" t="s">
        <v>596</v>
      </c>
      <c r="C7" s="120" t="s">
        <v>597</v>
      </c>
      <c r="D7" s="122" t="s">
        <v>591</v>
      </c>
      <c r="E7" s="122" t="s">
        <v>591</v>
      </c>
      <c r="F7" s="122"/>
      <c r="G7" s="122"/>
      <c r="H7" s="122"/>
    </row>
    <row r="8" spans="1:8" ht="31.5" customHeight="1">
      <c r="A8" s="117">
        <v>5</v>
      </c>
      <c r="B8" s="118" t="s">
        <v>598</v>
      </c>
      <c r="C8" s="117" t="s">
        <v>599</v>
      </c>
      <c r="D8" s="119" t="s">
        <v>591</v>
      </c>
      <c r="E8" s="119" t="s">
        <v>591</v>
      </c>
      <c r="F8" s="119"/>
      <c r="G8" s="119"/>
      <c r="H8" s="119"/>
    </row>
    <row r="9" spans="1:8" ht="31.5" customHeight="1">
      <c r="A9" s="120">
        <v>6</v>
      </c>
      <c r="B9" s="121" t="s">
        <v>600</v>
      </c>
      <c r="C9" s="120" t="s">
        <v>601</v>
      </c>
      <c r="D9" s="122" t="s">
        <v>591</v>
      </c>
      <c r="E9" s="122" t="s">
        <v>591</v>
      </c>
      <c r="F9" s="122"/>
      <c r="G9" s="122"/>
      <c r="H9" s="122"/>
    </row>
    <row r="10" spans="1:8" ht="31.5" customHeight="1">
      <c r="A10" s="117">
        <v>7</v>
      </c>
      <c r="B10" s="118" t="s">
        <v>602</v>
      </c>
      <c r="C10" s="117" t="s">
        <v>603</v>
      </c>
      <c r="D10" s="119" t="s">
        <v>591</v>
      </c>
      <c r="E10" s="119" t="s">
        <v>591</v>
      </c>
      <c r="F10" s="119"/>
      <c r="G10" s="119"/>
      <c r="H10" s="119"/>
    </row>
    <row r="11" spans="1:8" ht="31.5" customHeight="1">
      <c r="A11" s="120">
        <v>8</v>
      </c>
      <c r="B11" s="121" t="s">
        <v>604</v>
      </c>
      <c r="C11" s="120" t="s">
        <v>605</v>
      </c>
      <c r="D11" s="122" t="s">
        <v>591</v>
      </c>
      <c r="E11" s="122" t="s">
        <v>591</v>
      </c>
      <c r="F11" s="122"/>
      <c r="G11" s="122"/>
      <c r="H11" s="122"/>
    </row>
    <row r="12" spans="1:8" ht="31.5" customHeight="1">
      <c r="A12" s="117">
        <v>9</v>
      </c>
      <c r="B12" s="118" t="s">
        <v>606</v>
      </c>
      <c r="C12" s="117" t="s">
        <v>607</v>
      </c>
      <c r="D12" s="119" t="s">
        <v>591</v>
      </c>
      <c r="E12" s="119" t="s">
        <v>591</v>
      </c>
      <c r="F12" s="119"/>
      <c r="G12" s="119"/>
      <c r="H12" s="119"/>
    </row>
    <row r="13" spans="1:8" ht="31.5" customHeight="1">
      <c r="A13" s="120">
        <v>10</v>
      </c>
      <c r="B13" s="121" t="s">
        <v>608</v>
      </c>
      <c r="C13" s="120" t="s">
        <v>609</v>
      </c>
      <c r="D13" s="122" t="s">
        <v>591</v>
      </c>
      <c r="E13" s="122" t="s">
        <v>591</v>
      </c>
      <c r="F13" s="122"/>
      <c r="G13" s="122"/>
      <c r="H13" s="122"/>
    </row>
    <row r="14" spans="1:8" ht="31.5" customHeight="1">
      <c r="A14" s="117">
        <v>11</v>
      </c>
      <c r="B14" s="118" t="s">
        <v>610</v>
      </c>
      <c r="C14" s="117" t="s">
        <v>611</v>
      </c>
      <c r="D14" s="119" t="s">
        <v>591</v>
      </c>
      <c r="E14" s="119" t="s">
        <v>591</v>
      </c>
      <c r="F14" s="119"/>
      <c r="G14" s="119"/>
      <c r="H14" s="119"/>
    </row>
    <row r="15" spans="1:8" ht="31.5" customHeight="1">
      <c r="A15" s="120">
        <v>12</v>
      </c>
      <c r="B15" s="121" t="s">
        <v>612</v>
      </c>
      <c r="C15" s="120" t="s">
        <v>613</v>
      </c>
      <c r="D15" s="122" t="s">
        <v>591</v>
      </c>
      <c r="E15" s="122" t="s">
        <v>591</v>
      </c>
      <c r="F15" s="122"/>
      <c r="G15" s="122"/>
      <c r="H15" s="122"/>
    </row>
    <row r="16" spans="1:8" ht="31.5" customHeight="1">
      <c r="A16" s="117">
        <v>13</v>
      </c>
      <c r="B16" s="118" t="s">
        <v>614</v>
      </c>
      <c r="C16" s="117" t="s">
        <v>615</v>
      </c>
      <c r="D16" s="119" t="s">
        <v>591</v>
      </c>
      <c r="E16" s="119"/>
      <c r="F16" s="119"/>
      <c r="G16" s="119"/>
      <c r="H16" s="119" t="s">
        <v>591</v>
      </c>
    </row>
    <row r="17" spans="1:8" ht="31.5" customHeight="1">
      <c r="A17" s="120">
        <v>14</v>
      </c>
      <c r="B17" s="121" t="s">
        <v>616</v>
      </c>
      <c r="C17" s="120" t="s">
        <v>617</v>
      </c>
      <c r="D17" s="122" t="s">
        <v>591</v>
      </c>
      <c r="E17" s="122"/>
      <c r="F17" s="122"/>
      <c r="G17" s="122"/>
      <c r="H17" s="122" t="s">
        <v>591</v>
      </c>
    </row>
    <row r="18" spans="1:8" ht="31.5" customHeight="1">
      <c r="A18" s="117">
        <v>15</v>
      </c>
      <c r="B18" s="118" t="s">
        <v>618</v>
      </c>
      <c r="C18" s="117" t="s">
        <v>619</v>
      </c>
      <c r="D18" s="119"/>
      <c r="E18" s="119" t="s">
        <v>591</v>
      </c>
      <c r="F18" s="119"/>
      <c r="G18" s="119"/>
      <c r="H18" s="119"/>
    </row>
    <row r="19" spans="1:8" ht="31.5" customHeight="1">
      <c r="A19" s="123">
        <v>16</v>
      </c>
      <c r="B19" s="124" t="s">
        <v>620</v>
      </c>
      <c r="C19" s="123" t="s">
        <v>621</v>
      </c>
      <c r="D19" s="125"/>
      <c r="E19" s="125" t="s">
        <v>591</v>
      </c>
      <c r="F19" s="125"/>
      <c r="G19" s="125"/>
      <c r="H19" s="125"/>
    </row>
    <row r="20" spans="1:8" ht="31.5" customHeight="1">
      <c r="A20" s="117">
        <v>17</v>
      </c>
      <c r="B20" s="118" t="s">
        <v>622</v>
      </c>
      <c r="C20" s="117" t="s">
        <v>623</v>
      </c>
      <c r="D20" s="119"/>
      <c r="E20" s="119" t="s">
        <v>591</v>
      </c>
      <c r="F20" s="119"/>
      <c r="G20" s="119"/>
      <c r="H20" s="119"/>
    </row>
    <row r="21" spans="1:8" ht="31.5" customHeight="1">
      <c r="A21" s="123">
        <v>18</v>
      </c>
      <c r="B21" s="124" t="s">
        <v>624</v>
      </c>
      <c r="C21" s="123" t="s">
        <v>625</v>
      </c>
      <c r="D21" s="125"/>
      <c r="E21" s="125" t="s">
        <v>591</v>
      </c>
      <c r="F21" s="125"/>
      <c r="G21" s="125"/>
      <c r="H21" s="125"/>
    </row>
    <row r="22" spans="1:8" ht="31.5" customHeight="1">
      <c r="A22" s="117">
        <v>19</v>
      </c>
      <c r="B22" s="118" t="s">
        <v>626</v>
      </c>
      <c r="C22" s="117" t="s">
        <v>627</v>
      </c>
      <c r="D22" s="119"/>
      <c r="E22" s="119" t="s">
        <v>591</v>
      </c>
      <c r="F22" s="119"/>
      <c r="G22" s="119"/>
      <c r="H22" s="119"/>
    </row>
    <row r="23" spans="1:8" ht="31.5" customHeight="1">
      <c r="A23" s="123">
        <v>20</v>
      </c>
      <c r="B23" s="124" t="s">
        <v>628</v>
      </c>
      <c r="C23" s="123" t="s">
        <v>629</v>
      </c>
      <c r="D23" s="125"/>
      <c r="E23" s="125" t="s">
        <v>591</v>
      </c>
      <c r="F23" s="125"/>
      <c r="G23" s="125"/>
      <c r="H23" s="125"/>
    </row>
    <row r="24" spans="1:8" ht="31.5" customHeight="1">
      <c r="A24" s="117">
        <v>21</v>
      </c>
      <c r="B24" s="118" t="s">
        <v>630</v>
      </c>
      <c r="C24" s="117" t="s">
        <v>631</v>
      </c>
      <c r="D24" s="119"/>
      <c r="E24" s="119" t="s">
        <v>591</v>
      </c>
      <c r="F24" s="119"/>
      <c r="G24" s="119"/>
      <c r="H24" s="119"/>
    </row>
    <row r="25" spans="1:8" ht="31.5" customHeight="1">
      <c r="A25" s="123">
        <v>22</v>
      </c>
      <c r="B25" s="124" t="s">
        <v>632</v>
      </c>
      <c r="C25" s="123" t="s">
        <v>633</v>
      </c>
      <c r="D25" s="125"/>
      <c r="E25" s="125" t="s">
        <v>591</v>
      </c>
      <c r="F25" s="125"/>
      <c r="G25" s="125"/>
      <c r="H25" s="125"/>
    </row>
    <row r="26" spans="1:8" ht="31.5" customHeight="1">
      <c r="A26" s="117">
        <v>23</v>
      </c>
      <c r="B26" s="118" t="s">
        <v>634</v>
      </c>
      <c r="C26" s="117" t="s">
        <v>635</v>
      </c>
      <c r="D26" s="119"/>
      <c r="E26" s="119" t="s">
        <v>591</v>
      </c>
      <c r="F26" s="119"/>
      <c r="G26" s="119"/>
      <c r="H26" s="119"/>
    </row>
    <row r="27" spans="1:8" ht="31.5" customHeight="1">
      <c r="A27" s="123">
        <v>24</v>
      </c>
      <c r="B27" s="124" t="s">
        <v>636</v>
      </c>
      <c r="C27" s="123" t="s">
        <v>637</v>
      </c>
      <c r="D27" s="125"/>
      <c r="E27" s="125"/>
      <c r="F27" s="125" t="s">
        <v>591</v>
      </c>
      <c r="G27" s="125"/>
      <c r="H27" s="125"/>
    </row>
    <row r="28" spans="1:8" ht="31.5" customHeight="1">
      <c r="A28" s="117">
        <v>25</v>
      </c>
      <c r="B28" s="118" t="s">
        <v>638</v>
      </c>
      <c r="C28" s="117" t="s">
        <v>639</v>
      </c>
      <c r="D28" s="119"/>
      <c r="E28" s="119"/>
      <c r="F28" s="119" t="s">
        <v>591</v>
      </c>
      <c r="G28" s="119"/>
      <c r="H28" s="119"/>
    </row>
    <row r="29" spans="1:8" ht="31.5" customHeight="1">
      <c r="A29" s="123">
        <v>26</v>
      </c>
      <c r="B29" s="124" t="s">
        <v>640</v>
      </c>
      <c r="C29" s="123" t="s">
        <v>641</v>
      </c>
      <c r="D29" s="125"/>
      <c r="E29" s="125"/>
      <c r="F29" s="125" t="s">
        <v>591</v>
      </c>
      <c r="G29" s="125"/>
      <c r="H29" s="125"/>
    </row>
    <row r="30" spans="1:8" ht="31.5" customHeight="1">
      <c r="A30" s="117">
        <v>27</v>
      </c>
      <c r="B30" s="118" t="s">
        <v>642</v>
      </c>
      <c r="C30" s="117" t="s">
        <v>643</v>
      </c>
      <c r="D30" s="119"/>
      <c r="E30" s="119"/>
      <c r="F30" s="119"/>
      <c r="G30" s="119" t="s">
        <v>591</v>
      </c>
      <c r="H30" s="119"/>
    </row>
    <row r="31" spans="1:8" ht="31.5" customHeight="1">
      <c r="A31" s="123">
        <v>28</v>
      </c>
      <c r="B31" s="124" t="s">
        <v>644</v>
      </c>
      <c r="C31" s="123" t="s">
        <v>645</v>
      </c>
      <c r="D31" s="125"/>
      <c r="E31" s="125"/>
      <c r="F31" s="125"/>
      <c r="G31" s="125"/>
      <c r="H31" s="125" t="s">
        <v>591</v>
      </c>
    </row>
    <row r="32" spans="1:8" ht="31.5" customHeight="1">
      <c r="A32" s="117">
        <v>29</v>
      </c>
      <c r="B32" s="118" t="s">
        <v>646</v>
      </c>
      <c r="C32" s="117" t="s">
        <v>647</v>
      </c>
      <c r="D32" s="119"/>
      <c r="E32" s="119"/>
      <c r="F32" s="119"/>
      <c r="G32" s="119"/>
      <c r="H32" s="119" t="s">
        <v>591</v>
      </c>
    </row>
    <row r="33" spans="1:8" ht="31.5" customHeight="1">
      <c r="A33" s="123">
        <v>30</v>
      </c>
      <c r="B33" s="124" t="s">
        <v>648</v>
      </c>
      <c r="C33" s="123" t="s">
        <v>649</v>
      </c>
      <c r="D33" s="125"/>
      <c r="E33" s="125"/>
      <c r="F33" s="125"/>
      <c r="G33" s="125"/>
      <c r="H33" s="125" t="s">
        <v>591</v>
      </c>
    </row>
    <row r="34" spans="1:8" ht="31.5" customHeight="1">
      <c r="A34" s="117">
        <v>31</v>
      </c>
      <c r="B34" s="118" t="s">
        <v>650</v>
      </c>
      <c r="C34" s="117" t="s">
        <v>651</v>
      </c>
      <c r="D34" s="119"/>
      <c r="E34" s="119"/>
      <c r="F34" s="119"/>
      <c r="G34" s="119"/>
      <c r="H34" s="119" t="s">
        <v>591</v>
      </c>
    </row>
    <row r="35" spans="1:8" ht="31.5" customHeight="1">
      <c r="A35" s="123">
        <v>32</v>
      </c>
      <c r="B35" s="124" t="s">
        <v>652</v>
      </c>
      <c r="C35" s="123" t="s">
        <v>653</v>
      </c>
      <c r="D35" s="125"/>
      <c r="E35" s="125"/>
      <c r="F35" s="125"/>
      <c r="G35" s="125"/>
      <c r="H35" s="125" t="s">
        <v>591</v>
      </c>
    </row>
    <row r="37" spans="1:8" ht="27.75" customHeight="1">
      <c r="A37" s="234" t="s">
        <v>654</v>
      </c>
      <c r="B37" s="234"/>
      <c r="C37" s="234"/>
      <c r="D37" s="234"/>
      <c r="E37" s="234"/>
      <c r="F37" s="234"/>
      <c r="G37" s="234"/>
      <c r="H37" s="234"/>
    </row>
    <row r="38" spans="1:8" ht="27.75" customHeight="1">
      <c r="A38" s="234" t="s">
        <v>655</v>
      </c>
      <c r="B38" s="234"/>
      <c r="C38" s="234"/>
      <c r="D38" s="234"/>
      <c r="E38" s="234"/>
      <c r="F38" s="234"/>
      <c r="G38" s="234"/>
      <c r="H38" s="234"/>
    </row>
  </sheetData>
  <mergeCells count="3">
    <mergeCell ref="A1:H1"/>
    <mergeCell ref="A37:H37"/>
    <mergeCell ref="A38:H38"/>
  </mergeCells>
  <pageMargins left="0.75" right="0.75" top="1" bottom="1"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VJ61"/>
  <sheetViews>
    <sheetView showGridLines="0" zoomScale="90" zoomScaleNormal="90" workbookViewId="0">
      <selection activeCell="C34" sqref="C34:F34"/>
    </sheetView>
  </sheetViews>
  <sheetFormatPr defaultColWidth="9.140625" defaultRowHeight="15"/>
  <cols>
    <col min="1" max="1" width="22" style="2" customWidth="1"/>
    <col min="2" max="6" width="8" style="2" customWidth="1"/>
    <col min="7" max="11" width="11" style="2" customWidth="1"/>
    <col min="12" max="17" width="14" style="2" customWidth="1"/>
    <col min="18" max="207" width="9.140625" style="2"/>
    <col min="208" max="208" width="14.85546875" style="2" customWidth="1"/>
    <col min="209" max="209" width="10" style="2" customWidth="1"/>
    <col min="210" max="210" width="20.5703125" style="2" customWidth="1"/>
    <col min="211" max="211" width="12.5703125" style="2" customWidth="1"/>
    <col min="212" max="212" width="14.85546875" style="2" customWidth="1"/>
    <col min="213" max="213" width="13.5703125" style="2" customWidth="1"/>
    <col min="214" max="214" width="11" style="2" customWidth="1"/>
    <col min="215" max="215" width="14.28515625" style="2" customWidth="1"/>
    <col min="216" max="216" width="10" style="2" customWidth="1"/>
    <col min="217" max="217" width="12.7109375" style="2" customWidth="1"/>
    <col min="218" max="218" width="11.85546875" style="2" customWidth="1"/>
    <col min="219" max="224" width="9.140625" style="2"/>
    <col min="225" max="225" width="12.42578125" style="2" customWidth="1"/>
    <col min="226" max="258" width="13" style="2" hidden="1" customWidth="1"/>
    <col min="259" max="463" width="9.140625" style="2"/>
    <col min="464" max="464" width="14.85546875" style="2" customWidth="1"/>
    <col min="465" max="465" width="10" style="2" customWidth="1"/>
    <col min="466" max="466" width="20.5703125" style="2" customWidth="1"/>
    <col min="467" max="467" width="12.5703125" style="2" customWidth="1"/>
    <col min="468" max="468" width="14.85546875" style="2" customWidth="1"/>
    <col min="469" max="469" width="13.5703125" style="2" customWidth="1"/>
    <col min="470" max="470" width="11" style="2" customWidth="1"/>
    <col min="471" max="471" width="14.28515625" style="2" customWidth="1"/>
    <col min="472" max="472" width="10" style="2" customWidth="1"/>
    <col min="473" max="473" width="12.7109375" style="2" customWidth="1"/>
    <col min="474" max="474" width="11.85546875" style="2" customWidth="1"/>
    <col min="475" max="480" width="9.140625" style="2"/>
    <col min="481" max="481" width="12.42578125" style="2" customWidth="1"/>
    <col min="482" max="514" width="13" style="2" hidden="1" customWidth="1"/>
    <col min="515" max="719" width="9.140625" style="2"/>
    <col min="720" max="720" width="14.85546875" style="2" customWidth="1"/>
    <col min="721" max="721" width="10" style="2" customWidth="1"/>
    <col min="722" max="722" width="20.5703125" style="2" customWidth="1"/>
    <col min="723" max="723" width="12.5703125" style="2" customWidth="1"/>
    <col min="724" max="724" width="14.85546875" style="2" customWidth="1"/>
    <col min="725" max="725" width="13.5703125" style="2" customWidth="1"/>
    <col min="726" max="726" width="11" style="2" customWidth="1"/>
    <col min="727" max="727" width="14.28515625" style="2" customWidth="1"/>
    <col min="728" max="728" width="10" style="2" customWidth="1"/>
    <col min="729" max="729" width="12.7109375" style="2" customWidth="1"/>
    <col min="730" max="730" width="11.85546875" style="2" customWidth="1"/>
    <col min="731" max="736" width="9.140625" style="2"/>
    <col min="737" max="737" width="12.42578125" style="2" customWidth="1"/>
    <col min="738" max="770" width="13" style="2" hidden="1" customWidth="1"/>
    <col min="771" max="975" width="9.140625" style="2"/>
    <col min="976" max="976" width="14.85546875" style="2" customWidth="1"/>
    <col min="977" max="977" width="10" style="2" customWidth="1"/>
    <col min="978" max="978" width="20.5703125" style="2" customWidth="1"/>
    <col min="979" max="979" width="12.5703125" style="2" customWidth="1"/>
    <col min="980" max="980" width="14.85546875" style="2" customWidth="1"/>
    <col min="981" max="981" width="13.5703125" style="2" customWidth="1"/>
    <col min="982" max="982" width="11" style="2" customWidth="1"/>
    <col min="983" max="983" width="14.28515625" style="2" customWidth="1"/>
    <col min="984" max="984" width="10" style="2" customWidth="1"/>
    <col min="985" max="985" width="12.7109375" style="2" customWidth="1"/>
    <col min="986" max="986" width="11.85546875" style="2" customWidth="1"/>
    <col min="987" max="992" width="9.140625" style="2"/>
    <col min="993" max="993" width="12.42578125" style="2" customWidth="1"/>
    <col min="994" max="1026" width="13" style="2" hidden="1" customWidth="1"/>
    <col min="1027" max="1231" width="9.140625" style="2"/>
    <col min="1232" max="1232" width="14.85546875" style="2" customWidth="1"/>
    <col min="1233" max="1233" width="10" style="2" customWidth="1"/>
    <col min="1234" max="1234" width="20.5703125" style="2" customWidth="1"/>
    <col min="1235" max="1235" width="12.5703125" style="2" customWidth="1"/>
    <col min="1236" max="1236" width="14.85546875" style="2" customWidth="1"/>
    <col min="1237" max="1237" width="13.5703125" style="2" customWidth="1"/>
    <col min="1238" max="1238" width="11" style="2" customWidth="1"/>
    <col min="1239" max="1239" width="14.28515625" style="2" customWidth="1"/>
    <col min="1240" max="1240" width="10" style="2" customWidth="1"/>
    <col min="1241" max="1241" width="12.7109375" style="2" customWidth="1"/>
    <col min="1242" max="1242" width="11.85546875" style="2" customWidth="1"/>
    <col min="1243" max="1248" width="9.140625" style="2"/>
    <col min="1249" max="1249" width="12.42578125" style="2" customWidth="1"/>
    <col min="1250" max="1282" width="13" style="2" hidden="1" customWidth="1"/>
    <col min="1283" max="1487" width="9.140625" style="2"/>
    <col min="1488" max="1488" width="14.85546875" style="2" customWidth="1"/>
    <col min="1489" max="1489" width="10" style="2" customWidth="1"/>
    <col min="1490" max="1490" width="20.5703125" style="2" customWidth="1"/>
    <col min="1491" max="1491" width="12.5703125" style="2" customWidth="1"/>
    <col min="1492" max="1492" width="14.85546875" style="2" customWidth="1"/>
    <col min="1493" max="1493" width="13.5703125" style="2" customWidth="1"/>
    <col min="1494" max="1494" width="11" style="2" customWidth="1"/>
    <col min="1495" max="1495" width="14.28515625" style="2" customWidth="1"/>
    <col min="1496" max="1496" width="10" style="2" customWidth="1"/>
    <col min="1497" max="1497" width="12.7109375" style="2" customWidth="1"/>
    <col min="1498" max="1498" width="11.85546875" style="2" customWidth="1"/>
    <col min="1499" max="1504" width="9.140625" style="2"/>
    <col min="1505" max="1505" width="12.42578125" style="2" customWidth="1"/>
    <col min="1506" max="1538" width="13" style="2" hidden="1" customWidth="1"/>
    <col min="1539" max="1743" width="9.140625" style="2"/>
    <col min="1744" max="1744" width="14.85546875" style="2" customWidth="1"/>
    <col min="1745" max="1745" width="10" style="2" customWidth="1"/>
    <col min="1746" max="1746" width="20.5703125" style="2" customWidth="1"/>
    <col min="1747" max="1747" width="12.5703125" style="2" customWidth="1"/>
    <col min="1748" max="1748" width="14.85546875" style="2" customWidth="1"/>
    <col min="1749" max="1749" width="13.5703125" style="2" customWidth="1"/>
    <col min="1750" max="1750" width="11" style="2" customWidth="1"/>
    <col min="1751" max="1751" width="14.28515625" style="2" customWidth="1"/>
    <col min="1752" max="1752" width="10" style="2" customWidth="1"/>
    <col min="1753" max="1753" width="12.7109375" style="2" customWidth="1"/>
    <col min="1754" max="1754" width="11.85546875" style="2" customWidth="1"/>
    <col min="1755" max="1760" width="9.140625" style="2"/>
    <col min="1761" max="1761" width="12.42578125" style="2" customWidth="1"/>
    <col min="1762" max="1794" width="13" style="2" hidden="1" customWidth="1"/>
    <col min="1795" max="1999" width="9.140625" style="2"/>
    <col min="2000" max="2000" width="14.85546875" style="2" customWidth="1"/>
    <col min="2001" max="2001" width="10" style="2" customWidth="1"/>
    <col min="2002" max="2002" width="20.5703125" style="2" customWidth="1"/>
    <col min="2003" max="2003" width="12.5703125" style="2" customWidth="1"/>
    <col min="2004" max="2004" width="14.85546875" style="2" customWidth="1"/>
    <col min="2005" max="2005" width="13.5703125" style="2" customWidth="1"/>
    <col min="2006" max="2006" width="11" style="2" customWidth="1"/>
    <col min="2007" max="2007" width="14.28515625" style="2" customWidth="1"/>
    <col min="2008" max="2008" width="10" style="2" customWidth="1"/>
    <col min="2009" max="2009" width="12.7109375" style="2" customWidth="1"/>
    <col min="2010" max="2010" width="11.85546875" style="2" customWidth="1"/>
    <col min="2011" max="2016" width="9.140625" style="2"/>
    <col min="2017" max="2017" width="12.42578125" style="2" customWidth="1"/>
    <col min="2018" max="2050" width="13" style="2" hidden="1" customWidth="1"/>
    <col min="2051" max="2255" width="9.140625" style="2"/>
    <col min="2256" max="2256" width="14.85546875" style="2" customWidth="1"/>
    <col min="2257" max="2257" width="10" style="2" customWidth="1"/>
    <col min="2258" max="2258" width="20.5703125" style="2" customWidth="1"/>
    <col min="2259" max="2259" width="12.5703125" style="2" customWidth="1"/>
    <col min="2260" max="2260" width="14.85546875" style="2" customWidth="1"/>
    <col min="2261" max="2261" width="13.5703125" style="2" customWidth="1"/>
    <col min="2262" max="2262" width="11" style="2" customWidth="1"/>
    <col min="2263" max="2263" width="14.28515625" style="2" customWidth="1"/>
    <col min="2264" max="2264" width="10" style="2" customWidth="1"/>
    <col min="2265" max="2265" width="12.7109375" style="2" customWidth="1"/>
    <col min="2266" max="2266" width="11.85546875" style="2" customWidth="1"/>
    <col min="2267" max="2272" width="9.140625" style="2"/>
    <col min="2273" max="2273" width="12.42578125" style="2" customWidth="1"/>
    <col min="2274" max="2306" width="13" style="2" hidden="1" customWidth="1"/>
    <col min="2307" max="2511" width="9.140625" style="2"/>
    <col min="2512" max="2512" width="14.85546875" style="2" customWidth="1"/>
    <col min="2513" max="2513" width="10" style="2" customWidth="1"/>
    <col min="2514" max="2514" width="20.5703125" style="2" customWidth="1"/>
    <col min="2515" max="2515" width="12.5703125" style="2" customWidth="1"/>
    <col min="2516" max="2516" width="14.85546875" style="2" customWidth="1"/>
    <col min="2517" max="2517" width="13.5703125" style="2" customWidth="1"/>
    <col min="2518" max="2518" width="11" style="2" customWidth="1"/>
    <col min="2519" max="2519" width="14.28515625" style="2" customWidth="1"/>
    <col min="2520" max="2520" width="10" style="2" customWidth="1"/>
    <col min="2521" max="2521" width="12.7109375" style="2" customWidth="1"/>
    <col min="2522" max="2522" width="11.85546875" style="2" customWidth="1"/>
    <col min="2523" max="2528" width="9.140625" style="2"/>
    <col min="2529" max="2529" width="12.42578125" style="2" customWidth="1"/>
    <col min="2530" max="2562" width="13" style="2" hidden="1" customWidth="1"/>
    <col min="2563" max="2767" width="9.140625" style="2"/>
    <col min="2768" max="2768" width="14.85546875" style="2" customWidth="1"/>
    <col min="2769" max="2769" width="10" style="2" customWidth="1"/>
    <col min="2770" max="2770" width="20.5703125" style="2" customWidth="1"/>
    <col min="2771" max="2771" width="12.5703125" style="2" customWidth="1"/>
    <col min="2772" max="2772" width="14.85546875" style="2" customWidth="1"/>
    <col min="2773" max="2773" width="13.5703125" style="2" customWidth="1"/>
    <col min="2774" max="2774" width="11" style="2" customWidth="1"/>
    <col min="2775" max="2775" width="14.28515625" style="2" customWidth="1"/>
    <col min="2776" max="2776" width="10" style="2" customWidth="1"/>
    <col min="2777" max="2777" width="12.7109375" style="2" customWidth="1"/>
    <col min="2778" max="2778" width="11.85546875" style="2" customWidth="1"/>
    <col min="2779" max="2784" width="9.140625" style="2"/>
    <col min="2785" max="2785" width="12.42578125" style="2" customWidth="1"/>
    <col min="2786" max="2818" width="13" style="2" hidden="1" customWidth="1"/>
    <col min="2819" max="3023" width="9.140625" style="2"/>
    <col min="3024" max="3024" width="14.85546875" style="2" customWidth="1"/>
    <col min="3025" max="3025" width="10" style="2" customWidth="1"/>
    <col min="3026" max="3026" width="20.5703125" style="2" customWidth="1"/>
    <col min="3027" max="3027" width="12.5703125" style="2" customWidth="1"/>
    <col min="3028" max="3028" width="14.85546875" style="2" customWidth="1"/>
    <col min="3029" max="3029" width="13.5703125" style="2" customWidth="1"/>
    <col min="3030" max="3030" width="11" style="2" customWidth="1"/>
    <col min="3031" max="3031" width="14.28515625" style="2" customWidth="1"/>
    <col min="3032" max="3032" width="10" style="2" customWidth="1"/>
    <col min="3033" max="3033" width="12.7109375" style="2" customWidth="1"/>
    <col min="3034" max="3034" width="11.85546875" style="2" customWidth="1"/>
    <col min="3035" max="3040" width="9.140625" style="2"/>
    <col min="3041" max="3041" width="12.42578125" style="2" customWidth="1"/>
    <col min="3042" max="3074" width="13" style="2" hidden="1" customWidth="1"/>
    <col min="3075" max="3279" width="9.140625" style="2"/>
    <col min="3280" max="3280" width="14.85546875" style="2" customWidth="1"/>
    <col min="3281" max="3281" width="10" style="2" customWidth="1"/>
    <col min="3282" max="3282" width="20.5703125" style="2" customWidth="1"/>
    <col min="3283" max="3283" width="12.5703125" style="2" customWidth="1"/>
    <col min="3284" max="3284" width="14.85546875" style="2" customWidth="1"/>
    <col min="3285" max="3285" width="13.5703125" style="2" customWidth="1"/>
    <col min="3286" max="3286" width="11" style="2" customWidth="1"/>
    <col min="3287" max="3287" width="14.28515625" style="2" customWidth="1"/>
    <col min="3288" max="3288" width="10" style="2" customWidth="1"/>
    <col min="3289" max="3289" width="12.7109375" style="2" customWidth="1"/>
    <col min="3290" max="3290" width="11.85546875" style="2" customWidth="1"/>
    <col min="3291" max="3296" width="9.140625" style="2"/>
    <col min="3297" max="3297" width="12.42578125" style="2" customWidth="1"/>
    <col min="3298" max="3330" width="13" style="2" hidden="1" customWidth="1"/>
    <col min="3331" max="3535" width="9.140625" style="2"/>
    <col min="3536" max="3536" width="14.85546875" style="2" customWidth="1"/>
    <col min="3537" max="3537" width="10" style="2" customWidth="1"/>
    <col min="3538" max="3538" width="20.5703125" style="2" customWidth="1"/>
    <col min="3539" max="3539" width="12.5703125" style="2" customWidth="1"/>
    <col min="3540" max="3540" width="14.85546875" style="2" customWidth="1"/>
    <col min="3541" max="3541" width="13.5703125" style="2" customWidth="1"/>
    <col min="3542" max="3542" width="11" style="2" customWidth="1"/>
    <col min="3543" max="3543" width="14.28515625" style="2" customWidth="1"/>
    <col min="3544" max="3544" width="10" style="2" customWidth="1"/>
    <col min="3545" max="3545" width="12.7109375" style="2" customWidth="1"/>
    <col min="3546" max="3546" width="11.85546875" style="2" customWidth="1"/>
    <col min="3547" max="3552" width="9.140625" style="2"/>
    <col min="3553" max="3553" width="12.42578125" style="2" customWidth="1"/>
    <col min="3554" max="3586" width="13" style="2" hidden="1" customWidth="1"/>
    <col min="3587" max="3791" width="9.140625" style="2"/>
    <col min="3792" max="3792" width="14.85546875" style="2" customWidth="1"/>
    <col min="3793" max="3793" width="10" style="2" customWidth="1"/>
    <col min="3794" max="3794" width="20.5703125" style="2" customWidth="1"/>
    <col min="3795" max="3795" width="12.5703125" style="2" customWidth="1"/>
    <col min="3796" max="3796" width="14.85546875" style="2" customWidth="1"/>
    <col min="3797" max="3797" width="13.5703125" style="2" customWidth="1"/>
    <col min="3798" max="3798" width="11" style="2" customWidth="1"/>
    <col min="3799" max="3799" width="14.28515625" style="2" customWidth="1"/>
    <col min="3800" max="3800" width="10" style="2" customWidth="1"/>
    <col min="3801" max="3801" width="12.7109375" style="2" customWidth="1"/>
    <col min="3802" max="3802" width="11.85546875" style="2" customWidth="1"/>
    <col min="3803" max="3808" width="9.140625" style="2"/>
    <col min="3809" max="3809" width="12.42578125" style="2" customWidth="1"/>
    <col min="3810" max="3842" width="13" style="2" hidden="1" customWidth="1"/>
    <col min="3843" max="4047" width="9.140625" style="2"/>
    <col min="4048" max="4048" width="14.85546875" style="2" customWidth="1"/>
    <col min="4049" max="4049" width="10" style="2" customWidth="1"/>
    <col min="4050" max="4050" width="20.5703125" style="2" customWidth="1"/>
    <col min="4051" max="4051" width="12.5703125" style="2" customWidth="1"/>
    <col min="4052" max="4052" width="14.85546875" style="2" customWidth="1"/>
    <col min="4053" max="4053" width="13.5703125" style="2" customWidth="1"/>
    <col min="4054" max="4054" width="11" style="2" customWidth="1"/>
    <col min="4055" max="4055" width="14.28515625" style="2" customWidth="1"/>
    <col min="4056" max="4056" width="10" style="2" customWidth="1"/>
    <col min="4057" max="4057" width="12.7109375" style="2" customWidth="1"/>
    <col min="4058" max="4058" width="11.85546875" style="2" customWidth="1"/>
    <col min="4059" max="4064" width="9.140625" style="2"/>
    <col min="4065" max="4065" width="12.42578125" style="2" customWidth="1"/>
    <col min="4066" max="4098" width="13" style="2" hidden="1" customWidth="1"/>
    <col min="4099" max="4303" width="9.140625" style="2"/>
    <col min="4304" max="4304" width="14.85546875" style="2" customWidth="1"/>
    <col min="4305" max="4305" width="10" style="2" customWidth="1"/>
    <col min="4306" max="4306" width="20.5703125" style="2" customWidth="1"/>
    <col min="4307" max="4307" width="12.5703125" style="2" customWidth="1"/>
    <col min="4308" max="4308" width="14.85546875" style="2" customWidth="1"/>
    <col min="4309" max="4309" width="13.5703125" style="2" customWidth="1"/>
    <col min="4310" max="4310" width="11" style="2" customWidth="1"/>
    <col min="4311" max="4311" width="14.28515625" style="2" customWidth="1"/>
    <col min="4312" max="4312" width="10" style="2" customWidth="1"/>
    <col min="4313" max="4313" width="12.7109375" style="2" customWidth="1"/>
    <col min="4314" max="4314" width="11.85546875" style="2" customWidth="1"/>
    <col min="4315" max="4320" width="9.140625" style="2"/>
    <col min="4321" max="4321" width="12.42578125" style="2" customWidth="1"/>
    <col min="4322" max="4354" width="13" style="2" hidden="1" customWidth="1"/>
    <col min="4355" max="4559" width="9.140625" style="2"/>
    <col min="4560" max="4560" width="14.85546875" style="2" customWidth="1"/>
    <col min="4561" max="4561" width="10" style="2" customWidth="1"/>
    <col min="4562" max="4562" width="20.5703125" style="2" customWidth="1"/>
    <col min="4563" max="4563" width="12.5703125" style="2" customWidth="1"/>
    <col min="4564" max="4564" width="14.85546875" style="2" customWidth="1"/>
    <col min="4565" max="4565" width="13.5703125" style="2" customWidth="1"/>
    <col min="4566" max="4566" width="11" style="2" customWidth="1"/>
    <col min="4567" max="4567" width="14.28515625" style="2" customWidth="1"/>
    <col min="4568" max="4568" width="10" style="2" customWidth="1"/>
    <col min="4569" max="4569" width="12.7109375" style="2" customWidth="1"/>
    <col min="4570" max="4570" width="11.85546875" style="2" customWidth="1"/>
    <col min="4571" max="4576" width="9.140625" style="2"/>
    <col min="4577" max="4577" width="12.42578125" style="2" customWidth="1"/>
    <col min="4578" max="4610" width="13" style="2" hidden="1" customWidth="1"/>
    <col min="4611" max="4815" width="9.140625" style="2"/>
    <col min="4816" max="4816" width="14.85546875" style="2" customWidth="1"/>
    <col min="4817" max="4817" width="10" style="2" customWidth="1"/>
    <col min="4818" max="4818" width="20.5703125" style="2" customWidth="1"/>
    <col min="4819" max="4819" width="12.5703125" style="2" customWidth="1"/>
    <col min="4820" max="4820" width="14.85546875" style="2" customWidth="1"/>
    <col min="4821" max="4821" width="13.5703125" style="2" customWidth="1"/>
    <col min="4822" max="4822" width="11" style="2" customWidth="1"/>
    <col min="4823" max="4823" width="14.28515625" style="2" customWidth="1"/>
    <col min="4824" max="4824" width="10" style="2" customWidth="1"/>
    <col min="4825" max="4825" width="12.7109375" style="2" customWidth="1"/>
    <col min="4826" max="4826" width="11.85546875" style="2" customWidth="1"/>
    <col min="4827" max="4832" width="9.140625" style="2"/>
    <col min="4833" max="4833" width="12.42578125" style="2" customWidth="1"/>
    <col min="4834" max="4866" width="13" style="2" hidden="1" customWidth="1"/>
    <col min="4867" max="5071" width="9.140625" style="2"/>
    <col min="5072" max="5072" width="14.85546875" style="2" customWidth="1"/>
    <col min="5073" max="5073" width="10" style="2" customWidth="1"/>
    <col min="5074" max="5074" width="20.5703125" style="2" customWidth="1"/>
    <col min="5075" max="5075" width="12.5703125" style="2" customWidth="1"/>
    <col min="5076" max="5076" width="14.85546875" style="2" customWidth="1"/>
    <col min="5077" max="5077" width="13.5703125" style="2" customWidth="1"/>
    <col min="5078" max="5078" width="11" style="2" customWidth="1"/>
    <col min="5079" max="5079" width="14.28515625" style="2" customWidth="1"/>
    <col min="5080" max="5080" width="10" style="2" customWidth="1"/>
    <col min="5081" max="5081" width="12.7109375" style="2" customWidth="1"/>
    <col min="5082" max="5082" width="11.85546875" style="2" customWidth="1"/>
    <col min="5083" max="5088" width="9.140625" style="2"/>
    <col min="5089" max="5089" width="12.42578125" style="2" customWidth="1"/>
    <col min="5090" max="5122" width="13" style="2" hidden="1" customWidth="1"/>
    <col min="5123" max="5327" width="9.140625" style="2"/>
    <col min="5328" max="5328" width="14.85546875" style="2" customWidth="1"/>
    <col min="5329" max="5329" width="10" style="2" customWidth="1"/>
    <col min="5330" max="5330" width="20.5703125" style="2" customWidth="1"/>
    <col min="5331" max="5331" width="12.5703125" style="2" customWidth="1"/>
    <col min="5332" max="5332" width="14.85546875" style="2" customWidth="1"/>
    <col min="5333" max="5333" width="13.5703125" style="2" customWidth="1"/>
    <col min="5334" max="5334" width="11" style="2" customWidth="1"/>
    <col min="5335" max="5335" width="14.28515625" style="2" customWidth="1"/>
    <col min="5336" max="5336" width="10" style="2" customWidth="1"/>
    <col min="5337" max="5337" width="12.7109375" style="2" customWidth="1"/>
    <col min="5338" max="5338" width="11.85546875" style="2" customWidth="1"/>
    <col min="5339" max="5344" width="9.140625" style="2"/>
    <col min="5345" max="5345" width="12.42578125" style="2" customWidth="1"/>
    <col min="5346" max="5378" width="13" style="2" hidden="1" customWidth="1"/>
    <col min="5379" max="5583" width="9.140625" style="2"/>
    <col min="5584" max="5584" width="14.85546875" style="2" customWidth="1"/>
    <col min="5585" max="5585" width="10" style="2" customWidth="1"/>
    <col min="5586" max="5586" width="20.5703125" style="2" customWidth="1"/>
    <col min="5587" max="5587" width="12.5703125" style="2" customWidth="1"/>
    <col min="5588" max="5588" width="14.85546875" style="2" customWidth="1"/>
    <col min="5589" max="5589" width="13.5703125" style="2" customWidth="1"/>
    <col min="5590" max="5590" width="11" style="2" customWidth="1"/>
    <col min="5591" max="5591" width="14.28515625" style="2" customWidth="1"/>
    <col min="5592" max="5592" width="10" style="2" customWidth="1"/>
    <col min="5593" max="5593" width="12.7109375" style="2" customWidth="1"/>
    <col min="5594" max="5594" width="11.85546875" style="2" customWidth="1"/>
    <col min="5595" max="5600" width="9.140625" style="2"/>
    <col min="5601" max="5601" width="12.42578125" style="2" customWidth="1"/>
    <col min="5602" max="5634" width="13" style="2" hidden="1" customWidth="1"/>
    <col min="5635" max="5839" width="9.140625" style="2"/>
    <col min="5840" max="5840" width="14.85546875" style="2" customWidth="1"/>
    <col min="5841" max="5841" width="10" style="2" customWidth="1"/>
    <col min="5842" max="5842" width="20.5703125" style="2" customWidth="1"/>
    <col min="5843" max="5843" width="12.5703125" style="2" customWidth="1"/>
    <col min="5844" max="5844" width="14.85546875" style="2" customWidth="1"/>
    <col min="5845" max="5845" width="13.5703125" style="2" customWidth="1"/>
    <col min="5846" max="5846" width="11" style="2" customWidth="1"/>
    <col min="5847" max="5847" width="14.28515625" style="2" customWidth="1"/>
    <col min="5848" max="5848" width="10" style="2" customWidth="1"/>
    <col min="5849" max="5849" width="12.7109375" style="2" customWidth="1"/>
    <col min="5850" max="5850" width="11.85546875" style="2" customWidth="1"/>
    <col min="5851" max="5856" width="9.140625" style="2"/>
    <col min="5857" max="5857" width="12.42578125" style="2" customWidth="1"/>
    <col min="5858" max="5890" width="13" style="2" hidden="1" customWidth="1"/>
    <col min="5891" max="6095" width="9.140625" style="2"/>
    <col min="6096" max="6096" width="14.85546875" style="2" customWidth="1"/>
    <col min="6097" max="6097" width="10" style="2" customWidth="1"/>
    <col min="6098" max="6098" width="20.5703125" style="2" customWidth="1"/>
    <col min="6099" max="6099" width="12.5703125" style="2" customWidth="1"/>
    <col min="6100" max="6100" width="14.85546875" style="2" customWidth="1"/>
    <col min="6101" max="6101" width="13.5703125" style="2" customWidth="1"/>
    <col min="6102" max="6102" width="11" style="2" customWidth="1"/>
    <col min="6103" max="6103" width="14.28515625" style="2" customWidth="1"/>
    <col min="6104" max="6104" width="10" style="2" customWidth="1"/>
    <col min="6105" max="6105" width="12.7109375" style="2" customWidth="1"/>
    <col min="6106" max="6106" width="11.85546875" style="2" customWidth="1"/>
    <col min="6107" max="6112" width="9.140625" style="2"/>
    <col min="6113" max="6113" width="12.42578125" style="2" customWidth="1"/>
    <col min="6114" max="6146" width="13" style="2" hidden="1" customWidth="1"/>
    <col min="6147" max="6351" width="9.140625" style="2"/>
    <col min="6352" max="6352" width="14.85546875" style="2" customWidth="1"/>
    <col min="6353" max="6353" width="10" style="2" customWidth="1"/>
    <col min="6354" max="6354" width="20.5703125" style="2" customWidth="1"/>
    <col min="6355" max="6355" width="12.5703125" style="2" customWidth="1"/>
    <col min="6356" max="6356" width="14.85546875" style="2" customWidth="1"/>
    <col min="6357" max="6357" width="13.5703125" style="2" customWidth="1"/>
    <col min="6358" max="6358" width="11" style="2" customWidth="1"/>
    <col min="6359" max="6359" width="14.28515625" style="2" customWidth="1"/>
    <col min="6360" max="6360" width="10" style="2" customWidth="1"/>
    <col min="6361" max="6361" width="12.7109375" style="2" customWidth="1"/>
    <col min="6362" max="6362" width="11.85546875" style="2" customWidth="1"/>
    <col min="6363" max="6368" width="9.140625" style="2"/>
    <col min="6369" max="6369" width="12.42578125" style="2" customWidth="1"/>
    <col min="6370" max="6402" width="13" style="2" hidden="1" customWidth="1"/>
    <col min="6403" max="6607" width="9.140625" style="2"/>
    <col min="6608" max="6608" width="14.85546875" style="2" customWidth="1"/>
    <col min="6609" max="6609" width="10" style="2" customWidth="1"/>
    <col min="6610" max="6610" width="20.5703125" style="2" customWidth="1"/>
    <col min="6611" max="6611" width="12.5703125" style="2" customWidth="1"/>
    <col min="6612" max="6612" width="14.85546875" style="2" customWidth="1"/>
    <col min="6613" max="6613" width="13.5703125" style="2" customWidth="1"/>
    <col min="6614" max="6614" width="11" style="2" customWidth="1"/>
    <col min="6615" max="6615" width="14.28515625" style="2" customWidth="1"/>
    <col min="6616" max="6616" width="10" style="2" customWidth="1"/>
    <col min="6617" max="6617" width="12.7109375" style="2" customWidth="1"/>
    <col min="6618" max="6618" width="11.85546875" style="2" customWidth="1"/>
    <col min="6619" max="6624" width="9.140625" style="2"/>
    <col min="6625" max="6625" width="12.42578125" style="2" customWidth="1"/>
    <col min="6626" max="6658" width="13" style="2" hidden="1" customWidth="1"/>
    <col min="6659" max="6863" width="9.140625" style="2"/>
    <col min="6864" max="6864" width="14.85546875" style="2" customWidth="1"/>
    <col min="6865" max="6865" width="10" style="2" customWidth="1"/>
    <col min="6866" max="6866" width="20.5703125" style="2" customWidth="1"/>
    <col min="6867" max="6867" width="12.5703125" style="2" customWidth="1"/>
    <col min="6868" max="6868" width="14.85546875" style="2" customWidth="1"/>
    <col min="6869" max="6869" width="13.5703125" style="2" customWidth="1"/>
    <col min="6870" max="6870" width="11" style="2" customWidth="1"/>
    <col min="6871" max="6871" width="14.28515625" style="2" customWidth="1"/>
    <col min="6872" max="6872" width="10" style="2" customWidth="1"/>
    <col min="6873" max="6873" width="12.7109375" style="2" customWidth="1"/>
    <col min="6874" max="6874" width="11.85546875" style="2" customWidth="1"/>
    <col min="6875" max="6880" width="9.140625" style="2"/>
    <col min="6881" max="6881" width="12.42578125" style="2" customWidth="1"/>
    <col min="6882" max="6914" width="13" style="2" hidden="1" customWidth="1"/>
    <col min="6915" max="7119" width="9.140625" style="2"/>
    <col min="7120" max="7120" width="14.85546875" style="2" customWidth="1"/>
    <col min="7121" max="7121" width="10" style="2" customWidth="1"/>
    <col min="7122" max="7122" width="20.5703125" style="2" customWidth="1"/>
    <col min="7123" max="7123" width="12.5703125" style="2" customWidth="1"/>
    <col min="7124" max="7124" width="14.85546875" style="2" customWidth="1"/>
    <col min="7125" max="7125" width="13.5703125" style="2" customWidth="1"/>
    <col min="7126" max="7126" width="11" style="2" customWidth="1"/>
    <col min="7127" max="7127" width="14.28515625" style="2" customWidth="1"/>
    <col min="7128" max="7128" width="10" style="2" customWidth="1"/>
    <col min="7129" max="7129" width="12.7109375" style="2" customWidth="1"/>
    <col min="7130" max="7130" width="11.85546875" style="2" customWidth="1"/>
    <col min="7131" max="7136" width="9.140625" style="2"/>
    <col min="7137" max="7137" width="12.42578125" style="2" customWidth="1"/>
    <col min="7138" max="7170" width="13" style="2" hidden="1" customWidth="1"/>
    <col min="7171" max="7375" width="9.140625" style="2"/>
    <col min="7376" max="7376" width="14.85546875" style="2" customWidth="1"/>
    <col min="7377" max="7377" width="10" style="2" customWidth="1"/>
    <col min="7378" max="7378" width="20.5703125" style="2" customWidth="1"/>
    <col min="7379" max="7379" width="12.5703125" style="2" customWidth="1"/>
    <col min="7380" max="7380" width="14.85546875" style="2" customWidth="1"/>
    <col min="7381" max="7381" width="13.5703125" style="2" customWidth="1"/>
    <col min="7382" max="7382" width="11" style="2" customWidth="1"/>
    <col min="7383" max="7383" width="14.28515625" style="2" customWidth="1"/>
    <col min="7384" max="7384" width="10" style="2" customWidth="1"/>
    <col min="7385" max="7385" width="12.7109375" style="2" customWidth="1"/>
    <col min="7386" max="7386" width="11.85546875" style="2" customWidth="1"/>
    <col min="7387" max="7392" width="9.140625" style="2"/>
    <col min="7393" max="7393" width="12.42578125" style="2" customWidth="1"/>
    <col min="7394" max="7426" width="13" style="2" hidden="1" customWidth="1"/>
    <col min="7427" max="7631" width="9.140625" style="2"/>
    <col min="7632" max="7632" width="14.85546875" style="2" customWidth="1"/>
    <col min="7633" max="7633" width="10" style="2" customWidth="1"/>
    <col min="7634" max="7634" width="20.5703125" style="2" customWidth="1"/>
    <col min="7635" max="7635" width="12.5703125" style="2" customWidth="1"/>
    <col min="7636" max="7636" width="14.85546875" style="2" customWidth="1"/>
    <col min="7637" max="7637" width="13.5703125" style="2" customWidth="1"/>
    <col min="7638" max="7638" width="11" style="2" customWidth="1"/>
    <col min="7639" max="7639" width="14.28515625" style="2" customWidth="1"/>
    <col min="7640" max="7640" width="10" style="2" customWidth="1"/>
    <col min="7641" max="7641" width="12.7109375" style="2" customWidth="1"/>
    <col min="7642" max="7642" width="11.85546875" style="2" customWidth="1"/>
    <col min="7643" max="7648" width="9.140625" style="2"/>
    <col min="7649" max="7649" width="12.42578125" style="2" customWidth="1"/>
    <col min="7650" max="7682" width="13" style="2" hidden="1" customWidth="1"/>
    <col min="7683" max="7887" width="9.140625" style="2"/>
    <col min="7888" max="7888" width="14.85546875" style="2" customWidth="1"/>
    <col min="7889" max="7889" width="10" style="2" customWidth="1"/>
    <col min="7890" max="7890" width="20.5703125" style="2" customWidth="1"/>
    <col min="7891" max="7891" width="12.5703125" style="2" customWidth="1"/>
    <col min="7892" max="7892" width="14.85546875" style="2" customWidth="1"/>
    <col min="7893" max="7893" width="13.5703125" style="2" customWidth="1"/>
    <col min="7894" max="7894" width="11" style="2" customWidth="1"/>
    <col min="7895" max="7895" width="14.28515625" style="2" customWidth="1"/>
    <col min="7896" max="7896" width="10" style="2" customWidth="1"/>
    <col min="7897" max="7897" width="12.7109375" style="2" customWidth="1"/>
    <col min="7898" max="7898" width="11.85546875" style="2" customWidth="1"/>
    <col min="7899" max="7904" width="9.140625" style="2"/>
    <col min="7905" max="7905" width="12.42578125" style="2" customWidth="1"/>
    <col min="7906" max="7938" width="13" style="2" hidden="1" customWidth="1"/>
    <col min="7939" max="8143" width="9.140625" style="2"/>
    <col min="8144" max="8144" width="14.85546875" style="2" customWidth="1"/>
    <col min="8145" max="8145" width="10" style="2" customWidth="1"/>
    <col min="8146" max="8146" width="20.5703125" style="2" customWidth="1"/>
    <col min="8147" max="8147" width="12.5703125" style="2" customWidth="1"/>
    <col min="8148" max="8148" width="14.85546875" style="2" customWidth="1"/>
    <col min="8149" max="8149" width="13.5703125" style="2" customWidth="1"/>
    <col min="8150" max="8150" width="11" style="2" customWidth="1"/>
    <col min="8151" max="8151" width="14.28515625" style="2" customWidth="1"/>
    <col min="8152" max="8152" width="10" style="2" customWidth="1"/>
    <col min="8153" max="8153" width="12.7109375" style="2" customWidth="1"/>
    <col min="8154" max="8154" width="11.85546875" style="2" customWidth="1"/>
    <col min="8155" max="8160" width="9.140625" style="2"/>
    <col min="8161" max="8161" width="12.42578125" style="2" customWidth="1"/>
    <col min="8162" max="8194" width="13" style="2" hidden="1" customWidth="1"/>
    <col min="8195" max="8399" width="9.140625" style="2"/>
    <col min="8400" max="8400" width="14.85546875" style="2" customWidth="1"/>
    <col min="8401" max="8401" width="10" style="2" customWidth="1"/>
    <col min="8402" max="8402" width="20.5703125" style="2" customWidth="1"/>
    <col min="8403" max="8403" width="12.5703125" style="2" customWidth="1"/>
    <col min="8404" max="8404" width="14.85546875" style="2" customWidth="1"/>
    <col min="8405" max="8405" width="13.5703125" style="2" customWidth="1"/>
    <col min="8406" max="8406" width="11" style="2" customWidth="1"/>
    <col min="8407" max="8407" width="14.28515625" style="2" customWidth="1"/>
    <col min="8408" max="8408" width="10" style="2" customWidth="1"/>
    <col min="8409" max="8409" width="12.7109375" style="2" customWidth="1"/>
    <col min="8410" max="8410" width="11.85546875" style="2" customWidth="1"/>
    <col min="8411" max="8416" width="9.140625" style="2"/>
    <col min="8417" max="8417" width="12.42578125" style="2" customWidth="1"/>
    <col min="8418" max="8450" width="13" style="2" hidden="1" customWidth="1"/>
    <col min="8451" max="8655" width="9.140625" style="2"/>
    <col min="8656" max="8656" width="14.85546875" style="2" customWidth="1"/>
    <col min="8657" max="8657" width="10" style="2" customWidth="1"/>
    <col min="8658" max="8658" width="20.5703125" style="2" customWidth="1"/>
    <col min="8659" max="8659" width="12.5703125" style="2" customWidth="1"/>
    <col min="8660" max="8660" width="14.85546875" style="2" customWidth="1"/>
    <col min="8661" max="8661" width="13.5703125" style="2" customWidth="1"/>
    <col min="8662" max="8662" width="11" style="2" customWidth="1"/>
    <col min="8663" max="8663" width="14.28515625" style="2" customWidth="1"/>
    <col min="8664" max="8664" width="10" style="2" customWidth="1"/>
    <col min="8665" max="8665" width="12.7109375" style="2" customWidth="1"/>
    <col min="8666" max="8666" width="11.85546875" style="2" customWidth="1"/>
    <col min="8667" max="8672" width="9.140625" style="2"/>
    <col min="8673" max="8673" width="12.42578125" style="2" customWidth="1"/>
    <col min="8674" max="8706" width="13" style="2" hidden="1" customWidth="1"/>
    <col min="8707" max="8911" width="9.140625" style="2"/>
    <col min="8912" max="8912" width="14.85546875" style="2" customWidth="1"/>
    <col min="8913" max="8913" width="10" style="2" customWidth="1"/>
    <col min="8914" max="8914" width="20.5703125" style="2" customWidth="1"/>
    <col min="8915" max="8915" width="12.5703125" style="2" customWidth="1"/>
    <col min="8916" max="8916" width="14.85546875" style="2" customWidth="1"/>
    <col min="8917" max="8917" width="13.5703125" style="2" customWidth="1"/>
    <col min="8918" max="8918" width="11" style="2" customWidth="1"/>
    <col min="8919" max="8919" width="14.28515625" style="2" customWidth="1"/>
    <col min="8920" max="8920" width="10" style="2" customWidth="1"/>
    <col min="8921" max="8921" width="12.7109375" style="2" customWidth="1"/>
    <col min="8922" max="8922" width="11.85546875" style="2" customWidth="1"/>
    <col min="8923" max="8928" width="9.140625" style="2"/>
    <col min="8929" max="8929" width="12.42578125" style="2" customWidth="1"/>
    <col min="8930" max="8962" width="13" style="2" hidden="1" customWidth="1"/>
    <col min="8963" max="9167" width="9.140625" style="2"/>
    <col min="9168" max="9168" width="14.85546875" style="2" customWidth="1"/>
    <col min="9169" max="9169" width="10" style="2" customWidth="1"/>
    <col min="9170" max="9170" width="20.5703125" style="2" customWidth="1"/>
    <col min="9171" max="9171" width="12.5703125" style="2" customWidth="1"/>
    <col min="9172" max="9172" width="14.85546875" style="2" customWidth="1"/>
    <col min="9173" max="9173" width="13.5703125" style="2" customWidth="1"/>
    <col min="9174" max="9174" width="11" style="2" customWidth="1"/>
    <col min="9175" max="9175" width="14.28515625" style="2" customWidth="1"/>
    <col min="9176" max="9176" width="10" style="2" customWidth="1"/>
    <col min="9177" max="9177" width="12.7109375" style="2" customWidth="1"/>
    <col min="9178" max="9178" width="11.85546875" style="2" customWidth="1"/>
    <col min="9179" max="9184" width="9.140625" style="2"/>
    <col min="9185" max="9185" width="12.42578125" style="2" customWidth="1"/>
    <col min="9186" max="9218" width="13" style="2" hidden="1" customWidth="1"/>
    <col min="9219" max="9423" width="9.140625" style="2"/>
    <col min="9424" max="9424" width="14.85546875" style="2" customWidth="1"/>
    <col min="9425" max="9425" width="10" style="2" customWidth="1"/>
    <col min="9426" max="9426" width="20.5703125" style="2" customWidth="1"/>
    <col min="9427" max="9427" width="12.5703125" style="2" customWidth="1"/>
    <col min="9428" max="9428" width="14.85546875" style="2" customWidth="1"/>
    <col min="9429" max="9429" width="13.5703125" style="2" customWidth="1"/>
    <col min="9430" max="9430" width="11" style="2" customWidth="1"/>
    <col min="9431" max="9431" width="14.28515625" style="2" customWidth="1"/>
    <col min="9432" max="9432" width="10" style="2" customWidth="1"/>
    <col min="9433" max="9433" width="12.7109375" style="2" customWidth="1"/>
    <col min="9434" max="9434" width="11.85546875" style="2" customWidth="1"/>
    <col min="9435" max="9440" width="9.140625" style="2"/>
    <col min="9441" max="9441" width="12.42578125" style="2" customWidth="1"/>
    <col min="9442" max="9474" width="13" style="2" hidden="1" customWidth="1"/>
    <col min="9475" max="9679" width="9.140625" style="2"/>
    <col min="9680" max="9680" width="14.85546875" style="2" customWidth="1"/>
    <col min="9681" max="9681" width="10" style="2" customWidth="1"/>
    <col min="9682" max="9682" width="20.5703125" style="2" customWidth="1"/>
    <col min="9683" max="9683" width="12.5703125" style="2" customWidth="1"/>
    <col min="9684" max="9684" width="14.85546875" style="2" customWidth="1"/>
    <col min="9685" max="9685" width="13.5703125" style="2" customWidth="1"/>
    <col min="9686" max="9686" width="11" style="2" customWidth="1"/>
    <col min="9687" max="9687" width="14.28515625" style="2" customWidth="1"/>
    <col min="9688" max="9688" width="10" style="2" customWidth="1"/>
    <col min="9689" max="9689" width="12.7109375" style="2" customWidth="1"/>
    <col min="9690" max="9690" width="11.85546875" style="2" customWidth="1"/>
    <col min="9691" max="9696" width="9.140625" style="2"/>
    <col min="9697" max="9697" width="12.42578125" style="2" customWidth="1"/>
    <col min="9698" max="9730" width="13" style="2" hidden="1" customWidth="1"/>
    <col min="9731" max="9935" width="9.140625" style="2"/>
    <col min="9936" max="9936" width="14.85546875" style="2" customWidth="1"/>
    <col min="9937" max="9937" width="10" style="2" customWidth="1"/>
    <col min="9938" max="9938" width="20.5703125" style="2" customWidth="1"/>
    <col min="9939" max="9939" width="12.5703125" style="2" customWidth="1"/>
    <col min="9940" max="9940" width="14.85546875" style="2" customWidth="1"/>
    <col min="9941" max="9941" width="13.5703125" style="2" customWidth="1"/>
    <col min="9942" max="9942" width="11" style="2" customWidth="1"/>
    <col min="9943" max="9943" width="14.28515625" style="2" customWidth="1"/>
    <col min="9944" max="9944" width="10" style="2" customWidth="1"/>
    <col min="9945" max="9945" width="12.7109375" style="2" customWidth="1"/>
    <col min="9946" max="9946" width="11.85546875" style="2" customWidth="1"/>
    <col min="9947" max="9952" width="9.140625" style="2"/>
    <col min="9953" max="9953" width="12.42578125" style="2" customWidth="1"/>
    <col min="9954" max="9986" width="13" style="2" hidden="1" customWidth="1"/>
    <col min="9987" max="10191" width="9.140625" style="2"/>
    <col min="10192" max="10192" width="14.85546875" style="2" customWidth="1"/>
    <col min="10193" max="10193" width="10" style="2" customWidth="1"/>
    <col min="10194" max="10194" width="20.5703125" style="2" customWidth="1"/>
    <col min="10195" max="10195" width="12.5703125" style="2" customWidth="1"/>
    <col min="10196" max="10196" width="14.85546875" style="2" customWidth="1"/>
    <col min="10197" max="10197" width="13.5703125" style="2" customWidth="1"/>
    <col min="10198" max="10198" width="11" style="2" customWidth="1"/>
    <col min="10199" max="10199" width="14.28515625" style="2" customWidth="1"/>
    <col min="10200" max="10200" width="10" style="2" customWidth="1"/>
    <col min="10201" max="10201" width="12.7109375" style="2" customWidth="1"/>
    <col min="10202" max="10202" width="11.85546875" style="2" customWidth="1"/>
    <col min="10203" max="10208" width="9.140625" style="2"/>
    <col min="10209" max="10209" width="12.42578125" style="2" customWidth="1"/>
    <col min="10210" max="10242" width="13" style="2" hidden="1" customWidth="1"/>
    <col min="10243" max="10447" width="9.140625" style="2"/>
    <col min="10448" max="10448" width="14.85546875" style="2" customWidth="1"/>
    <col min="10449" max="10449" width="10" style="2" customWidth="1"/>
    <col min="10450" max="10450" width="20.5703125" style="2" customWidth="1"/>
    <col min="10451" max="10451" width="12.5703125" style="2" customWidth="1"/>
    <col min="10452" max="10452" width="14.85546875" style="2" customWidth="1"/>
    <col min="10453" max="10453" width="13.5703125" style="2" customWidth="1"/>
    <col min="10454" max="10454" width="11" style="2" customWidth="1"/>
    <col min="10455" max="10455" width="14.28515625" style="2" customWidth="1"/>
    <col min="10456" max="10456" width="10" style="2" customWidth="1"/>
    <col min="10457" max="10457" width="12.7109375" style="2" customWidth="1"/>
    <col min="10458" max="10458" width="11.85546875" style="2" customWidth="1"/>
    <col min="10459" max="10464" width="9.140625" style="2"/>
    <col min="10465" max="10465" width="12.42578125" style="2" customWidth="1"/>
    <col min="10466" max="10498" width="13" style="2" hidden="1" customWidth="1"/>
    <col min="10499" max="10703" width="9.140625" style="2"/>
    <col min="10704" max="10704" width="14.85546875" style="2" customWidth="1"/>
    <col min="10705" max="10705" width="10" style="2" customWidth="1"/>
    <col min="10706" max="10706" width="20.5703125" style="2" customWidth="1"/>
    <col min="10707" max="10707" width="12.5703125" style="2" customWidth="1"/>
    <col min="10708" max="10708" width="14.85546875" style="2" customWidth="1"/>
    <col min="10709" max="10709" width="13.5703125" style="2" customWidth="1"/>
    <col min="10710" max="10710" width="11" style="2" customWidth="1"/>
    <col min="10711" max="10711" width="14.28515625" style="2" customWidth="1"/>
    <col min="10712" max="10712" width="10" style="2" customWidth="1"/>
    <col min="10713" max="10713" width="12.7109375" style="2" customWidth="1"/>
    <col min="10714" max="10714" width="11.85546875" style="2" customWidth="1"/>
    <col min="10715" max="10720" width="9.140625" style="2"/>
    <col min="10721" max="10721" width="12.42578125" style="2" customWidth="1"/>
    <col min="10722" max="10754" width="13" style="2" hidden="1" customWidth="1"/>
    <col min="10755" max="10959" width="9.140625" style="2"/>
    <col min="10960" max="10960" width="14.85546875" style="2" customWidth="1"/>
    <col min="10961" max="10961" width="10" style="2" customWidth="1"/>
    <col min="10962" max="10962" width="20.5703125" style="2" customWidth="1"/>
    <col min="10963" max="10963" width="12.5703125" style="2" customWidth="1"/>
    <col min="10964" max="10964" width="14.85546875" style="2" customWidth="1"/>
    <col min="10965" max="10965" width="13.5703125" style="2" customWidth="1"/>
    <col min="10966" max="10966" width="11" style="2" customWidth="1"/>
    <col min="10967" max="10967" width="14.28515625" style="2" customWidth="1"/>
    <col min="10968" max="10968" width="10" style="2" customWidth="1"/>
    <col min="10969" max="10969" width="12.7109375" style="2" customWidth="1"/>
    <col min="10970" max="10970" width="11.85546875" style="2" customWidth="1"/>
    <col min="10971" max="10976" width="9.140625" style="2"/>
    <col min="10977" max="10977" width="12.42578125" style="2" customWidth="1"/>
    <col min="10978" max="11010" width="13" style="2" hidden="1" customWidth="1"/>
    <col min="11011" max="11215" width="9.140625" style="2"/>
    <col min="11216" max="11216" width="14.85546875" style="2" customWidth="1"/>
    <col min="11217" max="11217" width="10" style="2" customWidth="1"/>
    <col min="11218" max="11218" width="20.5703125" style="2" customWidth="1"/>
    <col min="11219" max="11219" width="12.5703125" style="2" customWidth="1"/>
    <col min="11220" max="11220" width="14.85546875" style="2" customWidth="1"/>
    <col min="11221" max="11221" width="13.5703125" style="2" customWidth="1"/>
    <col min="11222" max="11222" width="11" style="2" customWidth="1"/>
    <col min="11223" max="11223" width="14.28515625" style="2" customWidth="1"/>
    <col min="11224" max="11224" width="10" style="2" customWidth="1"/>
    <col min="11225" max="11225" width="12.7109375" style="2" customWidth="1"/>
    <col min="11226" max="11226" width="11.85546875" style="2" customWidth="1"/>
    <col min="11227" max="11232" width="9.140625" style="2"/>
    <col min="11233" max="11233" width="12.42578125" style="2" customWidth="1"/>
    <col min="11234" max="11266" width="13" style="2" hidden="1" customWidth="1"/>
    <col min="11267" max="11471" width="9.140625" style="2"/>
    <col min="11472" max="11472" width="14.85546875" style="2" customWidth="1"/>
    <col min="11473" max="11473" width="10" style="2" customWidth="1"/>
    <col min="11474" max="11474" width="20.5703125" style="2" customWidth="1"/>
    <col min="11475" max="11475" width="12.5703125" style="2" customWidth="1"/>
    <col min="11476" max="11476" width="14.85546875" style="2" customWidth="1"/>
    <col min="11477" max="11477" width="13.5703125" style="2" customWidth="1"/>
    <col min="11478" max="11478" width="11" style="2" customWidth="1"/>
    <col min="11479" max="11479" width="14.28515625" style="2" customWidth="1"/>
    <col min="11480" max="11480" width="10" style="2" customWidth="1"/>
    <col min="11481" max="11481" width="12.7109375" style="2" customWidth="1"/>
    <col min="11482" max="11482" width="11.85546875" style="2" customWidth="1"/>
    <col min="11483" max="11488" width="9.140625" style="2"/>
    <col min="11489" max="11489" width="12.42578125" style="2" customWidth="1"/>
    <col min="11490" max="11522" width="13" style="2" hidden="1" customWidth="1"/>
    <col min="11523" max="11727" width="9.140625" style="2"/>
    <col min="11728" max="11728" width="14.85546875" style="2" customWidth="1"/>
    <col min="11729" max="11729" width="10" style="2" customWidth="1"/>
    <col min="11730" max="11730" width="20.5703125" style="2" customWidth="1"/>
    <col min="11731" max="11731" width="12.5703125" style="2" customWidth="1"/>
    <col min="11732" max="11732" width="14.85546875" style="2" customWidth="1"/>
    <col min="11733" max="11733" width="13.5703125" style="2" customWidth="1"/>
    <col min="11734" max="11734" width="11" style="2" customWidth="1"/>
    <col min="11735" max="11735" width="14.28515625" style="2" customWidth="1"/>
    <col min="11736" max="11736" width="10" style="2" customWidth="1"/>
    <col min="11737" max="11737" width="12.7109375" style="2" customWidth="1"/>
    <col min="11738" max="11738" width="11.85546875" style="2" customWidth="1"/>
    <col min="11739" max="11744" width="9.140625" style="2"/>
    <col min="11745" max="11745" width="12.42578125" style="2" customWidth="1"/>
    <col min="11746" max="11778" width="13" style="2" hidden="1" customWidth="1"/>
    <col min="11779" max="11983" width="9.140625" style="2"/>
    <col min="11984" max="11984" width="14.85546875" style="2" customWidth="1"/>
    <col min="11985" max="11985" width="10" style="2" customWidth="1"/>
    <col min="11986" max="11986" width="20.5703125" style="2" customWidth="1"/>
    <col min="11987" max="11987" width="12.5703125" style="2" customWidth="1"/>
    <col min="11988" max="11988" width="14.85546875" style="2" customWidth="1"/>
    <col min="11989" max="11989" width="13.5703125" style="2" customWidth="1"/>
    <col min="11990" max="11990" width="11" style="2" customWidth="1"/>
    <col min="11991" max="11991" width="14.28515625" style="2" customWidth="1"/>
    <col min="11992" max="11992" width="10" style="2" customWidth="1"/>
    <col min="11993" max="11993" width="12.7109375" style="2" customWidth="1"/>
    <col min="11994" max="11994" width="11.85546875" style="2" customWidth="1"/>
    <col min="11995" max="12000" width="9.140625" style="2"/>
    <col min="12001" max="12001" width="12.42578125" style="2" customWidth="1"/>
    <col min="12002" max="12034" width="13" style="2" hidden="1" customWidth="1"/>
    <col min="12035" max="12239" width="9.140625" style="2"/>
    <col min="12240" max="12240" width="14.85546875" style="2" customWidth="1"/>
    <col min="12241" max="12241" width="10" style="2" customWidth="1"/>
    <col min="12242" max="12242" width="20.5703125" style="2" customWidth="1"/>
    <col min="12243" max="12243" width="12.5703125" style="2" customWidth="1"/>
    <col min="12244" max="12244" width="14.85546875" style="2" customWidth="1"/>
    <col min="12245" max="12245" width="13.5703125" style="2" customWidth="1"/>
    <col min="12246" max="12246" width="11" style="2" customWidth="1"/>
    <col min="12247" max="12247" width="14.28515625" style="2" customWidth="1"/>
    <col min="12248" max="12248" width="10" style="2" customWidth="1"/>
    <col min="12249" max="12249" width="12.7109375" style="2" customWidth="1"/>
    <col min="12250" max="12250" width="11.85546875" style="2" customWidth="1"/>
    <col min="12251" max="12256" width="9.140625" style="2"/>
    <col min="12257" max="12257" width="12.42578125" style="2" customWidth="1"/>
    <col min="12258" max="12290" width="13" style="2" hidden="1" customWidth="1"/>
    <col min="12291" max="12495" width="9.140625" style="2"/>
    <col min="12496" max="12496" width="14.85546875" style="2" customWidth="1"/>
    <col min="12497" max="12497" width="10" style="2" customWidth="1"/>
    <col min="12498" max="12498" width="20.5703125" style="2" customWidth="1"/>
    <col min="12499" max="12499" width="12.5703125" style="2" customWidth="1"/>
    <col min="12500" max="12500" width="14.85546875" style="2" customWidth="1"/>
    <col min="12501" max="12501" width="13.5703125" style="2" customWidth="1"/>
    <col min="12502" max="12502" width="11" style="2" customWidth="1"/>
    <col min="12503" max="12503" width="14.28515625" style="2" customWidth="1"/>
    <col min="12504" max="12504" width="10" style="2" customWidth="1"/>
    <col min="12505" max="12505" width="12.7109375" style="2" customWidth="1"/>
    <col min="12506" max="12506" width="11.85546875" style="2" customWidth="1"/>
    <col min="12507" max="12512" width="9.140625" style="2"/>
    <col min="12513" max="12513" width="12.42578125" style="2" customWidth="1"/>
    <col min="12514" max="12546" width="13" style="2" hidden="1" customWidth="1"/>
    <col min="12547" max="12751" width="9.140625" style="2"/>
    <col min="12752" max="12752" width="14.85546875" style="2" customWidth="1"/>
    <col min="12753" max="12753" width="10" style="2" customWidth="1"/>
    <col min="12754" max="12754" width="20.5703125" style="2" customWidth="1"/>
    <col min="12755" max="12755" width="12.5703125" style="2" customWidth="1"/>
    <col min="12756" max="12756" width="14.85546875" style="2" customWidth="1"/>
    <col min="12757" max="12757" width="13.5703125" style="2" customWidth="1"/>
    <col min="12758" max="12758" width="11" style="2" customWidth="1"/>
    <col min="12759" max="12759" width="14.28515625" style="2" customWidth="1"/>
    <col min="12760" max="12760" width="10" style="2" customWidth="1"/>
    <col min="12761" max="12761" width="12.7109375" style="2" customWidth="1"/>
    <col min="12762" max="12762" width="11.85546875" style="2" customWidth="1"/>
    <col min="12763" max="12768" width="9.140625" style="2"/>
    <col min="12769" max="12769" width="12.42578125" style="2" customWidth="1"/>
    <col min="12770" max="12802" width="13" style="2" hidden="1" customWidth="1"/>
    <col min="12803" max="13007" width="9.140625" style="2"/>
    <col min="13008" max="13008" width="14.85546875" style="2" customWidth="1"/>
    <col min="13009" max="13009" width="10" style="2" customWidth="1"/>
    <col min="13010" max="13010" width="20.5703125" style="2" customWidth="1"/>
    <col min="13011" max="13011" width="12.5703125" style="2" customWidth="1"/>
    <col min="13012" max="13012" width="14.85546875" style="2" customWidth="1"/>
    <col min="13013" max="13013" width="13.5703125" style="2" customWidth="1"/>
    <col min="13014" max="13014" width="11" style="2" customWidth="1"/>
    <col min="13015" max="13015" width="14.28515625" style="2" customWidth="1"/>
    <col min="13016" max="13016" width="10" style="2" customWidth="1"/>
    <col min="13017" max="13017" width="12.7109375" style="2" customWidth="1"/>
    <col min="13018" max="13018" width="11.85546875" style="2" customWidth="1"/>
    <col min="13019" max="13024" width="9.140625" style="2"/>
    <col min="13025" max="13025" width="12.42578125" style="2" customWidth="1"/>
    <col min="13026" max="13058" width="13" style="2" hidden="1" customWidth="1"/>
    <col min="13059" max="13263" width="9.140625" style="2"/>
    <col min="13264" max="13264" width="14.85546875" style="2" customWidth="1"/>
    <col min="13265" max="13265" width="10" style="2" customWidth="1"/>
    <col min="13266" max="13266" width="20.5703125" style="2" customWidth="1"/>
    <col min="13267" max="13267" width="12.5703125" style="2" customWidth="1"/>
    <col min="13268" max="13268" width="14.85546875" style="2" customWidth="1"/>
    <col min="13269" max="13269" width="13.5703125" style="2" customWidth="1"/>
    <col min="13270" max="13270" width="11" style="2" customWidth="1"/>
    <col min="13271" max="13271" width="14.28515625" style="2" customWidth="1"/>
    <col min="13272" max="13272" width="10" style="2" customWidth="1"/>
    <col min="13273" max="13273" width="12.7109375" style="2" customWidth="1"/>
    <col min="13274" max="13274" width="11.85546875" style="2" customWidth="1"/>
    <col min="13275" max="13280" width="9.140625" style="2"/>
    <col min="13281" max="13281" width="12.42578125" style="2" customWidth="1"/>
    <col min="13282" max="13314" width="13" style="2" hidden="1" customWidth="1"/>
    <col min="13315" max="13519" width="9.140625" style="2"/>
    <col min="13520" max="13520" width="14.85546875" style="2" customWidth="1"/>
    <col min="13521" max="13521" width="10" style="2" customWidth="1"/>
    <col min="13522" max="13522" width="20.5703125" style="2" customWidth="1"/>
    <col min="13523" max="13523" width="12.5703125" style="2" customWidth="1"/>
    <col min="13524" max="13524" width="14.85546875" style="2" customWidth="1"/>
    <col min="13525" max="13525" width="13.5703125" style="2" customWidth="1"/>
    <col min="13526" max="13526" width="11" style="2" customWidth="1"/>
    <col min="13527" max="13527" width="14.28515625" style="2" customWidth="1"/>
    <col min="13528" max="13528" width="10" style="2" customWidth="1"/>
    <col min="13529" max="13529" width="12.7109375" style="2" customWidth="1"/>
    <col min="13530" max="13530" width="11.85546875" style="2" customWidth="1"/>
    <col min="13531" max="13536" width="9.140625" style="2"/>
    <col min="13537" max="13537" width="12.42578125" style="2" customWidth="1"/>
    <col min="13538" max="13570" width="13" style="2" hidden="1" customWidth="1"/>
    <col min="13571" max="13775" width="9.140625" style="2"/>
    <col min="13776" max="13776" width="14.85546875" style="2" customWidth="1"/>
    <col min="13777" max="13777" width="10" style="2" customWidth="1"/>
    <col min="13778" max="13778" width="20.5703125" style="2" customWidth="1"/>
    <col min="13779" max="13779" width="12.5703125" style="2" customWidth="1"/>
    <col min="13780" max="13780" width="14.85546875" style="2" customWidth="1"/>
    <col min="13781" max="13781" width="13.5703125" style="2" customWidth="1"/>
    <col min="13782" max="13782" width="11" style="2" customWidth="1"/>
    <col min="13783" max="13783" width="14.28515625" style="2" customWidth="1"/>
    <col min="13784" max="13784" width="10" style="2" customWidth="1"/>
    <col min="13785" max="13785" width="12.7109375" style="2" customWidth="1"/>
    <col min="13786" max="13786" width="11.85546875" style="2" customWidth="1"/>
    <col min="13787" max="13792" width="9.140625" style="2"/>
    <col min="13793" max="13793" width="12.42578125" style="2" customWidth="1"/>
    <col min="13794" max="13826" width="13" style="2" hidden="1" customWidth="1"/>
    <col min="13827" max="14031" width="9.140625" style="2"/>
    <col min="14032" max="14032" width="14.85546875" style="2" customWidth="1"/>
    <col min="14033" max="14033" width="10" style="2" customWidth="1"/>
    <col min="14034" max="14034" width="20.5703125" style="2" customWidth="1"/>
    <col min="14035" max="14035" width="12.5703125" style="2" customWidth="1"/>
    <col min="14036" max="14036" width="14.85546875" style="2" customWidth="1"/>
    <col min="14037" max="14037" width="13.5703125" style="2" customWidth="1"/>
    <col min="14038" max="14038" width="11" style="2" customWidth="1"/>
    <col min="14039" max="14039" width="14.28515625" style="2" customWidth="1"/>
    <col min="14040" max="14040" width="10" style="2" customWidth="1"/>
    <col min="14041" max="14041" width="12.7109375" style="2" customWidth="1"/>
    <col min="14042" max="14042" width="11.85546875" style="2" customWidth="1"/>
    <col min="14043" max="14048" width="9.140625" style="2"/>
    <col min="14049" max="14049" width="12.42578125" style="2" customWidth="1"/>
    <col min="14050" max="14082" width="13" style="2" hidden="1" customWidth="1"/>
    <col min="14083" max="14287" width="9.140625" style="2"/>
    <col min="14288" max="14288" width="14.85546875" style="2" customWidth="1"/>
    <col min="14289" max="14289" width="10" style="2" customWidth="1"/>
    <col min="14290" max="14290" width="20.5703125" style="2" customWidth="1"/>
    <col min="14291" max="14291" width="12.5703125" style="2" customWidth="1"/>
    <col min="14292" max="14292" width="14.85546875" style="2" customWidth="1"/>
    <col min="14293" max="14293" width="13.5703125" style="2" customWidth="1"/>
    <col min="14294" max="14294" width="11" style="2" customWidth="1"/>
    <col min="14295" max="14295" width="14.28515625" style="2" customWidth="1"/>
    <col min="14296" max="14296" width="10" style="2" customWidth="1"/>
    <col min="14297" max="14297" width="12.7109375" style="2" customWidth="1"/>
    <col min="14298" max="14298" width="11.85546875" style="2" customWidth="1"/>
    <col min="14299" max="14304" width="9.140625" style="2"/>
    <col min="14305" max="14305" width="12.42578125" style="2" customWidth="1"/>
    <col min="14306" max="14338" width="13" style="2" hidden="1" customWidth="1"/>
    <col min="14339" max="14543" width="9.140625" style="2"/>
    <col min="14544" max="14544" width="14.85546875" style="2" customWidth="1"/>
    <col min="14545" max="14545" width="10" style="2" customWidth="1"/>
    <col min="14546" max="14546" width="20.5703125" style="2" customWidth="1"/>
    <col min="14547" max="14547" width="12.5703125" style="2" customWidth="1"/>
    <col min="14548" max="14548" width="14.85546875" style="2" customWidth="1"/>
    <col min="14549" max="14549" width="13.5703125" style="2" customWidth="1"/>
    <col min="14550" max="14550" width="11" style="2" customWidth="1"/>
    <col min="14551" max="14551" width="14.28515625" style="2" customWidth="1"/>
    <col min="14552" max="14552" width="10" style="2" customWidth="1"/>
    <col min="14553" max="14553" width="12.7109375" style="2" customWidth="1"/>
    <col min="14554" max="14554" width="11.85546875" style="2" customWidth="1"/>
    <col min="14555" max="14560" width="9.140625" style="2"/>
    <col min="14561" max="14561" width="12.42578125" style="2" customWidth="1"/>
    <col min="14562" max="14594" width="13" style="2" hidden="1" customWidth="1"/>
    <col min="14595" max="14799" width="9.140625" style="2"/>
    <col min="14800" max="14800" width="14.85546875" style="2" customWidth="1"/>
    <col min="14801" max="14801" width="10" style="2" customWidth="1"/>
    <col min="14802" max="14802" width="20.5703125" style="2" customWidth="1"/>
    <col min="14803" max="14803" width="12.5703125" style="2" customWidth="1"/>
    <col min="14804" max="14804" width="14.85546875" style="2" customWidth="1"/>
    <col min="14805" max="14805" width="13.5703125" style="2" customWidth="1"/>
    <col min="14806" max="14806" width="11" style="2" customWidth="1"/>
    <col min="14807" max="14807" width="14.28515625" style="2" customWidth="1"/>
    <col min="14808" max="14808" width="10" style="2" customWidth="1"/>
    <col min="14809" max="14809" width="12.7109375" style="2" customWidth="1"/>
    <col min="14810" max="14810" width="11.85546875" style="2" customWidth="1"/>
    <col min="14811" max="14816" width="9.140625" style="2"/>
    <col min="14817" max="14817" width="12.42578125" style="2" customWidth="1"/>
    <col min="14818" max="14850" width="13" style="2" hidden="1" customWidth="1"/>
    <col min="14851" max="15055" width="9.140625" style="2"/>
    <col min="15056" max="15056" width="14.85546875" style="2" customWidth="1"/>
    <col min="15057" max="15057" width="10" style="2" customWidth="1"/>
    <col min="15058" max="15058" width="20.5703125" style="2" customWidth="1"/>
    <col min="15059" max="15059" width="12.5703125" style="2" customWidth="1"/>
    <col min="15060" max="15060" width="14.85546875" style="2" customWidth="1"/>
    <col min="15061" max="15061" width="13.5703125" style="2" customWidth="1"/>
    <col min="15062" max="15062" width="11" style="2" customWidth="1"/>
    <col min="15063" max="15063" width="14.28515625" style="2" customWidth="1"/>
    <col min="15064" max="15064" width="10" style="2" customWidth="1"/>
    <col min="15065" max="15065" width="12.7109375" style="2" customWidth="1"/>
    <col min="15066" max="15066" width="11.85546875" style="2" customWidth="1"/>
    <col min="15067" max="15072" width="9.140625" style="2"/>
    <col min="15073" max="15073" width="12.42578125" style="2" customWidth="1"/>
    <col min="15074" max="15106" width="13" style="2" hidden="1" customWidth="1"/>
    <col min="15107" max="15311" width="9.140625" style="2"/>
    <col min="15312" max="15312" width="14.85546875" style="2" customWidth="1"/>
    <col min="15313" max="15313" width="10" style="2" customWidth="1"/>
    <col min="15314" max="15314" width="20.5703125" style="2" customWidth="1"/>
    <col min="15315" max="15315" width="12.5703125" style="2" customWidth="1"/>
    <col min="15316" max="15316" width="14.85546875" style="2" customWidth="1"/>
    <col min="15317" max="15317" width="13.5703125" style="2" customWidth="1"/>
    <col min="15318" max="15318" width="11" style="2" customWidth="1"/>
    <col min="15319" max="15319" width="14.28515625" style="2" customWidth="1"/>
    <col min="15320" max="15320" width="10" style="2" customWidth="1"/>
    <col min="15321" max="15321" width="12.7109375" style="2" customWidth="1"/>
    <col min="15322" max="15322" width="11.85546875" style="2" customWidth="1"/>
    <col min="15323" max="15328" width="9.140625" style="2"/>
    <col min="15329" max="15329" width="12.42578125" style="2" customWidth="1"/>
    <col min="15330" max="15362" width="13" style="2" hidden="1" customWidth="1"/>
    <col min="15363" max="15567" width="9.140625" style="2"/>
    <col min="15568" max="15568" width="14.85546875" style="2" customWidth="1"/>
    <col min="15569" max="15569" width="10" style="2" customWidth="1"/>
    <col min="15570" max="15570" width="20.5703125" style="2" customWidth="1"/>
    <col min="15571" max="15571" width="12.5703125" style="2" customWidth="1"/>
    <col min="15572" max="15572" width="14.85546875" style="2" customWidth="1"/>
    <col min="15573" max="15573" width="13.5703125" style="2" customWidth="1"/>
    <col min="15574" max="15574" width="11" style="2" customWidth="1"/>
    <col min="15575" max="15575" width="14.28515625" style="2" customWidth="1"/>
    <col min="15576" max="15576" width="10" style="2" customWidth="1"/>
    <col min="15577" max="15577" width="12.7109375" style="2" customWidth="1"/>
    <col min="15578" max="15578" width="11.85546875" style="2" customWidth="1"/>
    <col min="15579" max="15584" width="9.140625" style="2"/>
    <col min="15585" max="15585" width="12.42578125" style="2" customWidth="1"/>
    <col min="15586" max="15618" width="13" style="2" hidden="1" customWidth="1"/>
    <col min="15619" max="15823" width="9.140625" style="2"/>
    <col min="15824" max="15824" width="14.85546875" style="2" customWidth="1"/>
    <col min="15825" max="15825" width="10" style="2" customWidth="1"/>
    <col min="15826" max="15826" width="20.5703125" style="2" customWidth="1"/>
    <col min="15827" max="15827" width="12.5703125" style="2" customWidth="1"/>
    <col min="15828" max="15828" width="14.85546875" style="2" customWidth="1"/>
    <col min="15829" max="15829" width="13.5703125" style="2" customWidth="1"/>
    <col min="15830" max="15830" width="11" style="2" customWidth="1"/>
    <col min="15831" max="15831" width="14.28515625" style="2" customWidth="1"/>
    <col min="15832" max="15832" width="10" style="2" customWidth="1"/>
    <col min="15833" max="15833" width="12.7109375" style="2" customWidth="1"/>
    <col min="15834" max="15834" width="11.85546875" style="2" customWidth="1"/>
    <col min="15835" max="15840" width="9.140625" style="2"/>
    <col min="15841" max="15841" width="12.42578125" style="2" customWidth="1"/>
    <col min="15842" max="15874" width="13" style="2" hidden="1" customWidth="1"/>
    <col min="15875" max="16079" width="9.140625" style="2"/>
    <col min="16080" max="16080" width="14.85546875" style="2" customWidth="1"/>
    <col min="16081" max="16081" width="10" style="2" customWidth="1"/>
    <col min="16082" max="16082" width="20.5703125" style="2" customWidth="1"/>
    <col min="16083" max="16083" width="12.5703125" style="2" customWidth="1"/>
    <col min="16084" max="16084" width="14.85546875" style="2" customWidth="1"/>
    <col min="16085" max="16085" width="13.5703125" style="2" customWidth="1"/>
    <col min="16086" max="16086" width="11" style="2" customWidth="1"/>
    <col min="16087" max="16087" width="14.28515625" style="2" customWidth="1"/>
    <col min="16088" max="16088" width="10" style="2" customWidth="1"/>
    <col min="16089" max="16089" width="12.7109375" style="2" customWidth="1"/>
    <col min="16090" max="16090" width="11.85546875" style="2" customWidth="1"/>
    <col min="16091" max="16096" width="9.140625" style="2"/>
    <col min="16097" max="16097" width="12.42578125" style="2" customWidth="1"/>
    <col min="16098" max="16130" width="13" style="2" hidden="1" customWidth="1"/>
    <col min="16131" max="16384" width="9.140625" style="2"/>
  </cols>
  <sheetData>
    <row r="1" spans="1:17" s="128" customFormat="1" ht="15.75" customHeight="1">
      <c r="A1" s="126" t="s">
        <v>656</v>
      </c>
      <c r="B1" s="126"/>
      <c r="C1" s="126"/>
      <c r="D1" s="126"/>
      <c r="E1" s="126"/>
      <c r="F1" s="126"/>
      <c r="G1" s="126"/>
      <c r="H1" s="126"/>
      <c r="I1" s="126"/>
      <c r="J1" s="126"/>
      <c r="K1" s="126"/>
      <c r="L1" s="127"/>
      <c r="M1" s="127"/>
      <c r="N1" s="127"/>
      <c r="O1" s="127"/>
      <c r="P1" s="126"/>
      <c r="Q1" s="126"/>
    </row>
    <row r="2" spans="1:17" s="128" customFormat="1" ht="14.25" customHeight="1">
      <c r="A2" s="129" t="s">
        <v>657</v>
      </c>
      <c r="B2" s="130"/>
      <c r="C2" s="130"/>
      <c r="D2" s="130"/>
      <c r="E2" s="130"/>
      <c r="F2" s="130"/>
      <c r="G2" s="130"/>
      <c r="H2" s="130"/>
      <c r="I2" s="130"/>
      <c r="J2" s="130"/>
      <c r="K2" s="130"/>
      <c r="L2" s="130"/>
      <c r="M2" s="130"/>
      <c r="N2" s="130"/>
      <c r="O2" s="130"/>
    </row>
    <row r="3" spans="1:17" ht="14.25" customHeight="1">
      <c r="A3" s="238" t="s">
        <v>658</v>
      </c>
      <c r="B3" s="238"/>
      <c r="C3" s="238"/>
      <c r="D3" s="238"/>
      <c r="E3" s="238"/>
      <c r="F3" s="238"/>
      <c r="G3" s="238"/>
      <c r="H3" s="238"/>
      <c r="I3" s="238"/>
      <c r="J3" s="238"/>
      <c r="K3" s="238"/>
      <c r="L3" s="238"/>
      <c r="M3" s="238"/>
      <c r="N3" s="238"/>
      <c r="O3" s="238"/>
      <c r="P3" s="238"/>
      <c r="Q3" s="238"/>
    </row>
    <row r="4" spans="1:17" ht="11.25" customHeight="1">
      <c r="A4" s="131"/>
    </row>
    <row r="5" spans="1:17" s="135" customFormat="1" ht="14.25" customHeight="1">
      <c r="A5" s="132" t="s">
        <v>659</v>
      </c>
      <c r="B5" s="133" t="s">
        <v>660</v>
      </c>
      <c r="C5" s="134"/>
      <c r="D5" s="134"/>
      <c r="E5" s="134"/>
      <c r="F5" s="134"/>
      <c r="G5" s="134"/>
      <c r="H5" s="134"/>
      <c r="I5" s="134"/>
      <c r="J5" s="134"/>
      <c r="K5" s="134"/>
      <c r="L5" s="134"/>
      <c r="M5" s="134"/>
      <c r="N5" s="134"/>
      <c r="O5" s="134"/>
    </row>
    <row r="6" spans="1:17" ht="14.25" customHeight="1">
      <c r="A6" s="136" t="s">
        <v>661</v>
      </c>
      <c r="B6" s="137" t="s">
        <v>662</v>
      </c>
      <c r="C6" s="138"/>
      <c r="D6" s="138"/>
      <c r="E6" s="138"/>
      <c r="F6" s="138"/>
      <c r="G6" s="138"/>
      <c r="H6" s="138"/>
      <c r="I6" s="138"/>
      <c r="J6" s="138"/>
      <c r="K6" s="138"/>
      <c r="L6" s="138"/>
      <c r="M6" s="138"/>
      <c r="N6" s="138"/>
      <c r="O6" s="138"/>
      <c r="P6" s="139"/>
      <c r="Q6" s="139"/>
    </row>
    <row r="7" spans="1:17" s="128" customFormat="1" ht="10.5" customHeight="1">
      <c r="A7" s="140"/>
      <c r="B7" s="141"/>
      <c r="C7" s="140"/>
      <c r="D7" s="140"/>
      <c r="E7" s="140"/>
      <c r="F7" s="140"/>
      <c r="G7" s="142"/>
      <c r="H7" s="143"/>
      <c r="I7" s="143"/>
      <c r="J7" s="143"/>
      <c r="K7" s="143"/>
      <c r="L7" s="143"/>
      <c r="M7" s="143"/>
      <c r="N7" s="143"/>
      <c r="O7" s="143"/>
      <c r="P7" s="143"/>
      <c r="Q7" s="143"/>
    </row>
    <row r="8" spans="1:17" ht="16.5" customHeight="1">
      <c r="A8" s="5" t="s">
        <v>663</v>
      </c>
      <c r="B8" s="15"/>
      <c r="C8" s="144"/>
      <c r="D8" s="15"/>
      <c r="E8" s="15"/>
      <c r="F8" s="15"/>
      <c r="G8" s="145"/>
      <c r="H8" s="145"/>
      <c r="I8" s="15"/>
      <c r="J8" s="15"/>
      <c r="K8" s="15"/>
      <c r="L8" s="15"/>
      <c r="M8" s="15"/>
      <c r="N8" s="15"/>
      <c r="O8" s="15"/>
      <c r="P8" s="15"/>
      <c r="Q8" s="15"/>
    </row>
    <row r="9" spans="1:17" ht="14.25" customHeight="1">
      <c r="B9" s="146"/>
      <c r="D9" s="147"/>
      <c r="E9" s="148"/>
      <c r="F9" s="148"/>
      <c r="Q9" s="149" t="s">
        <v>554</v>
      </c>
    </row>
    <row r="10" spans="1:17" ht="36" customHeight="1">
      <c r="A10" s="19" t="s">
        <v>664</v>
      </c>
      <c r="B10" s="19" t="s">
        <v>665</v>
      </c>
      <c r="C10" s="19" t="s">
        <v>666</v>
      </c>
      <c r="D10" s="19" t="s">
        <v>667</v>
      </c>
      <c r="E10" s="19" t="s">
        <v>668</v>
      </c>
      <c r="F10" s="19" t="s">
        <v>669</v>
      </c>
      <c r="G10" s="19" t="s">
        <v>670</v>
      </c>
      <c r="H10" s="19" t="s">
        <v>671</v>
      </c>
      <c r="I10" s="19" t="s">
        <v>672</v>
      </c>
      <c r="J10" s="19" t="s">
        <v>210</v>
      </c>
      <c r="K10" s="19" t="s">
        <v>673</v>
      </c>
      <c r="L10" s="19" t="s">
        <v>674</v>
      </c>
      <c r="M10" s="19" t="s">
        <v>675</v>
      </c>
      <c r="N10" s="19" t="s">
        <v>676</v>
      </c>
      <c r="O10" s="19" t="s">
        <v>677</v>
      </c>
      <c r="P10" s="19" t="s">
        <v>678</v>
      </c>
      <c r="Q10" s="19" t="s">
        <v>679</v>
      </c>
    </row>
    <row r="11" spans="1:17" ht="12" customHeight="1">
      <c r="A11" s="150"/>
      <c r="B11" s="150"/>
      <c r="C11" s="150"/>
      <c r="D11" s="150"/>
      <c r="E11" s="150"/>
      <c r="F11" s="150"/>
      <c r="G11" s="150"/>
      <c r="H11" s="150"/>
      <c r="I11" s="150"/>
      <c r="J11" s="150"/>
      <c r="K11" s="150"/>
      <c r="L11" s="150">
        <v>1</v>
      </c>
      <c r="M11" s="150">
        <v>2</v>
      </c>
      <c r="N11" s="150">
        <v>3</v>
      </c>
      <c r="O11" s="150" t="s">
        <v>680</v>
      </c>
      <c r="P11" s="150">
        <v>5</v>
      </c>
      <c r="Q11" s="150">
        <v>6</v>
      </c>
    </row>
    <row r="12" spans="1:17" ht="14.25" customHeight="1">
      <c r="A12" s="116"/>
      <c r="B12" s="116"/>
      <c r="C12" s="116"/>
      <c r="D12" s="116"/>
      <c r="E12" s="116"/>
      <c r="F12" s="116"/>
      <c r="G12" s="116"/>
      <c r="H12" s="116"/>
      <c r="I12" s="116"/>
      <c r="J12" s="116"/>
      <c r="K12" s="116"/>
      <c r="L12" s="151"/>
      <c r="M12" s="151"/>
      <c r="N12" s="151"/>
      <c r="O12" s="152">
        <f t="shared" ref="O12:O22" si="0">IFERROR(L12-M12-N12,0)</f>
        <v>0</v>
      </c>
      <c r="P12" s="151"/>
      <c r="Q12" s="151"/>
    </row>
    <row r="13" spans="1:17" ht="14.25" customHeight="1">
      <c r="A13" s="116"/>
      <c r="B13" s="153"/>
      <c r="C13" s="154"/>
      <c r="D13" s="116"/>
      <c r="E13" s="116"/>
      <c r="F13" s="116"/>
      <c r="G13" s="116"/>
      <c r="H13" s="116"/>
      <c r="I13" s="116"/>
      <c r="J13" s="116"/>
      <c r="K13" s="116"/>
      <c r="L13" s="151"/>
      <c r="M13" s="151"/>
      <c r="N13" s="151"/>
      <c r="O13" s="152">
        <f t="shared" si="0"/>
        <v>0</v>
      </c>
      <c r="P13" s="151"/>
      <c r="Q13" s="151"/>
    </row>
    <row r="14" spans="1:17" ht="14.25" customHeight="1">
      <c r="A14" s="116"/>
      <c r="B14" s="116"/>
      <c r="C14" s="116"/>
      <c r="D14" s="116"/>
      <c r="E14" s="116"/>
      <c r="F14" s="116"/>
      <c r="G14" s="116"/>
      <c r="H14" s="116"/>
      <c r="I14" s="116"/>
      <c r="J14" s="116"/>
      <c r="K14" s="116"/>
      <c r="L14" s="151"/>
      <c r="M14" s="151"/>
      <c r="N14" s="151"/>
      <c r="O14" s="152">
        <f t="shared" si="0"/>
        <v>0</v>
      </c>
      <c r="P14" s="151"/>
      <c r="Q14" s="151"/>
    </row>
    <row r="15" spans="1:17" ht="14.25" customHeight="1">
      <c r="A15" s="116"/>
      <c r="B15" s="116"/>
      <c r="C15" s="116"/>
      <c r="D15" s="116"/>
      <c r="E15" s="116"/>
      <c r="F15" s="116"/>
      <c r="G15" s="116"/>
      <c r="H15" s="116"/>
      <c r="I15" s="116"/>
      <c r="J15" s="116"/>
      <c r="K15" s="116"/>
      <c r="L15" s="151"/>
      <c r="M15" s="151"/>
      <c r="N15" s="151"/>
      <c r="O15" s="152">
        <f t="shared" si="0"/>
        <v>0</v>
      </c>
      <c r="P15" s="151"/>
      <c r="Q15" s="151"/>
    </row>
    <row r="16" spans="1:17" ht="15" hidden="1" customHeight="1">
      <c r="A16" s="116"/>
      <c r="B16" s="116"/>
      <c r="C16" s="116"/>
      <c r="D16" s="116"/>
      <c r="E16" s="116"/>
      <c r="F16" s="116"/>
      <c r="G16" s="116"/>
      <c r="H16" s="116"/>
      <c r="I16" s="116"/>
      <c r="J16" s="116"/>
      <c r="K16" s="116"/>
      <c r="L16" s="151"/>
      <c r="M16" s="151"/>
      <c r="N16" s="151"/>
      <c r="O16" s="152">
        <f t="shared" si="0"/>
        <v>0</v>
      </c>
      <c r="P16" s="151"/>
      <c r="Q16" s="151"/>
    </row>
    <row r="17" spans="1:17" ht="15" hidden="1" customHeight="1">
      <c r="A17" s="116"/>
      <c r="B17" s="116"/>
      <c r="C17" s="116"/>
      <c r="D17" s="116"/>
      <c r="E17" s="116"/>
      <c r="F17" s="116"/>
      <c r="G17" s="116"/>
      <c r="H17" s="116"/>
      <c r="I17" s="116"/>
      <c r="J17" s="116"/>
      <c r="K17" s="116"/>
      <c r="L17" s="151"/>
      <c r="M17" s="151"/>
      <c r="N17" s="151"/>
      <c r="O17" s="152">
        <f t="shared" si="0"/>
        <v>0</v>
      </c>
      <c r="P17" s="151"/>
      <c r="Q17" s="151"/>
    </row>
    <row r="18" spans="1:17" ht="15" hidden="1" customHeight="1">
      <c r="A18" s="116"/>
      <c r="B18" s="116"/>
      <c r="C18" s="116"/>
      <c r="D18" s="116"/>
      <c r="E18" s="116"/>
      <c r="F18" s="116"/>
      <c r="G18" s="116"/>
      <c r="H18" s="116"/>
      <c r="I18" s="116"/>
      <c r="J18" s="116"/>
      <c r="K18" s="116"/>
      <c r="L18" s="151"/>
      <c r="M18" s="151"/>
      <c r="N18" s="151"/>
      <c r="O18" s="152">
        <f t="shared" si="0"/>
        <v>0</v>
      </c>
      <c r="P18" s="151"/>
      <c r="Q18" s="151"/>
    </row>
    <row r="19" spans="1:17" ht="156" hidden="1" customHeight="1">
      <c r="A19" s="116"/>
      <c r="B19" s="154"/>
      <c r="C19" s="154"/>
      <c r="D19" s="154"/>
      <c r="E19" s="154"/>
      <c r="F19" s="154"/>
      <c r="G19" s="154"/>
      <c r="H19" s="154"/>
      <c r="I19" s="154"/>
      <c r="J19" s="154"/>
      <c r="K19" s="154"/>
      <c r="L19" s="151"/>
      <c r="M19" s="151"/>
      <c r="N19" s="151"/>
      <c r="O19" s="152">
        <f t="shared" si="0"/>
        <v>0</v>
      </c>
      <c r="P19" s="155"/>
      <c r="Q19" s="155"/>
    </row>
    <row r="20" spans="1:17" ht="15" hidden="1" customHeight="1">
      <c r="A20" s="116"/>
      <c r="B20" s="116"/>
      <c r="C20" s="116"/>
      <c r="D20" s="116"/>
      <c r="E20" s="116"/>
      <c r="F20" s="116"/>
      <c r="G20" s="116"/>
      <c r="H20" s="116"/>
      <c r="I20" s="116"/>
      <c r="J20" s="116"/>
      <c r="K20" s="116"/>
      <c r="L20" s="151"/>
      <c r="M20" s="151"/>
      <c r="N20" s="151"/>
      <c r="O20" s="152">
        <f t="shared" si="0"/>
        <v>0</v>
      </c>
      <c r="P20" s="151"/>
      <c r="Q20" s="151"/>
    </row>
    <row r="21" spans="1:17" ht="14.25" customHeight="1">
      <c r="A21" s="116"/>
      <c r="B21" s="116"/>
      <c r="C21" s="116"/>
      <c r="D21" s="116"/>
      <c r="E21" s="116"/>
      <c r="F21" s="116"/>
      <c r="G21" s="116"/>
      <c r="H21" s="116"/>
      <c r="I21" s="116"/>
      <c r="J21" s="116"/>
      <c r="K21" s="116"/>
      <c r="L21" s="151"/>
      <c r="M21" s="151"/>
      <c r="N21" s="151"/>
      <c r="O21" s="152">
        <f t="shared" si="0"/>
        <v>0</v>
      </c>
      <c r="P21" s="151"/>
      <c r="Q21" s="151"/>
    </row>
    <row r="22" spans="1:17" ht="14.25" customHeight="1">
      <c r="A22" s="116"/>
      <c r="B22" s="116"/>
      <c r="C22" s="116"/>
      <c r="D22" s="116"/>
      <c r="E22" s="116"/>
      <c r="F22" s="116"/>
      <c r="G22" s="116"/>
      <c r="H22" s="116"/>
      <c r="I22" s="116"/>
      <c r="J22" s="116"/>
      <c r="K22" s="116"/>
      <c r="L22" s="151"/>
      <c r="M22" s="151"/>
      <c r="N22" s="151"/>
      <c r="O22" s="152">
        <f t="shared" si="0"/>
        <v>0</v>
      </c>
      <c r="P22" s="151"/>
      <c r="Q22" s="151"/>
    </row>
    <row r="23" spans="1:17" ht="14.25" customHeight="1">
      <c r="A23" s="95"/>
      <c r="B23" s="95"/>
      <c r="C23" s="95"/>
      <c r="D23" s="95"/>
      <c r="E23" s="95"/>
      <c r="F23" s="95"/>
      <c r="G23" s="95"/>
      <c r="H23" s="95"/>
      <c r="I23" s="95"/>
      <c r="J23" s="95"/>
      <c r="K23" s="95" t="s">
        <v>324</v>
      </c>
      <c r="L23" s="22">
        <f t="shared" ref="L23:Q23" si="1">SUM(L12:L22)</f>
        <v>0</v>
      </c>
      <c r="M23" s="22">
        <f t="shared" si="1"/>
        <v>0</v>
      </c>
      <c r="N23" s="22">
        <f t="shared" si="1"/>
        <v>0</v>
      </c>
      <c r="O23" s="22">
        <f t="shared" si="1"/>
        <v>0</v>
      </c>
      <c r="P23" s="22">
        <f t="shared" si="1"/>
        <v>0</v>
      </c>
      <c r="Q23" s="22">
        <f t="shared" si="1"/>
        <v>0</v>
      </c>
    </row>
    <row r="24" spans="1:17" s="128" customFormat="1" ht="12.75" customHeight="1"/>
    <row r="25" spans="1:17" s="128" customFormat="1" ht="12.75" customHeight="1">
      <c r="A25" s="5" t="s">
        <v>681</v>
      </c>
      <c r="B25" s="15"/>
      <c r="C25" s="15"/>
      <c r="D25" s="15"/>
      <c r="E25" s="15"/>
      <c r="F25" s="15"/>
      <c r="G25" s="15"/>
      <c r="H25" s="15"/>
      <c r="I25" s="15"/>
      <c r="J25" s="15"/>
      <c r="K25" s="15"/>
    </row>
    <row r="26" spans="1:17" s="128" customFormat="1" ht="12.75" customHeight="1">
      <c r="A26" s="95" t="s">
        <v>682</v>
      </c>
      <c r="B26" s="95" t="s">
        <v>683</v>
      </c>
      <c r="C26" s="95" t="s">
        <v>684</v>
      </c>
      <c r="D26" s="95" t="s">
        <v>685</v>
      </c>
      <c r="E26" s="95" t="s">
        <v>686</v>
      </c>
      <c r="F26" s="95" t="s">
        <v>687</v>
      </c>
      <c r="G26" s="95" t="s">
        <v>688</v>
      </c>
      <c r="H26" s="95" t="s">
        <v>689</v>
      </c>
      <c r="I26" s="95" t="s">
        <v>690</v>
      </c>
      <c r="J26" s="95" t="s">
        <v>691</v>
      </c>
      <c r="K26" s="95" t="s">
        <v>692</v>
      </c>
    </row>
    <row r="27" spans="1:17" s="128" customFormat="1" ht="12.75" customHeight="1">
      <c r="A27" s="20"/>
      <c r="B27" s="20"/>
      <c r="C27" s="20"/>
      <c r="D27" s="20"/>
      <c r="E27" s="20"/>
      <c r="F27" s="20"/>
      <c r="G27" s="20"/>
      <c r="H27" s="20"/>
      <c r="I27" s="20"/>
      <c r="J27" s="20"/>
      <c r="K27" s="20"/>
    </row>
    <row r="28" spans="1:17" s="128" customFormat="1" ht="12.75" customHeight="1">
      <c r="A28" s="20"/>
      <c r="B28" s="20"/>
      <c r="C28" s="20"/>
      <c r="D28" s="20"/>
      <c r="E28" s="20"/>
      <c r="F28" s="20"/>
      <c r="G28" s="20"/>
      <c r="H28" s="20"/>
      <c r="I28" s="20"/>
      <c r="J28" s="20"/>
      <c r="K28" s="20"/>
    </row>
    <row r="29" spans="1:17" s="128" customFormat="1" ht="12.75" customHeight="1">
      <c r="A29" s="20"/>
      <c r="B29" s="20"/>
      <c r="C29" s="20"/>
      <c r="D29" s="20"/>
      <c r="E29" s="20"/>
      <c r="F29" s="20"/>
      <c r="G29" s="20"/>
      <c r="H29" s="20"/>
      <c r="I29" s="20"/>
      <c r="J29" s="20"/>
      <c r="K29" s="20"/>
    </row>
    <row r="30" spans="1:17" s="128" customFormat="1" ht="12.75" customHeight="1"/>
    <row r="31" spans="1:17" s="128" customFormat="1" ht="12.75" customHeight="1">
      <c r="A31" s="5" t="s">
        <v>693</v>
      </c>
      <c r="B31" s="15"/>
      <c r="C31" s="239"/>
      <c r="D31" s="239"/>
      <c r="E31" s="239"/>
      <c r="F31" s="239"/>
      <c r="G31" s="239"/>
      <c r="H31" s="239"/>
      <c r="I31" s="239"/>
      <c r="J31" s="15"/>
      <c r="K31" s="15"/>
      <c r="L31" s="15"/>
      <c r="M31" s="15"/>
      <c r="N31" s="15"/>
      <c r="O31" s="15"/>
      <c r="P31" s="15"/>
      <c r="Q31" s="15"/>
    </row>
    <row r="32" spans="1:17" s="128" customFormat="1" ht="12.75" customHeight="1">
      <c r="A32" s="156"/>
      <c r="B32" s="157"/>
      <c r="I32" s="158" t="s">
        <v>694</v>
      </c>
      <c r="J32" s="159"/>
    </row>
    <row r="33" spans="1:17" s="128" customFormat="1" ht="12.75" customHeight="1">
      <c r="A33" s="160" t="s">
        <v>670</v>
      </c>
      <c r="B33" s="161"/>
      <c r="C33" s="240" t="s">
        <v>678</v>
      </c>
      <c r="D33" s="240"/>
      <c r="E33" s="240"/>
      <c r="F33" s="240"/>
      <c r="G33" s="240" t="s">
        <v>679</v>
      </c>
      <c r="H33" s="240"/>
      <c r="I33" s="240"/>
      <c r="J33" s="162"/>
    </row>
    <row r="34" spans="1:17" s="128" customFormat="1" ht="12.75" customHeight="1">
      <c r="A34" s="163">
        <v>392</v>
      </c>
      <c r="B34" s="164"/>
      <c r="C34" s="235">
        <f>IFERROR(SUMIF($G$12:$G$22,"392",$P$12:$P$22),0)</f>
        <v>0</v>
      </c>
      <c r="D34" s="235"/>
      <c r="E34" s="235"/>
      <c r="F34" s="235"/>
      <c r="G34" s="235">
        <f>IFERROR(SUMIF($G$12:$G$22,"392",$Q$12:$Q$22),0)</f>
        <v>0</v>
      </c>
      <c r="H34" s="235"/>
      <c r="I34" s="235"/>
      <c r="J34" s="165"/>
    </row>
    <row r="35" spans="1:17" ht="14.25" customHeight="1">
      <c r="A35" s="166">
        <v>391</v>
      </c>
      <c r="B35" s="167"/>
      <c r="C35" s="168">
        <f>IFERROR(SUMIF($G$12:$G$22,"391",$P$12:$P$22),0)</f>
        <v>0</v>
      </c>
      <c r="D35" s="169"/>
      <c r="E35" s="169"/>
      <c r="F35" s="170"/>
      <c r="G35" s="168">
        <f>IFERROR(SUMIF($G$12:$G$22,"391",$Q$12:$Q$22),0)</f>
        <v>0</v>
      </c>
      <c r="H35" s="169"/>
      <c r="I35" s="170"/>
      <c r="J35" s="165"/>
    </row>
    <row r="36" spans="1:17" ht="14.25" customHeight="1">
      <c r="A36" s="166">
        <v>386</v>
      </c>
      <c r="B36" s="167"/>
      <c r="C36" s="171">
        <f>IFERROR(SUMIF($G$12:$G$22,"386",$P$12:$P$22),0)</f>
        <v>0</v>
      </c>
      <c r="D36" s="172"/>
      <c r="E36" s="172"/>
      <c r="F36" s="173"/>
      <c r="G36" s="171">
        <f>IFERROR(SUMIF($G$12:$G$22,"386",$Q$12:$Q$22),0)</f>
        <v>0</v>
      </c>
      <c r="H36" s="172"/>
      <c r="I36" s="173"/>
      <c r="J36" s="165"/>
    </row>
    <row r="37" spans="1:17" ht="14.25" customHeight="1">
      <c r="A37" s="166">
        <v>387</v>
      </c>
      <c r="B37" s="167"/>
      <c r="C37" s="171">
        <f>IFERROR(SUMIF($G$12:$G$22,"387",$P$12:$P$22),0)</f>
        <v>0</v>
      </c>
      <c r="D37" s="172"/>
      <c r="E37" s="172"/>
      <c r="F37" s="173"/>
      <c r="G37" s="171">
        <f>IFERROR(SUMIF($G$12:$G$22,"387",$Q$12:$Q$22),0)</f>
        <v>0</v>
      </c>
      <c r="H37" s="172"/>
      <c r="I37" s="173"/>
      <c r="J37" s="165"/>
    </row>
    <row r="38" spans="1:17" ht="14.25" customHeight="1">
      <c r="A38" s="166" t="s">
        <v>695</v>
      </c>
      <c r="B38" s="167"/>
      <c r="C38" s="168">
        <f>IFERROR(SUMIF($G$12:$G$22,"4*",$P$12:$P$22),0)</f>
        <v>0</v>
      </c>
      <c r="D38" s="169"/>
      <c r="E38" s="169"/>
      <c r="F38" s="170"/>
      <c r="G38" s="168">
        <f>IFERROR(SUMIF($G$12:$G$22,"4*",$Q$12:$Q$22),0)</f>
        <v>0</v>
      </c>
      <c r="H38" s="169"/>
      <c r="I38" s="170"/>
      <c r="J38" s="165"/>
    </row>
    <row r="39" spans="1:17" ht="14.25" customHeight="1">
      <c r="A39" s="174">
        <v>311</v>
      </c>
      <c r="B39" s="175"/>
      <c r="C39" s="176">
        <f>IFERROR(SUMIF($G$12:$G$22,"311",$P$12:$P$22),0)</f>
        <v>0</v>
      </c>
      <c r="D39" s="177"/>
      <c r="E39" s="177"/>
      <c r="F39" s="178"/>
      <c r="G39" s="176">
        <f>IFERROR(SUMIF($G$12:$G$22,"311",$Q$12:$Q$22),0)</f>
        <v>0</v>
      </c>
      <c r="H39" s="177"/>
      <c r="I39" s="178"/>
      <c r="J39" s="165"/>
    </row>
    <row r="40" spans="1:17" ht="14.25" customHeight="1">
      <c r="A40" s="179" t="s">
        <v>696</v>
      </c>
      <c r="B40" s="180"/>
      <c r="C40" s="181">
        <f>IFERROR(SUMIF($G$12:$G$22,"3*",$P$12:$P$22)-C39-C34-C35-C36-C37,0)</f>
        <v>0</v>
      </c>
      <c r="D40" s="182"/>
      <c r="E40" s="182"/>
      <c r="F40" s="183"/>
      <c r="G40" s="181">
        <f>IFERROR(SUMIF($G$12:$G$22,"3*",$Q$12:$Q$22)-G39-G34-G35-G36-G37,0)</f>
        <v>0</v>
      </c>
      <c r="H40" s="182"/>
      <c r="I40" s="183"/>
      <c r="J40" s="165"/>
    </row>
    <row r="41" spans="1:17" ht="14.25" customHeight="1">
      <c r="A41" s="160" t="s">
        <v>324</v>
      </c>
      <c r="B41" s="184"/>
      <c r="C41" s="185">
        <f>SUM(C34:C40)</f>
        <v>0</v>
      </c>
      <c r="D41" s="186"/>
      <c r="E41" s="186"/>
      <c r="F41" s="187"/>
      <c r="G41" s="185">
        <f>SUM(G34:G40)</f>
        <v>0</v>
      </c>
      <c r="H41" s="186"/>
      <c r="I41" s="187"/>
      <c r="J41" s="188"/>
    </row>
    <row r="42" spans="1:17" ht="14.25" customHeight="1">
      <c r="A42" s="9" t="s">
        <v>697</v>
      </c>
      <c r="C42" s="9" t="str">
        <f>IF(ROUND(C41,2)=ROUND(P23,2),"✓ coincide com o total da tabela","≠ verificar tabela da secção 1")</f>
        <v>✓ coincide com o total da tabela</v>
      </c>
      <c r="G42" s="9" t="str">
        <f>IF(ROUND(G41,2)=ROUND(Q23,2),"✓ coincide com o total da tabela","≠ verificar tabela da secção 1")</f>
        <v>✓ coincide com o total da tabela</v>
      </c>
    </row>
    <row r="43" spans="1:17" ht="11.25" customHeight="1">
      <c r="A43" s="5" t="s">
        <v>698</v>
      </c>
      <c r="B43" s="15"/>
      <c r="C43" s="15"/>
      <c r="D43" s="15"/>
      <c r="E43" s="15"/>
      <c r="F43" s="15"/>
      <c r="G43" s="15"/>
      <c r="H43" s="15"/>
      <c r="I43" s="15"/>
      <c r="J43" s="15"/>
      <c r="K43" s="15"/>
      <c r="L43" s="15"/>
      <c r="M43" s="15"/>
      <c r="N43" s="15"/>
      <c r="O43" s="15"/>
      <c r="P43" s="15"/>
      <c r="Q43" s="15"/>
    </row>
    <row r="44" spans="1:17" ht="14.25" customHeight="1">
      <c r="A44" s="189"/>
      <c r="B44" s="190"/>
      <c r="C44" s="190"/>
      <c r="D44" s="190"/>
      <c r="E44" s="190"/>
      <c r="F44" s="190"/>
      <c r="G44" s="190"/>
      <c r="H44" s="190"/>
      <c r="I44" s="190"/>
      <c r="J44" s="190"/>
      <c r="K44" s="190"/>
      <c r="L44" s="190"/>
      <c r="M44" s="190"/>
      <c r="N44" s="190"/>
      <c r="O44" s="190"/>
      <c r="P44" s="190"/>
      <c r="Q44" s="191"/>
    </row>
    <row r="45" spans="1:17" ht="19.5" customHeight="1">
      <c r="A45" s="192"/>
      <c r="Q45" s="1"/>
    </row>
    <row r="46" spans="1:17" ht="9.75" customHeight="1">
      <c r="A46" s="192"/>
      <c r="Q46" s="1"/>
    </row>
    <row r="47" spans="1:17" ht="14.25" customHeight="1">
      <c r="A47" s="192"/>
      <c r="F47" s="236"/>
      <c r="G47" s="236"/>
      <c r="H47" s="236"/>
      <c r="I47" s="236"/>
      <c r="J47" s="236"/>
      <c r="K47" s="236"/>
      <c r="L47" s="236"/>
      <c r="O47" s="237"/>
      <c r="P47" s="237"/>
      <c r="Q47" s="237"/>
    </row>
    <row r="48" spans="1:17" ht="5.25" customHeight="1">
      <c r="A48" s="192"/>
      <c r="Q48" s="1"/>
    </row>
    <row r="49" spans="1:17" ht="14.25" customHeight="1">
      <c r="A49" s="193"/>
      <c r="B49" s="194"/>
      <c r="C49" s="194"/>
      <c r="D49" s="194"/>
      <c r="E49" s="194"/>
      <c r="F49" s="194"/>
      <c r="G49" s="194"/>
      <c r="H49" s="194"/>
      <c r="I49" s="194"/>
      <c r="J49" s="194"/>
      <c r="K49" s="194"/>
      <c r="L49" s="194"/>
      <c r="M49" s="194"/>
      <c r="N49" s="194"/>
      <c r="O49" s="194"/>
      <c r="P49" s="194"/>
      <c r="Q49" s="195"/>
    </row>
    <row r="51" spans="1:17" ht="14.25" customHeight="1">
      <c r="A51" s="196" t="s">
        <v>699</v>
      </c>
    </row>
    <row r="52" spans="1:17" ht="14.25" customHeight="1">
      <c r="A52" s="196" t="s">
        <v>700</v>
      </c>
      <c r="M52" s="196" t="s">
        <v>701</v>
      </c>
    </row>
    <row r="53" spans="1:17" ht="14.25" customHeight="1">
      <c r="G53" s="194"/>
      <c r="H53" s="194"/>
      <c r="I53" s="194"/>
      <c r="J53" s="194"/>
      <c r="K53" s="194"/>
      <c r="L53" s="194"/>
      <c r="O53" s="194"/>
      <c r="P53" s="194"/>
      <c r="Q53" s="194"/>
    </row>
    <row r="54" spans="1:17" ht="14.25" customHeight="1">
      <c r="F54" s="197" t="s">
        <v>702</v>
      </c>
      <c r="O54" s="198" t="s">
        <v>702</v>
      </c>
      <c r="P54" s="199"/>
      <c r="Q54" s="199"/>
    </row>
    <row r="56" spans="1:17" ht="14.25" customHeight="1">
      <c r="A56" s="200" t="s">
        <v>703</v>
      </c>
    </row>
    <row r="60" spans="1:17" ht="14.25" customHeight="1">
      <c r="A60" s="201" t="s">
        <v>704</v>
      </c>
    </row>
    <row r="61" spans="1:17" ht="14.25" customHeight="1">
      <c r="A61" s="202"/>
    </row>
  </sheetData>
  <mergeCells count="9">
    <mergeCell ref="C34:F34"/>
    <mergeCell ref="G34:I34"/>
    <mergeCell ref="F47:L47"/>
    <mergeCell ref="O47:Q47"/>
    <mergeCell ref="A3:Q3"/>
    <mergeCell ref="C31:F31"/>
    <mergeCell ref="G31:I31"/>
    <mergeCell ref="C33:F33"/>
    <mergeCell ref="G33:I33"/>
  </mergeCells>
  <printOptions horizontalCentered="1" verticalCentered="1"/>
  <pageMargins left="0" right="0" top="0" bottom="0" header="0.511811023622047" footer="0.511811023622047"/>
  <pageSetup paperSize="9" scale="95" orientation="landscape"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VH56"/>
  <sheetViews>
    <sheetView showGridLines="0" zoomScaleNormal="100" workbookViewId="0">
      <selection activeCell="C30" sqref="C30:C31"/>
    </sheetView>
  </sheetViews>
  <sheetFormatPr defaultColWidth="9.140625" defaultRowHeight="15"/>
  <cols>
    <col min="1" max="1" width="89.42578125" style="2" customWidth="1"/>
    <col min="2" max="2" width="8" style="2" customWidth="1"/>
    <col min="3" max="3" width="15.5703125" style="2" customWidth="1"/>
    <col min="4" max="4" width="20.42578125" style="2" customWidth="1"/>
    <col min="5" max="5" width="19" style="2" customWidth="1"/>
    <col min="6" max="6" width="16.5703125" style="2" customWidth="1"/>
    <col min="7" max="7" width="11" style="2" customWidth="1"/>
    <col min="8" max="8" width="10.7109375" style="2" customWidth="1"/>
    <col min="9" max="9" width="11" style="2" customWidth="1"/>
    <col min="10" max="10" width="13.5703125" style="2" customWidth="1"/>
    <col min="11" max="11" width="11" style="2" customWidth="1"/>
    <col min="12" max="16" width="14" style="2" customWidth="1"/>
    <col min="17" max="205" width="9.140625" style="2"/>
    <col min="206" max="206" width="14.85546875" style="2" customWidth="1"/>
    <col min="207" max="207" width="10" style="2" customWidth="1"/>
    <col min="208" max="208" width="20.5703125" style="2" customWidth="1"/>
    <col min="209" max="209" width="12.5703125" style="2" customWidth="1"/>
    <col min="210" max="210" width="14.85546875" style="2" customWidth="1"/>
    <col min="211" max="211" width="13.5703125" style="2" customWidth="1"/>
    <col min="212" max="212" width="11" style="2" customWidth="1"/>
    <col min="213" max="213" width="14.28515625" style="2" customWidth="1"/>
    <col min="214" max="214" width="10" style="2" customWidth="1"/>
    <col min="215" max="215" width="12.7109375" style="2" customWidth="1"/>
    <col min="216" max="216" width="11.85546875" style="2" customWidth="1"/>
    <col min="217" max="222" width="9.140625" style="2"/>
    <col min="223" max="223" width="12.42578125" style="2" customWidth="1"/>
    <col min="224" max="256" width="13" style="2" hidden="1" customWidth="1"/>
    <col min="257" max="461" width="9.140625" style="2"/>
    <col min="462" max="462" width="14.85546875" style="2" customWidth="1"/>
    <col min="463" max="463" width="10" style="2" customWidth="1"/>
    <col min="464" max="464" width="20.5703125" style="2" customWidth="1"/>
    <col min="465" max="465" width="12.5703125" style="2" customWidth="1"/>
    <col min="466" max="466" width="14.85546875" style="2" customWidth="1"/>
    <col min="467" max="467" width="13.5703125" style="2" customWidth="1"/>
    <col min="468" max="468" width="11" style="2" customWidth="1"/>
    <col min="469" max="469" width="14.28515625" style="2" customWidth="1"/>
    <col min="470" max="470" width="10" style="2" customWidth="1"/>
    <col min="471" max="471" width="12.7109375" style="2" customWidth="1"/>
    <col min="472" max="472" width="11.85546875" style="2" customWidth="1"/>
    <col min="473" max="478" width="9.140625" style="2"/>
    <col min="479" max="479" width="12.42578125" style="2" customWidth="1"/>
    <col min="480" max="512" width="13" style="2" hidden="1" customWidth="1"/>
    <col min="513" max="717" width="9.140625" style="2"/>
    <col min="718" max="718" width="14.85546875" style="2" customWidth="1"/>
    <col min="719" max="719" width="10" style="2" customWidth="1"/>
    <col min="720" max="720" width="20.5703125" style="2" customWidth="1"/>
    <col min="721" max="721" width="12.5703125" style="2" customWidth="1"/>
    <col min="722" max="722" width="14.85546875" style="2" customWidth="1"/>
    <col min="723" max="723" width="13.5703125" style="2" customWidth="1"/>
    <col min="724" max="724" width="11" style="2" customWidth="1"/>
    <col min="725" max="725" width="14.28515625" style="2" customWidth="1"/>
    <col min="726" max="726" width="10" style="2" customWidth="1"/>
    <col min="727" max="727" width="12.7109375" style="2" customWidth="1"/>
    <col min="728" max="728" width="11.85546875" style="2" customWidth="1"/>
    <col min="729" max="734" width="9.140625" style="2"/>
    <col min="735" max="735" width="12.42578125" style="2" customWidth="1"/>
    <col min="736" max="768" width="13" style="2" hidden="1" customWidth="1"/>
    <col min="769" max="973" width="9.140625" style="2"/>
    <col min="974" max="974" width="14.85546875" style="2" customWidth="1"/>
    <col min="975" max="975" width="10" style="2" customWidth="1"/>
    <col min="976" max="976" width="20.5703125" style="2" customWidth="1"/>
    <col min="977" max="977" width="12.5703125" style="2" customWidth="1"/>
    <col min="978" max="978" width="14.85546875" style="2" customWidth="1"/>
    <col min="979" max="979" width="13.5703125" style="2" customWidth="1"/>
    <col min="980" max="980" width="11" style="2" customWidth="1"/>
    <col min="981" max="981" width="14.28515625" style="2" customWidth="1"/>
    <col min="982" max="982" width="10" style="2" customWidth="1"/>
    <col min="983" max="983" width="12.7109375" style="2" customWidth="1"/>
    <col min="984" max="984" width="11.85546875" style="2" customWidth="1"/>
    <col min="985" max="990" width="9.140625" style="2"/>
    <col min="991" max="991" width="12.42578125" style="2" customWidth="1"/>
    <col min="992" max="1024" width="13" style="2" hidden="1" customWidth="1"/>
    <col min="1025" max="1229" width="9.140625" style="2"/>
    <col min="1230" max="1230" width="14.85546875" style="2" customWidth="1"/>
    <col min="1231" max="1231" width="10" style="2" customWidth="1"/>
    <col min="1232" max="1232" width="20.5703125" style="2" customWidth="1"/>
    <col min="1233" max="1233" width="12.5703125" style="2" customWidth="1"/>
    <col min="1234" max="1234" width="14.85546875" style="2" customWidth="1"/>
    <col min="1235" max="1235" width="13.5703125" style="2" customWidth="1"/>
    <col min="1236" max="1236" width="11" style="2" customWidth="1"/>
    <col min="1237" max="1237" width="14.28515625" style="2" customWidth="1"/>
    <col min="1238" max="1238" width="10" style="2" customWidth="1"/>
    <col min="1239" max="1239" width="12.7109375" style="2" customWidth="1"/>
    <col min="1240" max="1240" width="11.85546875" style="2" customWidth="1"/>
    <col min="1241" max="1246" width="9.140625" style="2"/>
    <col min="1247" max="1247" width="12.42578125" style="2" customWidth="1"/>
    <col min="1248" max="1280" width="13" style="2" hidden="1" customWidth="1"/>
    <col min="1281" max="1485" width="9.140625" style="2"/>
    <col min="1486" max="1486" width="14.85546875" style="2" customWidth="1"/>
    <col min="1487" max="1487" width="10" style="2" customWidth="1"/>
    <col min="1488" max="1488" width="20.5703125" style="2" customWidth="1"/>
    <col min="1489" max="1489" width="12.5703125" style="2" customWidth="1"/>
    <col min="1490" max="1490" width="14.85546875" style="2" customWidth="1"/>
    <col min="1491" max="1491" width="13.5703125" style="2" customWidth="1"/>
    <col min="1492" max="1492" width="11" style="2" customWidth="1"/>
    <col min="1493" max="1493" width="14.28515625" style="2" customWidth="1"/>
    <col min="1494" max="1494" width="10" style="2" customWidth="1"/>
    <col min="1495" max="1495" width="12.7109375" style="2" customWidth="1"/>
    <col min="1496" max="1496" width="11.85546875" style="2" customWidth="1"/>
    <col min="1497" max="1502" width="9.140625" style="2"/>
    <col min="1503" max="1503" width="12.42578125" style="2" customWidth="1"/>
    <col min="1504" max="1536" width="13" style="2" hidden="1" customWidth="1"/>
    <col min="1537" max="1741" width="9.140625" style="2"/>
    <col min="1742" max="1742" width="14.85546875" style="2" customWidth="1"/>
    <col min="1743" max="1743" width="10" style="2" customWidth="1"/>
    <col min="1744" max="1744" width="20.5703125" style="2" customWidth="1"/>
    <col min="1745" max="1745" width="12.5703125" style="2" customWidth="1"/>
    <col min="1746" max="1746" width="14.85546875" style="2" customWidth="1"/>
    <col min="1747" max="1747" width="13.5703125" style="2" customWidth="1"/>
    <col min="1748" max="1748" width="11" style="2" customWidth="1"/>
    <col min="1749" max="1749" width="14.28515625" style="2" customWidth="1"/>
    <col min="1750" max="1750" width="10" style="2" customWidth="1"/>
    <col min="1751" max="1751" width="12.7109375" style="2" customWidth="1"/>
    <col min="1752" max="1752" width="11.85546875" style="2" customWidth="1"/>
    <col min="1753" max="1758" width="9.140625" style="2"/>
    <col min="1759" max="1759" width="12.42578125" style="2" customWidth="1"/>
    <col min="1760" max="1792" width="13" style="2" hidden="1" customWidth="1"/>
    <col min="1793" max="1997" width="9.140625" style="2"/>
    <col min="1998" max="1998" width="14.85546875" style="2" customWidth="1"/>
    <col min="1999" max="1999" width="10" style="2" customWidth="1"/>
    <col min="2000" max="2000" width="20.5703125" style="2" customWidth="1"/>
    <col min="2001" max="2001" width="12.5703125" style="2" customWidth="1"/>
    <col min="2002" max="2002" width="14.85546875" style="2" customWidth="1"/>
    <col min="2003" max="2003" width="13.5703125" style="2" customWidth="1"/>
    <col min="2004" max="2004" width="11" style="2" customWidth="1"/>
    <col min="2005" max="2005" width="14.28515625" style="2" customWidth="1"/>
    <col min="2006" max="2006" width="10" style="2" customWidth="1"/>
    <col min="2007" max="2007" width="12.7109375" style="2" customWidth="1"/>
    <col min="2008" max="2008" width="11.85546875" style="2" customWidth="1"/>
    <col min="2009" max="2014" width="9.140625" style="2"/>
    <col min="2015" max="2015" width="12.42578125" style="2" customWidth="1"/>
    <col min="2016" max="2048" width="13" style="2" hidden="1" customWidth="1"/>
    <col min="2049" max="2253" width="9.140625" style="2"/>
    <col min="2254" max="2254" width="14.85546875" style="2" customWidth="1"/>
    <col min="2255" max="2255" width="10" style="2" customWidth="1"/>
    <col min="2256" max="2256" width="20.5703125" style="2" customWidth="1"/>
    <col min="2257" max="2257" width="12.5703125" style="2" customWidth="1"/>
    <col min="2258" max="2258" width="14.85546875" style="2" customWidth="1"/>
    <col min="2259" max="2259" width="13.5703125" style="2" customWidth="1"/>
    <col min="2260" max="2260" width="11" style="2" customWidth="1"/>
    <col min="2261" max="2261" width="14.28515625" style="2" customWidth="1"/>
    <col min="2262" max="2262" width="10" style="2" customWidth="1"/>
    <col min="2263" max="2263" width="12.7109375" style="2" customWidth="1"/>
    <col min="2264" max="2264" width="11.85546875" style="2" customWidth="1"/>
    <col min="2265" max="2270" width="9.140625" style="2"/>
    <col min="2271" max="2271" width="12.42578125" style="2" customWidth="1"/>
    <col min="2272" max="2304" width="13" style="2" hidden="1" customWidth="1"/>
    <col min="2305" max="2509" width="9.140625" style="2"/>
    <col min="2510" max="2510" width="14.85546875" style="2" customWidth="1"/>
    <col min="2511" max="2511" width="10" style="2" customWidth="1"/>
    <col min="2512" max="2512" width="20.5703125" style="2" customWidth="1"/>
    <col min="2513" max="2513" width="12.5703125" style="2" customWidth="1"/>
    <col min="2514" max="2514" width="14.85546875" style="2" customWidth="1"/>
    <col min="2515" max="2515" width="13.5703125" style="2" customWidth="1"/>
    <col min="2516" max="2516" width="11" style="2" customWidth="1"/>
    <col min="2517" max="2517" width="14.28515625" style="2" customWidth="1"/>
    <col min="2518" max="2518" width="10" style="2" customWidth="1"/>
    <col min="2519" max="2519" width="12.7109375" style="2" customWidth="1"/>
    <col min="2520" max="2520" width="11.85546875" style="2" customWidth="1"/>
    <col min="2521" max="2526" width="9.140625" style="2"/>
    <col min="2527" max="2527" width="12.42578125" style="2" customWidth="1"/>
    <col min="2528" max="2560" width="13" style="2" hidden="1" customWidth="1"/>
    <col min="2561" max="2765" width="9.140625" style="2"/>
    <col min="2766" max="2766" width="14.85546875" style="2" customWidth="1"/>
    <col min="2767" max="2767" width="10" style="2" customWidth="1"/>
    <col min="2768" max="2768" width="20.5703125" style="2" customWidth="1"/>
    <col min="2769" max="2769" width="12.5703125" style="2" customWidth="1"/>
    <col min="2770" max="2770" width="14.85546875" style="2" customWidth="1"/>
    <col min="2771" max="2771" width="13.5703125" style="2" customWidth="1"/>
    <col min="2772" max="2772" width="11" style="2" customWidth="1"/>
    <col min="2773" max="2773" width="14.28515625" style="2" customWidth="1"/>
    <col min="2774" max="2774" width="10" style="2" customWidth="1"/>
    <col min="2775" max="2775" width="12.7109375" style="2" customWidth="1"/>
    <col min="2776" max="2776" width="11.85546875" style="2" customWidth="1"/>
    <col min="2777" max="2782" width="9.140625" style="2"/>
    <col min="2783" max="2783" width="12.42578125" style="2" customWidth="1"/>
    <col min="2784" max="2816" width="13" style="2" hidden="1" customWidth="1"/>
    <col min="2817" max="3021" width="9.140625" style="2"/>
    <col min="3022" max="3022" width="14.85546875" style="2" customWidth="1"/>
    <col min="3023" max="3023" width="10" style="2" customWidth="1"/>
    <col min="3024" max="3024" width="20.5703125" style="2" customWidth="1"/>
    <col min="3025" max="3025" width="12.5703125" style="2" customWidth="1"/>
    <col min="3026" max="3026" width="14.85546875" style="2" customWidth="1"/>
    <col min="3027" max="3027" width="13.5703125" style="2" customWidth="1"/>
    <col min="3028" max="3028" width="11" style="2" customWidth="1"/>
    <col min="3029" max="3029" width="14.28515625" style="2" customWidth="1"/>
    <col min="3030" max="3030" width="10" style="2" customWidth="1"/>
    <col min="3031" max="3031" width="12.7109375" style="2" customWidth="1"/>
    <col min="3032" max="3032" width="11.85546875" style="2" customWidth="1"/>
    <col min="3033" max="3038" width="9.140625" style="2"/>
    <col min="3039" max="3039" width="12.42578125" style="2" customWidth="1"/>
    <col min="3040" max="3072" width="13" style="2" hidden="1" customWidth="1"/>
    <col min="3073" max="3277" width="9.140625" style="2"/>
    <col min="3278" max="3278" width="14.85546875" style="2" customWidth="1"/>
    <col min="3279" max="3279" width="10" style="2" customWidth="1"/>
    <col min="3280" max="3280" width="20.5703125" style="2" customWidth="1"/>
    <col min="3281" max="3281" width="12.5703125" style="2" customWidth="1"/>
    <col min="3282" max="3282" width="14.85546875" style="2" customWidth="1"/>
    <col min="3283" max="3283" width="13.5703125" style="2" customWidth="1"/>
    <col min="3284" max="3284" width="11" style="2" customWidth="1"/>
    <col min="3285" max="3285" width="14.28515625" style="2" customWidth="1"/>
    <col min="3286" max="3286" width="10" style="2" customWidth="1"/>
    <col min="3287" max="3287" width="12.7109375" style="2" customWidth="1"/>
    <col min="3288" max="3288" width="11.85546875" style="2" customWidth="1"/>
    <col min="3289" max="3294" width="9.140625" style="2"/>
    <col min="3295" max="3295" width="12.42578125" style="2" customWidth="1"/>
    <col min="3296" max="3328" width="13" style="2" hidden="1" customWidth="1"/>
    <col min="3329" max="3533" width="9.140625" style="2"/>
    <col min="3534" max="3534" width="14.85546875" style="2" customWidth="1"/>
    <col min="3535" max="3535" width="10" style="2" customWidth="1"/>
    <col min="3536" max="3536" width="20.5703125" style="2" customWidth="1"/>
    <col min="3537" max="3537" width="12.5703125" style="2" customWidth="1"/>
    <col min="3538" max="3538" width="14.85546875" style="2" customWidth="1"/>
    <col min="3539" max="3539" width="13.5703125" style="2" customWidth="1"/>
    <col min="3540" max="3540" width="11" style="2" customWidth="1"/>
    <col min="3541" max="3541" width="14.28515625" style="2" customWidth="1"/>
    <col min="3542" max="3542" width="10" style="2" customWidth="1"/>
    <col min="3543" max="3543" width="12.7109375" style="2" customWidth="1"/>
    <col min="3544" max="3544" width="11.85546875" style="2" customWidth="1"/>
    <col min="3545" max="3550" width="9.140625" style="2"/>
    <col min="3551" max="3551" width="12.42578125" style="2" customWidth="1"/>
    <col min="3552" max="3584" width="13" style="2" hidden="1" customWidth="1"/>
    <col min="3585" max="3789" width="9.140625" style="2"/>
    <col min="3790" max="3790" width="14.85546875" style="2" customWidth="1"/>
    <col min="3791" max="3791" width="10" style="2" customWidth="1"/>
    <col min="3792" max="3792" width="20.5703125" style="2" customWidth="1"/>
    <col min="3793" max="3793" width="12.5703125" style="2" customWidth="1"/>
    <col min="3794" max="3794" width="14.85546875" style="2" customWidth="1"/>
    <col min="3795" max="3795" width="13.5703125" style="2" customWidth="1"/>
    <col min="3796" max="3796" width="11" style="2" customWidth="1"/>
    <col min="3797" max="3797" width="14.28515625" style="2" customWidth="1"/>
    <col min="3798" max="3798" width="10" style="2" customWidth="1"/>
    <col min="3799" max="3799" width="12.7109375" style="2" customWidth="1"/>
    <col min="3800" max="3800" width="11.85546875" style="2" customWidth="1"/>
    <col min="3801" max="3806" width="9.140625" style="2"/>
    <col min="3807" max="3807" width="12.42578125" style="2" customWidth="1"/>
    <col min="3808" max="3840" width="13" style="2" hidden="1" customWidth="1"/>
    <col min="3841" max="4045" width="9.140625" style="2"/>
    <col min="4046" max="4046" width="14.85546875" style="2" customWidth="1"/>
    <col min="4047" max="4047" width="10" style="2" customWidth="1"/>
    <col min="4048" max="4048" width="20.5703125" style="2" customWidth="1"/>
    <col min="4049" max="4049" width="12.5703125" style="2" customWidth="1"/>
    <col min="4050" max="4050" width="14.85546875" style="2" customWidth="1"/>
    <col min="4051" max="4051" width="13.5703125" style="2" customWidth="1"/>
    <col min="4052" max="4052" width="11" style="2" customWidth="1"/>
    <col min="4053" max="4053" width="14.28515625" style="2" customWidth="1"/>
    <col min="4054" max="4054" width="10" style="2" customWidth="1"/>
    <col min="4055" max="4055" width="12.7109375" style="2" customWidth="1"/>
    <col min="4056" max="4056" width="11.85546875" style="2" customWidth="1"/>
    <col min="4057" max="4062" width="9.140625" style="2"/>
    <col min="4063" max="4063" width="12.42578125" style="2" customWidth="1"/>
    <col min="4064" max="4096" width="13" style="2" hidden="1" customWidth="1"/>
    <col min="4097" max="4301" width="9.140625" style="2"/>
    <col min="4302" max="4302" width="14.85546875" style="2" customWidth="1"/>
    <col min="4303" max="4303" width="10" style="2" customWidth="1"/>
    <col min="4304" max="4304" width="20.5703125" style="2" customWidth="1"/>
    <col min="4305" max="4305" width="12.5703125" style="2" customWidth="1"/>
    <col min="4306" max="4306" width="14.85546875" style="2" customWidth="1"/>
    <col min="4307" max="4307" width="13.5703125" style="2" customWidth="1"/>
    <col min="4308" max="4308" width="11" style="2" customWidth="1"/>
    <col min="4309" max="4309" width="14.28515625" style="2" customWidth="1"/>
    <col min="4310" max="4310" width="10" style="2" customWidth="1"/>
    <col min="4311" max="4311" width="12.7109375" style="2" customWidth="1"/>
    <col min="4312" max="4312" width="11.85546875" style="2" customWidth="1"/>
    <col min="4313" max="4318" width="9.140625" style="2"/>
    <col min="4319" max="4319" width="12.42578125" style="2" customWidth="1"/>
    <col min="4320" max="4352" width="13" style="2" hidden="1" customWidth="1"/>
    <col min="4353" max="4557" width="9.140625" style="2"/>
    <col min="4558" max="4558" width="14.85546875" style="2" customWidth="1"/>
    <col min="4559" max="4559" width="10" style="2" customWidth="1"/>
    <col min="4560" max="4560" width="20.5703125" style="2" customWidth="1"/>
    <col min="4561" max="4561" width="12.5703125" style="2" customWidth="1"/>
    <col min="4562" max="4562" width="14.85546875" style="2" customWidth="1"/>
    <col min="4563" max="4563" width="13.5703125" style="2" customWidth="1"/>
    <col min="4564" max="4564" width="11" style="2" customWidth="1"/>
    <col min="4565" max="4565" width="14.28515625" style="2" customWidth="1"/>
    <col min="4566" max="4566" width="10" style="2" customWidth="1"/>
    <col min="4567" max="4567" width="12.7109375" style="2" customWidth="1"/>
    <col min="4568" max="4568" width="11.85546875" style="2" customWidth="1"/>
    <col min="4569" max="4574" width="9.140625" style="2"/>
    <col min="4575" max="4575" width="12.42578125" style="2" customWidth="1"/>
    <col min="4576" max="4608" width="13" style="2" hidden="1" customWidth="1"/>
    <col min="4609" max="4813" width="9.140625" style="2"/>
    <col min="4814" max="4814" width="14.85546875" style="2" customWidth="1"/>
    <col min="4815" max="4815" width="10" style="2" customWidth="1"/>
    <col min="4816" max="4816" width="20.5703125" style="2" customWidth="1"/>
    <col min="4817" max="4817" width="12.5703125" style="2" customWidth="1"/>
    <col min="4818" max="4818" width="14.85546875" style="2" customWidth="1"/>
    <col min="4819" max="4819" width="13.5703125" style="2" customWidth="1"/>
    <col min="4820" max="4820" width="11" style="2" customWidth="1"/>
    <col min="4821" max="4821" width="14.28515625" style="2" customWidth="1"/>
    <col min="4822" max="4822" width="10" style="2" customWidth="1"/>
    <col min="4823" max="4823" width="12.7109375" style="2" customWidth="1"/>
    <col min="4824" max="4824" width="11.85546875" style="2" customWidth="1"/>
    <col min="4825" max="4830" width="9.140625" style="2"/>
    <col min="4831" max="4831" width="12.42578125" style="2" customWidth="1"/>
    <col min="4832" max="4864" width="13" style="2" hidden="1" customWidth="1"/>
    <col min="4865" max="5069" width="9.140625" style="2"/>
    <col min="5070" max="5070" width="14.85546875" style="2" customWidth="1"/>
    <col min="5071" max="5071" width="10" style="2" customWidth="1"/>
    <col min="5072" max="5072" width="20.5703125" style="2" customWidth="1"/>
    <col min="5073" max="5073" width="12.5703125" style="2" customWidth="1"/>
    <col min="5074" max="5074" width="14.85546875" style="2" customWidth="1"/>
    <col min="5075" max="5075" width="13.5703125" style="2" customWidth="1"/>
    <col min="5076" max="5076" width="11" style="2" customWidth="1"/>
    <col min="5077" max="5077" width="14.28515625" style="2" customWidth="1"/>
    <col min="5078" max="5078" width="10" style="2" customWidth="1"/>
    <col min="5079" max="5079" width="12.7109375" style="2" customWidth="1"/>
    <col min="5080" max="5080" width="11.85546875" style="2" customWidth="1"/>
    <col min="5081" max="5086" width="9.140625" style="2"/>
    <col min="5087" max="5087" width="12.42578125" style="2" customWidth="1"/>
    <col min="5088" max="5120" width="13" style="2" hidden="1" customWidth="1"/>
    <col min="5121" max="5325" width="9.140625" style="2"/>
    <col min="5326" max="5326" width="14.85546875" style="2" customWidth="1"/>
    <col min="5327" max="5327" width="10" style="2" customWidth="1"/>
    <col min="5328" max="5328" width="20.5703125" style="2" customWidth="1"/>
    <col min="5329" max="5329" width="12.5703125" style="2" customWidth="1"/>
    <col min="5330" max="5330" width="14.85546875" style="2" customWidth="1"/>
    <col min="5331" max="5331" width="13.5703125" style="2" customWidth="1"/>
    <col min="5332" max="5332" width="11" style="2" customWidth="1"/>
    <col min="5333" max="5333" width="14.28515625" style="2" customWidth="1"/>
    <col min="5334" max="5334" width="10" style="2" customWidth="1"/>
    <col min="5335" max="5335" width="12.7109375" style="2" customWidth="1"/>
    <col min="5336" max="5336" width="11.85546875" style="2" customWidth="1"/>
    <col min="5337" max="5342" width="9.140625" style="2"/>
    <col min="5343" max="5343" width="12.42578125" style="2" customWidth="1"/>
    <col min="5344" max="5376" width="13" style="2" hidden="1" customWidth="1"/>
    <col min="5377" max="5581" width="9.140625" style="2"/>
    <col min="5582" max="5582" width="14.85546875" style="2" customWidth="1"/>
    <col min="5583" max="5583" width="10" style="2" customWidth="1"/>
    <col min="5584" max="5584" width="20.5703125" style="2" customWidth="1"/>
    <col min="5585" max="5585" width="12.5703125" style="2" customWidth="1"/>
    <col min="5586" max="5586" width="14.85546875" style="2" customWidth="1"/>
    <col min="5587" max="5587" width="13.5703125" style="2" customWidth="1"/>
    <col min="5588" max="5588" width="11" style="2" customWidth="1"/>
    <col min="5589" max="5589" width="14.28515625" style="2" customWidth="1"/>
    <col min="5590" max="5590" width="10" style="2" customWidth="1"/>
    <col min="5591" max="5591" width="12.7109375" style="2" customWidth="1"/>
    <col min="5592" max="5592" width="11.85546875" style="2" customWidth="1"/>
    <col min="5593" max="5598" width="9.140625" style="2"/>
    <col min="5599" max="5599" width="12.42578125" style="2" customWidth="1"/>
    <col min="5600" max="5632" width="13" style="2" hidden="1" customWidth="1"/>
    <col min="5633" max="5837" width="9.140625" style="2"/>
    <col min="5838" max="5838" width="14.85546875" style="2" customWidth="1"/>
    <col min="5839" max="5839" width="10" style="2" customWidth="1"/>
    <col min="5840" max="5840" width="20.5703125" style="2" customWidth="1"/>
    <col min="5841" max="5841" width="12.5703125" style="2" customWidth="1"/>
    <col min="5842" max="5842" width="14.85546875" style="2" customWidth="1"/>
    <col min="5843" max="5843" width="13.5703125" style="2" customWidth="1"/>
    <col min="5844" max="5844" width="11" style="2" customWidth="1"/>
    <col min="5845" max="5845" width="14.28515625" style="2" customWidth="1"/>
    <col min="5846" max="5846" width="10" style="2" customWidth="1"/>
    <col min="5847" max="5847" width="12.7109375" style="2" customWidth="1"/>
    <col min="5848" max="5848" width="11.85546875" style="2" customWidth="1"/>
    <col min="5849" max="5854" width="9.140625" style="2"/>
    <col min="5855" max="5855" width="12.42578125" style="2" customWidth="1"/>
    <col min="5856" max="5888" width="13" style="2" hidden="1" customWidth="1"/>
    <col min="5889" max="6093" width="9.140625" style="2"/>
    <col min="6094" max="6094" width="14.85546875" style="2" customWidth="1"/>
    <col min="6095" max="6095" width="10" style="2" customWidth="1"/>
    <col min="6096" max="6096" width="20.5703125" style="2" customWidth="1"/>
    <col min="6097" max="6097" width="12.5703125" style="2" customWidth="1"/>
    <col min="6098" max="6098" width="14.85546875" style="2" customWidth="1"/>
    <col min="6099" max="6099" width="13.5703125" style="2" customWidth="1"/>
    <col min="6100" max="6100" width="11" style="2" customWidth="1"/>
    <col min="6101" max="6101" width="14.28515625" style="2" customWidth="1"/>
    <col min="6102" max="6102" width="10" style="2" customWidth="1"/>
    <col min="6103" max="6103" width="12.7109375" style="2" customWidth="1"/>
    <col min="6104" max="6104" width="11.85546875" style="2" customWidth="1"/>
    <col min="6105" max="6110" width="9.140625" style="2"/>
    <col min="6111" max="6111" width="12.42578125" style="2" customWidth="1"/>
    <col min="6112" max="6144" width="13" style="2" hidden="1" customWidth="1"/>
    <col min="6145" max="6349" width="9.140625" style="2"/>
    <col min="6350" max="6350" width="14.85546875" style="2" customWidth="1"/>
    <col min="6351" max="6351" width="10" style="2" customWidth="1"/>
    <col min="6352" max="6352" width="20.5703125" style="2" customWidth="1"/>
    <col min="6353" max="6353" width="12.5703125" style="2" customWidth="1"/>
    <col min="6354" max="6354" width="14.85546875" style="2" customWidth="1"/>
    <col min="6355" max="6355" width="13.5703125" style="2" customWidth="1"/>
    <col min="6356" max="6356" width="11" style="2" customWidth="1"/>
    <col min="6357" max="6357" width="14.28515625" style="2" customWidth="1"/>
    <col min="6358" max="6358" width="10" style="2" customWidth="1"/>
    <col min="6359" max="6359" width="12.7109375" style="2" customWidth="1"/>
    <col min="6360" max="6360" width="11.85546875" style="2" customWidth="1"/>
    <col min="6361" max="6366" width="9.140625" style="2"/>
    <col min="6367" max="6367" width="12.42578125" style="2" customWidth="1"/>
    <col min="6368" max="6400" width="13" style="2" hidden="1" customWidth="1"/>
    <col min="6401" max="6605" width="9.140625" style="2"/>
    <col min="6606" max="6606" width="14.85546875" style="2" customWidth="1"/>
    <col min="6607" max="6607" width="10" style="2" customWidth="1"/>
    <col min="6608" max="6608" width="20.5703125" style="2" customWidth="1"/>
    <col min="6609" max="6609" width="12.5703125" style="2" customWidth="1"/>
    <col min="6610" max="6610" width="14.85546875" style="2" customWidth="1"/>
    <col min="6611" max="6611" width="13.5703125" style="2" customWidth="1"/>
    <col min="6612" max="6612" width="11" style="2" customWidth="1"/>
    <col min="6613" max="6613" width="14.28515625" style="2" customWidth="1"/>
    <col min="6614" max="6614" width="10" style="2" customWidth="1"/>
    <col min="6615" max="6615" width="12.7109375" style="2" customWidth="1"/>
    <col min="6616" max="6616" width="11.85546875" style="2" customWidth="1"/>
    <col min="6617" max="6622" width="9.140625" style="2"/>
    <col min="6623" max="6623" width="12.42578125" style="2" customWidth="1"/>
    <col min="6624" max="6656" width="13" style="2" hidden="1" customWidth="1"/>
    <col min="6657" max="6861" width="9.140625" style="2"/>
    <col min="6862" max="6862" width="14.85546875" style="2" customWidth="1"/>
    <col min="6863" max="6863" width="10" style="2" customWidth="1"/>
    <col min="6864" max="6864" width="20.5703125" style="2" customWidth="1"/>
    <col min="6865" max="6865" width="12.5703125" style="2" customWidth="1"/>
    <col min="6866" max="6866" width="14.85546875" style="2" customWidth="1"/>
    <col min="6867" max="6867" width="13.5703125" style="2" customWidth="1"/>
    <col min="6868" max="6868" width="11" style="2" customWidth="1"/>
    <col min="6869" max="6869" width="14.28515625" style="2" customWidth="1"/>
    <col min="6870" max="6870" width="10" style="2" customWidth="1"/>
    <col min="6871" max="6871" width="12.7109375" style="2" customWidth="1"/>
    <col min="6872" max="6872" width="11.85546875" style="2" customWidth="1"/>
    <col min="6873" max="6878" width="9.140625" style="2"/>
    <col min="6879" max="6879" width="12.42578125" style="2" customWidth="1"/>
    <col min="6880" max="6912" width="13" style="2" hidden="1" customWidth="1"/>
    <col min="6913" max="7117" width="9.140625" style="2"/>
    <col min="7118" max="7118" width="14.85546875" style="2" customWidth="1"/>
    <col min="7119" max="7119" width="10" style="2" customWidth="1"/>
    <col min="7120" max="7120" width="20.5703125" style="2" customWidth="1"/>
    <col min="7121" max="7121" width="12.5703125" style="2" customWidth="1"/>
    <col min="7122" max="7122" width="14.85546875" style="2" customWidth="1"/>
    <col min="7123" max="7123" width="13.5703125" style="2" customWidth="1"/>
    <col min="7124" max="7124" width="11" style="2" customWidth="1"/>
    <col min="7125" max="7125" width="14.28515625" style="2" customWidth="1"/>
    <col min="7126" max="7126" width="10" style="2" customWidth="1"/>
    <col min="7127" max="7127" width="12.7109375" style="2" customWidth="1"/>
    <col min="7128" max="7128" width="11.85546875" style="2" customWidth="1"/>
    <col min="7129" max="7134" width="9.140625" style="2"/>
    <col min="7135" max="7135" width="12.42578125" style="2" customWidth="1"/>
    <col min="7136" max="7168" width="13" style="2" hidden="1" customWidth="1"/>
    <col min="7169" max="7373" width="9.140625" style="2"/>
    <col min="7374" max="7374" width="14.85546875" style="2" customWidth="1"/>
    <col min="7375" max="7375" width="10" style="2" customWidth="1"/>
    <col min="7376" max="7376" width="20.5703125" style="2" customWidth="1"/>
    <col min="7377" max="7377" width="12.5703125" style="2" customWidth="1"/>
    <col min="7378" max="7378" width="14.85546875" style="2" customWidth="1"/>
    <col min="7379" max="7379" width="13.5703125" style="2" customWidth="1"/>
    <col min="7380" max="7380" width="11" style="2" customWidth="1"/>
    <col min="7381" max="7381" width="14.28515625" style="2" customWidth="1"/>
    <col min="7382" max="7382" width="10" style="2" customWidth="1"/>
    <col min="7383" max="7383" width="12.7109375" style="2" customWidth="1"/>
    <col min="7384" max="7384" width="11.85546875" style="2" customWidth="1"/>
    <col min="7385" max="7390" width="9.140625" style="2"/>
    <col min="7391" max="7391" width="12.42578125" style="2" customWidth="1"/>
    <col min="7392" max="7424" width="13" style="2" hidden="1" customWidth="1"/>
    <col min="7425" max="7629" width="9.140625" style="2"/>
    <col min="7630" max="7630" width="14.85546875" style="2" customWidth="1"/>
    <col min="7631" max="7631" width="10" style="2" customWidth="1"/>
    <col min="7632" max="7632" width="20.5703125" style="2" customWidth="1"/>
    <col min="7633" max="7633" width="12.5703125" style="2" customWidth="1"/>
    <col min="7634" max="7634" width="14.85546875" style="2" customWidth="1"/>
    <col min="7635" max="7635" width="13.5703125" style="2" customWidth="1"/>
    <col min="7636" max="7636" width="11" style="2" customWidth="1"/>
    <col min="7637" max="7637" width="14.28515625" style="2" customWidth="1"/>
    <col min="7638" max="7638" width="10" style="2" customWidth="1"/>
    <col min="7639" max="7639" width="12.7109375" style="2" customWidth="1"/>
    <col min="7640" max="7640" width="11.85546875" style="2" customWidth="1"/>
    <col min="7641" max="7646" width="9.140625" style="2"/>
    <col min="7647" max="7647" width="12.42578125" style="2" customWidth="1"/>
    <col min="7648" max="7680" width="13" style="2" hidden="1" customWidth="1"/>
    <col min="7681" max="7885" width="9.140625" style="2"/>
    <col min="7886" max="7886" width="14.85546875" style="2" customWidth="1"/>
    <col min="7887" max="7887" width="10" style="2" customWidth="1"/>
    <col min="7888" max="7888" width="20.5703125" style="2" customWidth="1"/>
    <col min="7889" max="7889" width="12.5703125" style="2" customWidth="1"/>
    <col min="7890" max="7890" width="14.85546875" style="2" customWidth="1"/>
    <col min="7891" max="7891" width="13.5703125" style="2" customWidth="1"/>
    <col min="7892" max="7892" width="11" style="2" customWidth="1"/>
    <col min="7893" max="7893" width="14.28515625" style="2" customWidth="1"/>
    <col min="7894" max="7894" width="10" style="2" customWidth="1"/>
    <col min="7895" max="7895" width="12.7109375" style="2" customWidth="1"/>
    <col min="7896" max="7896" width="11.85546875" style="2" customWidth="1"/>
    <col min="7897" max="7902" width="9.140625" style="2"/>
    <col min="7903" max="7903" width="12.42578125" style="2" customWidth="1"/>
    <col min="7904" max="7936" width="13" style="2" hidden="1" customWidth="1"/>
    <col min="7937" max="8141" width="9.140625" style="2"/>
    <col min="8142" max="8142" width="14.85546875" style="2" customWidth="1"/>
    <col min="8143" max="8143" width="10" style="2" customWidth="1"/>
    <col min="8144" max="8144" width="20.5703125" style="2" customWidth="1"/>
    <col min="8145" max="8145" width="12.5703125" style="2" customWidth="1"/>
    <col min="8146" max="8146" width="14.85546875" style="2" customWidth="1"/>
    <col min="8147" max="8147" width="13.5703125" style="2" customWidth="1"/>
    <col min="8148" max="8148" width="11" style="2" customWidth="1"/>
    <col min="8149" max="8149" width="14.28515625" style="2" customWidth="1"/>
    <col min="8150" max="8150" width="10" style="2" customWidth="1"/>
    <col min="8151" max="8151" width="12.7109375" style="2" customWidth="1"/>
    <col min="8152" max="8152" width="11.85546875" style="2" customWidth="1"/>
    <col min="8153" max="8158" width="9.140625" style="2"/>
    <col min="8159" max="8159" width="12.42578125" style="2" customWidth="1"/>
    <col min="8160" max="8192" width="13" style="2" hidden="1" customWidth="1"/>
    <col min="8193" max="8397" width="9.140625" style="2"/>
    <col min="8398" max="8398" width="14.85546875" style="2" customWidth="1"/>
    <col min="8399" max="8399" width="10" style="2" customWidth="1"/>
    <col min="8400" max="8400" width="20.5703125" style="2" customWidth="1"/>
    <col min="8401" max="8401" width="12.5703125" style="2" customWidth="1"/>
    <col min="8402" max="8402" width="14.85546875" style="2" customWidth="1"/>
    <col min="8403" max="8403" width="13.5703125" style="2" customWidth="1"/>
    <col min="8404" max="8404" width="11" style="2" customWidth="1"/>
    <col min="8405" max="8405" width="14.28515625" style="2" customWidth="1"/>
    <col min="8406" max="8406" width="10" style="2" customWidth="1"/>
    <col min="8407" max="8407" width="12.7109375" style="2" customWidth="1"/>
    <col min="8408" max="8408" width="11.85546875" style="2" customWidth="1"/>
    <col min="8409" max="8414" width="9.140625" style="2"/>
    <col min="8415" max="8415" width="12.42578125" style="2" customWidth="1"/>
    <col min="8416" max="8448" width="13" style="2" hidden="1" customWidth="1"/>
    <col min="8449" max="8653" width="9.140625" style="2"/>
    <col min="8654" max="8654" width="14.85546875" style="2" customWidth="1"/>
    <col min="8655" max="8655" width="10" style="2" customWidth="1"/>
    <col min="8656" max="8656" width="20.5703125" style="2" customWidth="1"/>
    <col min="8657" max="8657" width="12.5703125" style="2" customWidth="1"/>
    <col min="8658" max="8658" width="14.85546875" style="2" customWidth="1"/>
    <col min="8659" max="8659" width="13.5703125" style="2" customWidth="1"/>
    <col min="8660" max="8660" width="11" style="2" customWidth="1"/>
    <col min="8661" max="8661" width="14.28515625" style="2" customWidth="1"/>
    <col min="8662" max="8662" width="10" style="2" customWidth="1"/>
    <col min="8663" max="8663" width="12.7109375" style="2" customWidth="1"/>
    <col min="8664" max="8664" width="11.85546875" style="2" customWidth="1"/>
    <col min="8665" max="8670" width="9.140625" style="2"/>
    <col min="8671" max="8671" width="12.42578125" style="2" customWidth="1"/>
    <col min="8672" max="8704" width="13" style="2" hidden="1" customWidth="1"/>
    <col min="8705" max="8909" width="9.140625" style="2"/>
    <col min="8910" max="8910" width="14.85546875" style="2" customWidth="1"/>
    <col min="8911" max="8911" width="10" style="2" customWidth="1"/>
    <col min="8912" max="8912" width="20.5703125" style="2" customWidth="1"/>
    <col min="8913" max="8913" width="12.5703125" style="2" customWidth="1"/>
    <col min="8914" max="8914" width="14.85546875" style="2" customWidth="1"/>
    <col min="8915" max="8915" width="13.5703125" style="2" customWidth="1"/>
    <col min="8916" max="8916" width="11" style="2" customWidth="1"/>
    <col min="8917" max="8917" width="14.28515625" style="2" customWidth="1"/>
    <col min="8918" max="8918" width="10" style="2" customWidth="1"/>
    <col min="8919" max="8919" width="12.7109375" style="2" customWidth="1"/>
    <col min="8920" max="8920" width="11.85546875" style="2" customWidth="1"/>
    <col min="8921" max="8926" width="9.140625" style="2"/>
    <col min="8927" max="8927" width="12.42578125" style="2" customWidth="1"/>
    <col min="8928" max="8960" width="13" style="2" hidden="1" customWidth="1"/>
    <col min="8961" max="9165" width="9.140625" style="2"/>
    <col min="9166" max="9166" width="14.85546875" style="2" customWidth="1"/>
    <col min="9167" max="9167" width="10" style="2" customWidth="1"/>
    <col min="9168" max="9168" width="20.5703125" style="2" customWidth="1"/>
    <col min="9169" max="9169" width="12.5703125" style="2" customWidth="1"/>
    <col min="9170" max="9170" width="14.85546875" style="2" customWidth="1"/>
    <col min="9171" max="9171" width="13.5703125" style="2" customWidth="1"/>
    <col min="9172" max="9172" width="11" style="2" customWidth="1"/>
    <col min="9173" max="9173" width="14.28515625" style="2" customWidth="1"/>
    <col min="9174" max="9174" width="10" style="2" customWidth="1"/>
    <col min="9175" max="9175" width="12.7109375" style="2" customWidth="1"/>
    <col min="9176" max="9176" width="11.85546875" style="2" customWidth="1"/>
    <col min="9177" max="9182" width="9.140625" style="2"/>
    <col min="9183" max="9183" width="12.42578125" style="2" customWidth="1"/>
    <col min="9184" max="9216" width="13" style="2" hidden="1" customWidth="1"/>
    <col min="9217" max="9421" width="9.140625" style="2"/>
    <col min="9422" max="9422" width="14.85546875" style="2" customWidth="1"/>
    <col min="9423" max="9423" width="10" style="2" customWidth="1"/>
    <col min="9424" max="9424" width="20.5703125" style="2" customWidth="1"/>
    <col min="9425" max="9425" width="12.5703125" style="2" customWidth="1"/>
    <col min="9426" max="9426" width="14.85546875" style="2" customWidth="1"/>
    <col min="9427" max="9427" width="13.5703125" style="2" customWidth="1"/>
    <col min="9428" max="9428" width="11" style="2" customWidth="1"/>
    <col min="9429" max="9429" width="14.28515625" style="2" customWidth="1"/>
    <col min="9430" max="9430" width="10" style="2" customWidth="1"/>
    <col min="9431" max="9431" width="12.7109375" style="2" customWidth="1"/>
    <col min="9432" max="9432" width="11.85546875" style="2" customWidth="1"/>
    <col min="9433" max="9438" width="9.140625" style="2"/>
    <col min="9439" max="9439" width="12.42578125" style="2" customWidth="1"/>
    <col min="9440" max="9472" width="13" style="2" hidden="1" customWidth="1"/>
    <col min="9473" max="9677" width="9.140625" style="2"/>
    <col min="9678" max="9678" width="14.85546875" style="2" customWidth="1"/>
    <col min="9679" max="9679" width="10" style="2" customWidth="1"/>
    <col min="9680" max="9680" width="20.5703125" style="2" customWidth="1"/>
    <col min="9681" max="9681" width="12.5703125" style="2" customWidth="1"/>
    <col min="9682" max="9682" width="14.85546875" style="2" customWidth="1"/>
    <col min="9683" max="9683" width="13.5703125" style="2" customWidth="1"/>
    <col min="9684" max="9684" width="11" style="2" customWidth="1"/>
    <col min="9685" max="9685" width="14.28515625" style="2" customWidth="1"/>
    <col min="9686" max="9686" width="10" style="2" customWidth="1"/>
    <col min="9687" max="9687" width="12.7109375" style="2" customWidth="1"/>
    <col min="9688" max="9688" width="11.85546875" style="2" customWidth="1"/>
    <col min="9689" max="9694" width="9.140625" style="2"/>
    <col min="9695" max="9695" width="12.42578125" style="2" customWidth="1"/>
    <col min="9696" max="9728" width="13" style="2" hidden="1" customWidth="1"/>
    <col min="9729" max="9933" width="9.140625" style="2"/>
    <col min="9934" max="9934" width="14.85546875" style="2" customWidth="1"/>
    <col min="9935" max="9935" width="10" style="2" customWidth="1"/>
    <col min="9936" max="9936" width="20.5703125" style="2" customWidth="1"/>
    <col min="9937" max="9937" width="12.5703125" style="2" customWidth="1"/>
    <col min="9938" max="9938" width="14.85546875" style="2" customWidth="1"/>
    <col min="9939" max="9939" width="13.5703125" style="2" customWidth="1"/>
    <col min="9940" max="9940" width="11" style="2" customWidth="1"/>
    <col min="9941" max="9941" width="14.28515625" style="2" customWidth="1"/>
    <col min="9942" max="9942" width="10" style="2" customWidth="1"/>
    <col min="9943" max="9943" width="12.7109375" style="2" customWidth="1"/>
    <col min="9944" max="9944" width="11.85546875" style="2" customWidth="1"/>
    <col min="9945" max="9950" width="9.140625" style="2"/>
    <col min="9951" max="9951" width="12.42578125" style="2" customWidth="1"/>
    <col min="9952" max="9984" width="13" style="2" hidden="1" customWidth="1"/>
    <col min="9985" max="10189" width="9.140625" style="2"/>
    <col min="10190" max="10190" width="14.85546875" style="2" customWidth="1"/>
    <col min="10191" max="10191" width="10" style="2" customWidth="1"/>
    <col min="10192" max="10192" width="20.5703125" style="2" customWidth="1"/>
    <col min="10193" max="10193" width="12.5703125" style="2" customWidth="1"/>
    <col min="10194" max="10194" width="14.85546875" style="2" customWidth="1"/>
    <col min="10195" max="10195" width="13.5703125" style="2" customWidth="1"/>
    <col min="10196" max="10196" width="11" style="2" customWidth="1"/>
    <col min="10197" max="10197" width="14.28515625" style="2" customWidth="1"/>
    <col min="10198" max="10198" width="10" style="2" customWidth="1"/>
    <col min="10199" max="10199" width="12.7109375" style="2" customWidth="1"/>
    <col min="10200" max="10200" width="11.85546875" style="2" customWidth="1"/>
    <col min="10201" max="10206" width="9.140625" style="2"/>
    <col min="10207" max="10207" width="12.42578125" style="2" customWidth="1"/>
    <col min="10208" max="10240" width="13" style="2" hidden="1" customWidth="1"/>
    <col min="10241" max="10445" width="9.140625" style="2"/>
    <col min="10446" max="10446" width="14.85546875" style="2" customWidth="1"/>
    <col min="10447" max="10447" width="10" style="2" customWidth="1"/>
    <col min="10448" max="10448" width="20.5703125" style="2" customWidth="1"/>
    <col min="10449" max="10449" width="12.5703125" style="2" customWidth="1"/>
    <col min="10450" max="10450" width="14.85546875" style="2" customWidth="1"/>
    <col min="10451" max="10451" width="13.5703125" style="2" customWidth="1"/>
    <col min="10452" max="10452" width="11" style="2" customWidth="1"/>
    <col min="10453" max="10453" width="14.28515625" style="2" customWidth="1"/>
    <col min="10454" max="10454" width="10" style="2" customWidth="1"/>
    <col min="10455" max="10455" width="12.7109375" style="2" customWidth="1"/>
    <col min="10456" max="10456" width="11.85546875" style="2" customWidth="1"/>
    <col min="10457" max="10462" width="9.140625" style="2"/>
    <col min="10463" max="10463" width="12.42578125" style="2" customWidth="1"/>
    <col min="10464" max="10496" width="13" style="2" hidden="1" customWidth="1"/>
    <col min="10497" max="10701" width="9.140625" style="2"/>
    <col min="10702" max="10702" width="14.85546875" style="2" customWidth="1"/>
    <col min="10703" max="10703" width="10" style="2" customWidth="1"/>
    <col min="10704" max="10704" width="20.5703125" style="2" customWidth="1"/>
    <col min="10705" max="10705" width="12.5703125" style="2" customWidth="1"/>
    <col min="10706" max="10706" width="14.85546875" style="2" customWidth="1"/>
    <col min="10707" max="10707" width="13.5703125" style="2" customWidth="1"/>
    <col min="10708" max="10708" width="11" style="2" customWidth="1"/>
    <col min="10709" max="10709" width="14.28515625" style="2" customWidth="1"/>
    <col min="10710" max="10710" width="10" style="2" customWidth="1"/>
    <col min="10711" max="10711" width="12.7109375" style="2" customWidth="1"/>
    <col min="10712" max="10712" width="11.85546875" style="2" customWidth="1"/>
    <col min="10713" max="10718" width="9.140625" style="2"/>
    <col min="10719" max="10719" width="12.42578125" style="2" customWidth="1"/>
    <col min="10720" max="10752" width="13" style="2" hidden="1" customWidth="1"/>
    <col min="10753" max="10957" width="9.140625" style="2"/>
    <col min="10958" max="10958" width="14.85546875" style="2" customWidth="1"/>
    <col min="10959" max="10959" width="10" style="2" customWidth="1"/>
    <col min="10960" max="10960" width="20.5703125" style="2" customWidth="1"/>
    <col min="10961" max="10961" width="12.5703125" style="2" customWidth="1"/>
    <col min="10962" max="10962" width="14.85546875" style="2" customWidth="1"/>
    <col min="10963" max="10963" width="13.5703125" style="2" customWidth="1"/>
    <col min="10964" max="10964" width="11" style="2" customWidth="1"/>
    <col min="10965" max="10965" width="14.28515625" style="2" customWidth="1"/>
    <col min="10966" max="10966" width="10" style="2" customWidth="1"/>
    <col min="10967" max="10967" width="12.7109375" style="2" customWidth="1"/>
    <col min="10968" max="10968" width="11.85546875" style="2" customWidth="1"/>
    <col min="10969" max="10974" width="9.140625" style="2"/>
    <col min="10975" max="10975" width="12.42578125" style="2" customWidth="1"/>
    <col min="10976" max="11008" width="13" style="2" hidden="1" customWidth="1"/>
    <col min="11009" max="11213" width="9.140625" style="2"/>
    <col min="11214" max="11214" width="14.85546875" style="2" customWidth="1"/>
    <col min="11215" max="11215" width="10" style="2" customWidth="1"/>
    <col min="11216" max="11216" width="20.5703125" style="2" customWidth="1"/>
    <col min="11217" max="11217" width="12.5703125" style="2" customWidth="1"/>
    <col min="11218" max="11218" width="14.85546875" style="2" customWidth="1"/>
    <col min="11219" max="11219" width="13.5703125" style="2" customWidth="1"/>
    <col min="11220" max="11220" width="11" style="2" customWidth="1"/>
    <col min="11221" max="11221" width="14.28515625" style="2" customWidth="1"/>
    <col min="11222" max="11222" width="10" style="2" customWidth="1"/>
    <col min="11223" max="11223" width="12.7109375" style="2" customWidth="1"/>
    <col min="11224" max="11224" width="11.85546875" style="2" customWidth="1"/>
    <col min="11225" max="11230" width="9.140625" style="2"/>
    <col min="11231" max="11231" width="12.42578125" style="2" customWidth="1"/>
    <col min="11232" max="11264" width="13" style="2" hidden="1" customWidth="1"/>
    <col min="11265" max="11469" width="9.140625" style="2"/>
    <col min="11470" max="11470" width="14.85546875" style="2" customWidth="1"/>
    <col min="11471" max="11471" width="10" style="2" customWidth="1"/>
    <col min="11472" max="11472" width="20.5703125" style="2" customWidth="1"/>
    <col min="11473" max="11473" width="12.5703125" style="2" customWidth="1"/>
    <col min="11474" max="11474" width="14.85546875" style="2" customWidth="1"/>
    <col min="11475" max="11475" width="13.5703125" style="2" customWidth="1"/>
    <col min="11476" max="11476" width="11" style="2" customWidth="1"/>
    <col min="11477" max="11477" width="14.28515625" style="2" customWidth="1"/>
    <col min="11478" max="11478" width="10" style="2" customWidth="1"/>
    <col min="11479" max="11479" width="12.7109375" style="2" customWidth="1"/>
    <col min="11480" max="11480" width="11.85546875" style="2" customWidth="1"/>
    <col min="11481" max="11486" width="9.140625" style="2"/>
    <col min="11487" max="11487" width="12.42578125" style="2" customWidth="1"/>
    <col min="11488" max="11520" width="13" style="2" hidden="1" customWidth="1"/>
    <col min="11521" max="11725" width="9.140625" style="2"/>
    <col min="11726" max="11726" width="14.85546875" style="2" customWidth="1"/>
    <col min="11727" max="11727" width="10" style="2" customWidth="1"/>
    <col min="11728" max="11728" width="20.5703125" style="2" customWidth="1"/>
    <col min="11729" max="11729" width="12.5703125" style="2" customWidth="1"/>
    <col min="11730" max="11730" width="14.85546875" style="2" customWidth="1"/>
    <col min="11731" max="11731" width="13.5703125" style="2" customWidth="1"/>
    <col min="11732" max="11732" width="11" style="2" customWidth="1"/>
    <col min="11733" max="11733" width="14.28515625" style="2" customWidth="1"/>
    <col min="11734" max="11734" width="10" style="2" customWidth="1"/>
    <col min="11735" max="11735" width="12.7109375" style="2" customWidth="1"/>
    <col min="11736" max="11736" width="11.85546875" style="2" customWidth="1"/>
    <col min="11737" max="11742" width="9.140625" style="2"/>
    <col min="11743" max="11743" width="12.42578125" style="2" customWidth="1"/>
    <col min="11744" max="11776" width="13" style="2" hidden="1" customWidth="1"/>
    <col min="11777" max="11981" width="9.140625" style="2"/>
    <col min="11982" max="11982" width="14.85546875" style="2" customWidth="1"/>
    <col min="11983" max="11983" width="10" style="2" customWidth="1"/>
    <col min="11984" max="11984" width="20.5703125" style="2" customWidth="1"/>
    <col min="11985" max="11985" width="12.5703125" style="2" customWidth="1"/>
    <col min="11986" max="11986" width="14.85546875" style="2" customWidth="1"/>
    <col min="11987" max="11987" width="13.5703125" style="2" customWidth="1"/>
    <col min="11988" max="11988" width="11" style="2" customWidth="1"/>
    <col min="11989" max="11989" width="14.28515625" style="2" customWidth="1"/>
    <col min="11990" max="11990" width="10" style="2" customWidth="1"/>
    <col min="11991" max="11991" width="12.7109375" style="2" customWidth="1"/>
    <col min="11992" max="11992" width="11.85546875" style="2" customWidth="1"/>
    <col min="11993" max="11998" width="9.140625" style="2"/>
    <col min="11999" max="11999" width="12.42578125" style="2" customWidth="1"/>
    <col min="12000" max="12032" width="13" style="2" hidden="1" customWidth="1"/>
    <col min="12033" max="12237" width="9.140625" style="2"/>
    <col min="12238" max="12238" width="14.85546875" style="2" customWidth="1"/>
    <col min="12239" max="12239" width="10" style="2" customWidth="1"/>
    <col min="12240" max="12240" width="20.5703125" style="2" customWidth="1"/>
    <col min="12241" max="12241" width="12.5703125" style="2" customWidth="1"/>
    <col min="12242" max="12242" width="14.85546875" style="2" customWidth="1"/>
    <col min="12243" max="12243" width="13.5703125" style="2" customWidth="1"/>
    <col min="12244" max="12244" width="11" style="2" customWidth="1"/>
    <col min="12245" max="12245" width="14.28515625" style="2" customWidth="1"/>
    <col min="12246" max="12246" width="10" style="2" customWidth="1"/>
    <col min="12247" max="12247" width="12.7109375" style="2" customWidth="1"/>
    <col min="12248" max="12248" width="11.85546875" style="2" customWidth="1"/>
    <col min="12249" max="12254" width="9.140625" style="2"/>
    <col min="12255" max="12255" width="12.42578125" style="2" customWidth="1"/>
    <col min="12256" max="12288" width="13" style="2" hidden="1" customWidth="1"/>
    <col min="12289" max="12493" width="9.140625" style="2"/>
    <col min="12494" max="12494" width="14.85546875" style="2" customWidth="1"/>
    <col min="12495" max="12495" width="10" style="2" customWidth="1"/>
    <col min="12496" max="12496" width="20.5703125" style="2" customWidth="1"/>
    <col min="12497" max="12497" width="12.5703125" style="2" customWidth="1"/>
    <col min="12498" max="12498" width="14.85546875" style="2" customWidth="1"/>
    <col min="12499" max="12499" width="13.5703125" style="2" customWidth="1"/>
    <col min="12500" max="12500" width="11" style="2" customWidth="1"/>
    <col min="12501" max="12501" width="14.28515625" style="2" customWidth="1"/>
    <col min="12502" max="12502" width="10" style="2" customWidth="1"/>
    <col min="12503" max="12503" width="12.7109375" style="2" customWidth="1"/>
    <col min="12504" max="12504" width="11.85546875" style="2" customWidth="1"/>
    <col min="12505" max="12510" width="9.140625" style="2"/>
    <col min="12511" max="12511" width="12.42578125" style="2" customWidth="1"/>
    <col min="12512" max="12544" width="13" style="2" hidden="1" customWidth="1"/>
    <col min="12545" max="12749" width="9.140625" style="2"/>
    <col min="12750" max="12750" width="14.85546875" style="2" customWidth="1"/>
    <col min="12751" max="12751" width="10" style="2" customWidth="1"/>
    <col min="12752" max="12752" width="20.5703125" style="2" customWidth="1"/>
    <col min="12753" max="12753" width="12.5703125" style="2" customWidth="1"/>
    <col min="12754" max="12754" width="14.85546875" style="2" customWidth="1"/>
    <col min="12755" max="12755" width="13.5703125" style="2" customWidth="1"/>
    <col min="12756" max="12756" width="11" style="2" customWidth="1"/>
    <col min="12757" max="12757" width="14.28515625" style="2" customWidth="1"/>
    <col min="12758" max="12758" width="10" style="2" customWidth="1"/>
    <col min="12759" max="12759" width="12.7109375" style="2" customWidth="1"/>
    <col min="12760" max="12760" width="11.85546875" style="2" customWidth="1"/>
    <col min="12761" max="12766" width="9.140625" style="2"/>
    <col min="12767" max="12767" width="12.42578125" style="2" customWidth="1"/>
    <col min="12768" max="12800" width="13" style="2" hidden="1" customWidth="1"/>
    <col min="12801" max="13005" width="9.140625" style="2"/>
    <col min="13006" max="13006" width="14.85546875" style="2" customWidth="1"/>
    <col min="13007" max="13007" width="10" style="2" customWidth="1"/>
    <col min="13008" max="13008" width="20.5703125" style="2" customWidth="1"/>
    <col min="13009" max="13009" width="12.5703125" style="2" customWidth="1"/>
    <col min="13010" max="13010" width="14.85546875" style="2" customWidth="1"/>
    <col min="13011" max="13011" width="13.5703125" style="2" customWidth="1"/>
    <col min="13012" max="13012" width="11" style="2" customWidth="1"/>
    <col min="13013" max="13013" width="14.28515625" style="2" customWidth="1"/>
    <col min="13014" max="13014" width="10" style="2" customWidth="1"/>
    <col min="13015" max="13015" width="12.7109375" style="2" customWidth="1"/>
    <col min="13016" max="13016" width="11.85546875" style="2" customWidth="1"/>
    <col min="13017" max="13022" width="9.140625" style="2"/>
    <col min="13023" max="13023" width="12.42578125" style="2" customWidth="1"/>
    <col min="13024" max="13056" width="13" style="2" hidden="1" customWidth="1"/>
    <col min="13057" max="13261" width="9.140625" style="2"/>
    <col min="13262" max="13262" width="14.85546875" style="2" customWidth="1"/>
    <col min="13263" max="13263" width="10" style="2" customWidth="1"/>
    <col min="13264" max="13264" width="20.5703125" style="2" customWidth="1"/>
    <col min="13265" max="13265" width="12.5703125" style="2" customWidth="1"/>
    <col min="13266" max="13266" width="14.85546875" style="2" customWidth="1"/>
    <col min="13267" max="13267" width="13.5703125" style="2" customWidth="1"/>
    <col min="13268" max="13268" width="11" style="2" customWidth="1"/>
    <col min="13269" max="13269" width="14.28515625" style="2" customWidth="1"/>
    <col min="13270" max="13270" width="10" style="2" customWidth="1"/>
    <col min="13271" max="13271" width="12.7109375" style="2" customWidth="1"/>
    <col min="13272" max="13272" width="11.85546875" style="2" customWidth="1"/>
    <col min="13273" max="13278" width="9.140625" style="2"/>
    <col min="13279" max="13279" width="12.42578125" style="2" customWidth="1"/>
    <col min="13280" max="13312" width="13" style="2" hidden="1" customWidth="1"/>
    <col min="13313" max="13517" width="9.140625" style="2"/>
    <col min="13518" max="13518" width="14.85546875" style="2" customWidth="1"/>
    <col min="13519" max="13519" width="10" style="2" customWidth="1"/>
    <col min="13520" max="13520" width="20.5703125" style="2" customWidth="1"/>
    <col min="13521" max="13521" width="12.5703125" style="2" customWidth="1"/>
    <col min="13522" max="13522" width="14.85546875" style="2" customWidth="1"/>
    <col min="13523" max="13523" width="13.5703125" style="2" customWidth="1"/>
    <col min="13524" max="13524" width="11" style="2" customWidth="1"/>
    <col min="13525" max="13525" width="14.28515625" style="2" customWidth="1"/>
    <col min="13526" max="13526" width="10" style="2" customWidth="1"/>
    <col min="13527" max="13527" width="12.7109375" style="2" customWidth="1"/>
    <col min="13528" max="13528" width="11.85546875" style="2" customWidth="1"/>
    <col min="13529" max="13534" width="9.140625" style="2"/>
    <col min="13535" max="13535" width="12.42578125" style="2" customWidth="1"/>
    <col min="13536" max="13568" width="13" style="2" hidden="1" customWidth="1"/>
    <col min="13569" max="13773" width="9.140625" style="2"/>
    <col min="13774" max="13774" width="14.85546875" style="2" customWidth="1"/>
    <col min="13775" max="13775" width="10" style="2" customWidth="1"/>
    <col min="13776" max="13776" width="20.5703125" style="2" customWidth="1"/>
    <col min="13777" max="13777" width="12.5703125" style="2" customWidth="1"/>
    <col min="13778" max="13778" width="14.85546875" style="2" customWidth="1"/>
    <col min="13779" max="13779" width="13.5703125" style="2" customWidth="1"/>
    <col min="13780" max="13780" width="11" style="2" customWidth="1"/>
    <col min="13781" max="13781" width="14.28515625" style="2" customWidth="1"/>
    <col min="13782" max="13782" width="10" style="2" customWidth="1"/>
    <col min="13783" max="13783" width="12.7109375" style="2" customWidth="1"/>
    <col min="13784" max="13784" width="11.85546875" style="2" customWidth="1"/>
    <col min="13785" max="13790" width="9.140625" style="2"/>
    <col min="13791" max="13791" width="12.42578125" style="2" customWidth="1"/>
    <col min="13792" max="13824" width="13" style="2" hidden="1" customWidth="1"/>
    <col min="13825" max="14029" width="9.140625" style="2"/>
    <col min="14030" max="14030" width="14.85546875" style="2" customWidth="1"/>
    <col min="14031" max="14031" width="10" style="2" customWidth="1"/>
    <col min="14032" max="14032" width="20.5703125" style="2" customWidth="1"/>
    <col min="14033" max="14033" width="12.5703125" style="2" customWidth="1"/>
    <col min="14034" max="14034" width="14.85546875" style="2" customWidth="1"/>
    <col min="14035" max="14035" width="13.5703125" style="2" customWidth="1"/>
    <col min="14036" max="14036" width="11" style="2" customWidth="1"/>
    <col min="14037" max="14037" width="14.28515625" style="2" customWidth="1"/>
    <col min="14038" max="14038" width="10" style="2" customWidth="1"/>
    <col min="14039" max="14039" width="12.7109375" style="2" customWidth="1"/>
    <col min="14040" max="14040" width="11.85546875" style="2" customWidth="1"/>
    <col min="14041" max="14046" width="9.140625" style="2"/>
    <col min="14047" max="14047" width="12.42578125" style="2" customWidth="1"/>
    <col min="14048" max="14080" width="13" style="2" hidden="1" customWidth="1"/>
    <col min="14081" max="14285" width="9.140625" style="2"/>
    <col min="14286" max="14286" width="14.85546875" style="2" customWidth="1"/>
    <col min="14287" max="14287" width="10" style="2" customWidth="1"/>
    <col min="14288" max="14288" width="20.5703125" style="2" customWidth="1"/>
    <col min="14289" max="14289" width="12.5703125" style="2" customWidth="1"/>
    <col min="14290" max="14290" width="14.85546875" style="2" customWidth="1"/>
    <col min="14291" max="14291" width="13.5703125" style="2" customWidth="1"/>
    <col min="14292" max="14292" width="11" style="2" customWidth="1"/>
    <col min="14293" max="14293" width="14.28515625" style="2" customWidth="1"/>
    <col min="14294" max="14294" width="10" style="2" customWidth="1"/>
    <col min="14295" max="14295" width="12.7109375" style="2" customWidth="1"/>
    <col min="14296" max="14296" width="11.85546875" style="2" customWidth="1"/>
    <col min="14297" max="14302" width="9.140625" style="2"/>
    <col min="14303" max="14303" width="12.42578125" style="2" customWidth="1"/>
    <col min="14304" max="14336" width="13" style="2" hidden="1" customWidth="1"/>
    <col min="14337" max="14541" width="9.140625" style="2"/>
    <col min="14542" max="14542" width="14.85546875" style="2" customWidth="1"/>
    <col min="14543" max="14543" width="10" style="2" customWidth="1"/>
    <col min="14544" max="14544" width="20.5703125" style="2" customWidth="1"/>
    <col min="14545" max="14545" width="12.5703125" style="2" customWidth="1"/>
    <col min="14546" max="14546" width="14.85546875" style="2" customWidth="1"/>
    <col min="14547" max="14547" width="13.5703125" style="2" customWidth="1"/>
    <col min="14548" max="14548" width="11" style="2" customWidth="1"/>
    <col min="14549" max="14549" width="14.28515625" style="2" customWidth="1"/>
    <col min="14550" max="14550" width="10" style="2" customWidth="1"/>
    <col min="14551" max="14551" width="12.7109375" style="2" customWidth="1"/>
    <col min="14552" max="14552" width="11.85546875" style="2" customWidth="1"/>
    <col min="14553" max="14558" width="9.140625" style="2"/>
    <col min="14559" max="14559" width="12.42578125" style="2" customWidth="1"/>
    <col min="14560" max="14592" width="13" style="2" hidden="1" customWidth="1"/>
    <col min="14593" max="14797" width="9.140625" style="2"/>
    <col min="14798" max="14798" width="14.85546875" style="2" customWidth="1"/>
    <col min="14799" max="14799" width="10" style="2" customWidth="1"/>
    <col min="14800" max="14800" width="20.5703125" style="2" customWidth="1"/>
    <col min="14801" max="14801" width="12.5703125" style="2" customWidth="1"/>
    <col min="14802" max="14802" width="14.85546875" style="2" customWidth="1"/>
    <col min="14803" max="14803" width="13.5703125" style="2" customWidth="1"/>
    <col min="14804" max="14804" width="11" style="2" customWidth="1"/>
    <col min="14805" max="14805" width="14.28515625" style="2" customWidth="1"/>
    <col min="14806" max="14806" width="10" style="2" customWidth="1"/>
    <col min="14807" max="14807" width="12.7109375" style="2" customWidth="1"/>
    <col min="14808" max="14808" width="11.85546875" style="2" customWidth="1"/>
    <col min="14809" max="14814" width="9.140625" style="2"/>
    <col min="14815" max="14815" width="12.42578125" style="2" customWidth="1"/>
    <col min="14816" max="14848" width="13" style="2" hidden="1" customWidth="1"/>
    <col min="14849" max="15053" width="9.140625" style="2"/>
    <col min="15054" max="15054" width="14.85546875" style="2" customWidth="1"/>
    <col min="15055" max="15055" width="10" style="2" customWidth="1"/>
    <col min="15056" max="15056" width="20.5703125" style="2" customWidth="1"/>
    <col min="15057" max="15057" width="12.5703125" style="2" customWidth="1"/>
    <col min="15058" max="15058" width="14.85546875" style="2" customWidth="1"/>
    <col min="15059" max="15059" width="13.5703125" style="2" customWidth="1"/>
    <col min="15060" max="15060" width="11" style="2" customWidth="1"/>
    <col min="15061" max="15061" width="14.28515625" style="2" customWidth="1"/>
    <col min="15062" max="15062" width="10" style="2" customWidth="1"/>
    <col min="15063" max="15063" width="12.7109375" style="2" customWidth="1"/>
    <col min="15064" max="15064" width="11.85546875" style="2" customWidth="1"/>
    <col min="15065" max="15070" width="9.140625" style="2"/>
    <col min="15071" max="15071" width="12.42578125" style="2" customWidth="1"/>
    <col min="15072" max="15104" width="13" style="2" hidden="1" customWidth="1"/>
    <col min="15105" max="15309" width="9.140625" style="2"/>
    <col min="15310" max="15310" width="14.85546875" style="2" customWidth="1"/>
    <col min="15311" max="15311" width="10" style="2" customWidth="1"/>
    <col min="15312" max="15312" width="20.5703125" style="2" customWidth="1"/>
    <col min="15313" max="15313" width="12.5703125" style="2" customWidth="1"/>
    <col min="15314" max="15314" width="14.85546875" style="2" customWidth="1"/>
    <col min="15315" max="15315" width="13.5703125" style="2" customWidth="1"/>
    <col min="15316" max="15316" width="11" style="2" customWidth="1"/>
    <col min="15317" max="15317" width="14.28515625" style="2" customWidth="1"/>
    <col min="15318" max="15318" width="10" style="2" customWidth="1"/>
    <col min="15319" max="15319" width="12.7109375" style="2" customWidth="1"/>
    <col min="15320" max="15320" width="11.85546875" style="2" customWidth="1"/>
    <col min="15321" max="15326" width="9.140625" style="2"/>
    <col min="15327" max="15327" width="12.42578125" style="2" customWidth="1"/>
    <col min="15328" max="15360" width="13" style="2" hidden="1" customWidth="1"/>
    <col min="15361" max="15565" width="9.140625" style="2"/>
    <col min="15566" max="15566" width="14.85546875" style="2" customWidth="1"/>
    <col min="15567" max="15567" width="10" style="2" customWidth="1"/>
    <col min="15568" max="15568" width="20.5703125" style="2" customWidth="1"/>
    <col min="15569" max="15569" width="12.5703125" style="2" customWidth="1"/>
    <col min="15570" max="15570" width="14.85546875" style="2" customWidth="1"/>
    <col min="15571" max="15571" width="13.5703125" style="2" customWidth="1"/>
    <col min="15572" max="15572" width="11" style="2" customWidth="1"/>
    <col min="15573" max="15573" width="14.28515625" style="2" customWidth="1"/>
    <col min="15574" max="15574" width="10" style="2" customWidth="1"/>
    <col min="15575" max="15575" width="12.7109375" style="2" customWidth="1"/>
    <col min="15576" max="15576" width="11.85546875" style="2" customWidth="1"/>
    <col min="15577" max="15582" width="9.140625" style="2"/>
    <col min="15583" max="15583" width="12.42578125" style="2" customWidth="1"/>
    <col min="15584" max="15616" width="13" style="2" hidden="1" customWidth="1"/>
    <col min="15617" max="15821" width="9.140625" style="2"/>
    <col min="15822" max="15822" width="14.85546875" style="2" customWidth="1"/>
    <col min="15823" max="15823" width="10" style="2" customWidth="1"/>
    <col min="15824" max="15824" width="20.5703125" style="2" customWidth="1"/>
    <col min="15825" max="15825" width="12.5703125" style="2" customWidth="1"/>
    <col min="15826" max="15826" width="14.85546875" style="2" customWidth="1"/>
    <col min="15827" max="15827" width="13.5703125" style="2" customWidth="1"/>
    <col min="15828" max="15828" width="11" style="2" customWidth="1"/>
    <col min="15829" max="15829" width="14.28515625" style="2" customWidth="1"/>
    <col min="15830" max="15830" width="10" style="2" customWidth="1"/>
    <col min="15831" max="15831" width="12.7109375" style="2" customWidth="1"/>
    <col min="15832" max="15832" width="11.85546875" style="2" customWidth="1"/>
    <col min="15833" max="15838" width="9.140625" style="2"/>
    <col min="15839" max="15839" width="12.42578125" style="2" customWidth="1"/>
    <col min="15840" max="15872" width="13" style="2" hidden="1" customWidth="1"/>
    <col min="15873" max="16077" width="9.140625" style="2"/>
    <col min="16078" max="16078" width="14.85546875" style="2" customWidth="1"/>
    <col min="16079" max="16079" width="10" style="2" customWidth="1"/>
    <col min="16080" max="16080" width="20.5703125" style="2" customWidth="1"/>
    <col min="16081" max="16081" width="12.5703125" style="2" customWidth="1"/>
    <col min="16082" max="16082" width="14.85546875" style="2" customWidth="1"/>
    <col min="16083" max="16083" width="13.5703125" style="2" customWidth="1"/>
    <col min="16084" max="16084" width="11" style="2" customWidth="1"/>
    <col min="16085" max="16085" width="14.28515625" style="2" customWidth="1"/>
    <col min="16086" max="16086" width="10" style="2" customWidth="1"/>
    <col min="16087" max="16087" width="12.7109375" style="2" customWidth="1"/>
    <col min="16088" max="16088" width="11.85546875" style="2" customWidth="1"/>
    <col min="16089" max="16094" width="9.140625" style="2"/>
    <col min="16095" max="16095" width="12.42578125" style="2" customWidth="1"/>
    <col min="16096" max="16128" width="13" style="2" hidden="1" customWidth="1"/>
    <col min="16129" max="16384" width="9.140625" style="2"/>
  </cols>
  <sheetData>
    <row r="1" spans="1:16" s="128" customFormat="1" ht="15.75" customHeight="1">
      <c r="A1" s="126" t="s">
        <v>705</v>
      </c>
      <c r="B1" s="126"/>
      <c r="C1" s="126"/>
      <c r="D1" s="126"/>
      <c r="E1" s="126"/>
      <c r="F1" s="126"/>
      <c r="G1" s="126"/>
      <c r="H1" s="126"/>
      <c r="I1" s="126"/>
      <c r="J1" s="126"/>
      <c r="K1" s="126"/>
      <c r="L1" s="127"/>
      <c r="M1" s="127"/>
      <c r="N1" s="127"/>
      <c r="O1" s="127"/>
      <c r="P1" s="126"/>
    </row>
    <row r="2" spans="1:16" s="128" customFormat="1" ht="14.25" customHeight="1">
      <c r="A2" s="129" t="s">
        <v>706</v>
      </c>
      <c r="B2" s="130"/>
      <c r="C2" s="130"/>
      <c r="D2" s="130"/>
      <c r="E2" s="130"/>
      <c r="F2" s="130"/>
      <c r="G2" s="130"/>
      <c r="H2" s="130"/>
      <c r="I2" s="130"/>
      <c r="J2" s="130"/>
      <c r="K2" s="130"/>
      <c r="L2" s="130"/>
      <c r="M2" s="130"/>
      <c r="N2" s="130"/>
      <c r="O2" s="130"/>
    </row>
    <row r="3" spans="1:16" ht="14.25" customHeight="1">
      <c r="A3" s="238" t="s">
        <v>707</v>
      </c>
      <c r="B3" s="238"/>
      <c r="C3" s="238"/>
      <c r="D3" s="238"/>
      <c r="E3" s="238"/>
      <c r="F3" s="238"/>
      <c r="G3" s="238"/>
      <c r="H3" s="238"/>
      <c r="I3" s="238"/>
      <c r="J3" s="238"/>
      <c r="K3" s="238"/>
      <c r="L3" s="238"/>
      <c r="M3" s="238"/>
      <c r="N3" s="238"/>
      <c r="O3" s="238"/>
      <c r="P3" s="238"/>
    </row>
    <row r="4" spans="1:16" ht="11.25" customHeight="1">
      <c r="A4" s="131"/>
    </row>
    <row r="5" spans="1:16" s="135" customFormat="1" ht="14.25" customHeight="1">
      <c r="A5" s="132" t="s">
        <v>659</v>
      </c>
      <c r="B5" s="203" t="s">
        <v>708</v>
      </c>
      <c r="C5" s="134"/>
      <c r="D5" s="134"/>
      <c r="E5" s="134"/>
      <c r="F5" s="134"/>
      <c r="G5" s="134"/>
      <c r="H5" s="134"/>
      <c r="I5" s="134"/>
      <c r="J5" s="134"/>
      <c r="K5" s="134"/>
      <c r="L5" s="134"/>
      <c r="M5" s="134"/>
      <c r="N5" s="134"/>
      <c r="O5" s="134"/>
    </row>
    <row r="6" spans="1:16" ht="14.25" customHeight="1">
      <c r="A6" s="136" t="s">
        <v>661</v>
      </c>
      <c r="B6" s="137" t="s">
        <v>662</v>
      </c>
      <c r="C6" s="138"/>
      <c r="D6" s="138"/>
      <c r="E6" s="138"/>
      <c r="F6" s="138"/>
      <c r="G6" s="138"/>
      <c r="H6" s="138"/>
      <c r="I6" s="138"/>
      <c r="J6" s="138"/>
      <c r="K6" s="138"/>
      <c r="L6" s="138"/>
      <c r="M6" s="138"/>
      <c r="N6" s="138"/>
      <c r="O6" s="138"/>
      <c r="P6" s="139"/>
    </row>
    <row r="7" spans="1:16" s="128" customFormat="1" ht="10.5" customHeight="1">
      <c r="A7" s="140"/>
      <c r="B7" s="141"/>
      <c r="C7" s="140"/>
      <c r="D7" s="140"/>
      <c r="E7" s="140"/>
      <c r="F7" s="140"/>
      <c r="G7" s="142"/>
      <c r="H7" s="143"/>
      <c r="I7" s="143"/>
      <c r="J7" s="143"/>
      <c r="K7" s="143"/>
      <c r="L7" s="143"/>
      <c r="M7" s="143"/>
      <c r="N7" s="143"/>
      <c r="O7" s="143"/>
      <c r="P7" s="143"/>
    </row>
    <row r="8" spans="1:16" ht="7.5" customHeight="1"/>
    <row r="9" spans="1:16" ht="16.5" customHeight="1">
      <c r="A9" s="5" t="s">
        <v>663</v>
      </c>
      <c r="B9" s="15"/>
      <c r="C9" s="144"/>
      <c r="D9" s="15"/>
      <c r="E9" s="15"/>
      <c r="F9" s="15"/>
      <c r="G9" s="145"/>
      <c r="H9" s="145"/>
      <c r="I9" s="15"/>
      <c r="J9" s="15"/>
      <c r="K9" s="15"/>
      <c r="L9" s="15"/>
      <c r="M9" s="15"/>
      <c r="N9" s="15"/>
      <c r="O9" s="15"/>
      <c r="P9" s="15"/>
    </row>
    <row r="10" spans="1:16" ht="14.25" customHeight="1">
      <c r="B10" s="146"/>
      <c r="D10" s="147"/>
      <c r="E10" s="148"/>
      <c r="F10" s="148"/>
      <c r="P10" s="149" t="s">
        <v>554</v>
      </c>
    </row>
    <row r="11" spans="1:16" ht="36" customHeight="1">
      <c r="A11" s="19" t="s">
        <v>664</v>
      </c>
      <c r="B11" s="19" t="s">
        <v>665</v>
      </c>
      <c r="C11" s="19" t="s">
        <v>666</v>
      </c>
      <c r="D11" s="19" t="s">
        <v>667</v>
      </c>
      <c r="E11" s="19" t="s">
        <v>668</v>
      </c>
      <c r="F11" s="19" t="s">
        <v>669</v>
      </c>
      <c r="G11" s="19" t="s">
        <v>670</v>
      </c>
      <c r="H11" s="19" t="s">
        <v>671</v>
      </c>
      <c r="I11" s="19" t="s">
        <v>672</v>
      </c>
      <c r="J11" s="19" t="s">
        <v>210</v>
      </c>
      <c r="K11" s="19" t="s">
        <v>673</v>
      </c>
      <c r="L11" s="19" t="s">
        <v>674</v>
      </c>
      <c r="M11" s="19" t="s">
        <v>675</v>
      </c>
      <c r="N11" s="19" t="s">
        <v>709</v>
      </c>
      <c r="O11" s="19" t="s">
        <v>677</v>
      </c>
      <c r="P11" s="19" t="s">
        <v>678</v>
      </c>
    </row>
    <row r="12" spans="1:16" ht="12" customHeight="1">
      <c r="A12" s="150"/>
      <c r="B12" s="150"/>
      <c r="C12" s="150"/>
      <c r="D12" s="150"/>
      <c r="E12" s="150"/>
      <c r="F12" s="150"/>
      <c r="G12" s="150"/>
      <c r="H12" s="150"/>
      <c r="I12" s="150"/>
      <c r="J12" s="150"/>
      <c r="K12" s="150"/>
      <c r="L12" s="150">
        <v>1</v>
      </c>
      <c r="M12" s="150">
        <v>2</v>
      </c>
      <c r="N12" s="150">
        <v>3</v>
      </c>
      <c r="O12" s="150" t="s">
        <v>680</v>
      </c>
      <c r="P12" s="150">
        <v>5</v>
      </c>
    </row>
    <row r="13" spans="1:16" ht="14.25" customHeight="1">
      <c r="A13" s="116"/>
      <c r="B13" s="116"/>
      <c r="C13" s="116"/>
      <c r="D13" s="116"/>
      <c r="E13" s="116"/>
      <c r="F13" s="116"/>
      <c r="G13" s="116"/>
      <c r="H13" s="116"/>
      <c r="I13" s="116"/>
      <c r="J13" s="116"/>
      <c r="K13" s="116"/>
      <c r="L13" s="151"/>
      <c r="M13" s="151"/>
      <c r="N13" s="151"/>
      <c r="O13" s="152">
        <f t="shared" ref="O13:O23" si="0">+L13-M13-N13</f>
        <v>0</v>
      </c>
      <c r="P13" s="151"/>
    </row>
    <row r="14" spans="1:16" ht="14.25" customHeight="1">
      <c r="A14" s="116"/>
      <c r="B14" s="153"/>
      <c r="C14" s="154"/>
      <c r="D14" s="116"/>
      <c r="E14" s="116"/>
      <c r="F14" s="116"/>
      <c r="G14" s="116"/>
      <c r="H14" s="116"/>
      <c r="I14" s="116"/>
      <c r="J14" s="116"/>
      <c r="K14" s="116"/>
      <c r="L14" s="151"/>
      <c r="M14" s="151"/>
      <c r="N14" s="151"/>
      <c r="O14" s="152">
        <f t="shared" si="0"/>
        <v>0</v>
      </c>
      <c r="P14" s="151"/>
    </row>
    <row r="15" spans="1:16" ht="14.25" customHeight="1">
      <c r="A15" s="116"/>
      <c r="B15" s="116"/>
      <c r="C15" s="116"/>
      <c r="D15" s="116"/>
      <c r="E15" s="116"/>
      <c r="F15" s="116"/>
      <c r="G15" s="116"/>
      <c r="H15" s="116"/>
      <c r="I15" s="116"/>
      <c r="J15" s="116"/>
      <c r="K15" s="116"/>
      <c r="L15" s="151"/>
      <c r="M15" s="151"/>
      <c r="N15" s="151"/>
      <c r="O15" s="152">
        <f t="shared" si="0"/>
        <v>0</v>
      </c>
      <c r="P15" s="151"/>
    </row>
    <row r="16" spans="1:16" ht="14.25" customHeight="1">
      <c r="A16" s="116"/>
      <c r="B16" s="116"/>
      <c r="C16" s="116"/>
      <c r="D16" s="116"/>
      <c r="E16" s="116"/>
      <c r="F16" s="116"/>
      <c r="G16" s="116"/>
      <c r="H16" s="116"/>
      <c r="I16" s="116"/>
      <c r="J16" s="116"/>
      <c r="K16" s="116"/>
      <c r="L16" s="151"/>
      <c r="M16" s="151"/>
      <c r="N16" s="151"/>
      <c r="O16" s="152">
        <f t="shared" si="0"/>
        <v>0</v>
      </c>
      <c r="P16" s="151"/>
    </row>
    <row r="17" spans="1:16" ht="15" hidden="1" customHeight="1">
      <c r="A17" s="116"/>
      <c r="B17" s="116"/>
      <c r="C17" s="116"/>
      <c r="D17" s="116"/>
      <c r="E17" s="116"/>
      <c r="F17" s="116"/>
      <c r="G17" s="116"/>
      <c r="H17" s="116"/>
      <c r="I17" s="116"/>
      <c r="J17" s="116"/>
      <c r="K17" s="116"/>
      <c r="L17" s="151"/>
      <c r="M17" s="151"/>
      <c r="N17" s="151"/>
      <c r="O17" s="152">
        <f t="shared" si="0"/>
        <v>0</v>
      </c>
      <c r="P17" s="151"/>
    </row>
    <row r="18" spans="1:16" ht="15" hidden="1" customHeight="1">
      <c r="A18" s="116"/>
      <c r="B18" s="116"/>
      <c r="C18" s="116"/>
      <c r="D18" s="116"/>
      <c r="E18" s="116"/>
      <c r="F18" s="116"/>
      <c r="G18" s="116"/>
      <c r="H18" s="116"/>
      <c r="I18" s="116"/>
      <c r="J18" s="116"/>
      <c r="K18" s="116"/>
      <c r="L18" s="151"/>
      <c r="M18" s="151"/>
      <c r="N18" s="151"/>
      <c r="O18" s="152">
        <f t="shared" si="0"/>
        <v>0</v>
      </c>
      <c r="P18" s="151"/>
    </row>
    <row r="19" spans="1:16" ht="15" hidden="1" customHeight="1">
      <c r="A19" s="116"/>
      <c r="B19" s="116"/>
      <c r="C19" s="116"/>
      <c r="D19" s="116"/>
      <c r="E19" s="116"/>
      <c r="F19" s="116"/>
      <c r="G19" s="116"/>
      <c r="H19" s="116"/>
      <c r="I19" s="116"/>
      <c r="J19" s="116"/>
      <c r="K19" s="116"/>
      <c r="L19" s="151"/>
      <c r="M19" s="151"/>
      <c r="N19" s="151"/>
      <c r="O19" s="152">
        <f t="shared" si="0"/>
        <v>0</v>
      </c>
      <c r="P19" s="151"/>
    </row>
    <row r="20" spans="1:16" ht="156" hidden="1" customHeight="1">
      <c r="A20" s="116"/>
      <c r="B20" s="154"/>
      <c r="C20" s="154"/>
      <c r="D20" s="154"/>
      <c r="E20" s="154"/>
      <c r="F20" s="154"/>
      <c r="G20" s="154"/>
      <c r="H20" s="154"/>
      <c r="I20" s="154"/>
      <c r="J20" s="154"/>
      <c r="K20" s="154"/>
      <c r="L20" s="151"/>
      <c r="M20" s="151"/>
      <c r="N20" s="151"/>
      <c r="O20" s="152">
        <f t="shared" si="0"/>
        <v>0</v>
      </c>
      <c r="P20" s="155"/>
    </row>
    <row r="21" spans="1:16" ht="15" hidden="1" customHeight="1">
      <c r="A21" s="116"/>
      <c r="B21" s="116"/>
      <c r="C21" s="116"/>
      <c r="D21" s="116"/>
      <c r="E21" s="116"/>
      <c r="F21" s="116"/>
      <c r="G21" s="116"/>
      <c r="H21" s="116"/>
      <c r="I21" s="116"/>
      <c r="J21" s="116"/>
      <c r="K21" s="116"/>
      <c r="L21" s="151"/>
      <c r="M21" s="151"/>
      <c r="N21" s="151"/>
      <c r="O21" s="152">
        <f t="shared" si="0"/>
        <v>0</v>
      </c>
      <c r="P21" s="151"/>
    </row>
    <row r="22" spans="1:16" ht="14.25" customHeight="1">
      <c r="A22" s="116"/>
      <c r="B22" s="116"/>
      <c r="C22" s="116"/>
      <c r="D22" s="116"/>
      <c r="E22" s="116"/>
      <c r="F22" s="116"/>
      <c r="G22" s="116"/>
      <c r="H22" s="116"/>
      <c r="I22" s="116"/>
      <c r="J22" s="116"/>
      <c r="K22" s="116"/>
      <c r="L22" s="151"/>
      <c r="M22" s="151"/>
      <c r="N22" s="151"/>
      <c r="O22" s="152">
        <f t="shared" si="0"/>
        <v>0</v>
      </c>
      <c r="P22" s="151"/>
    </row>
    <row r="23" spans="1:16" ht="14.25" customHeight="1">
      <c r="A23" s="116"/>
      <c r="B23" s="116"/>
      <c r="C23" s="116"/>
      <c r="D23" s="116"/>
      <c r="E23" s="116"/>
      <c r="F23" s="116"/>
      <c r="G23" s="116"/>
      <c r="H23" s="116"/>
      <c r="I23" s="116"/>
      <c r="J23" s="116"/>
      <c r="K23" s="116"/>
      <c r="L23" s="151"/>
      <c r="M23" s="151"/>
      <c r="N23" s="151"/>
      <c r="O23" s="152">
        <f t="shared" si="0"/>
        <v>0</v>
      </c>
      <c r="P23" s="151"/>
    </row>
    <row r="24" spans="1:16" ht="14.25" customHeight="1">
      <c r="A24" s="95"/>
      <c r="B24" s="95"/>
      <c r="C24" s="95"/>
      <c r="D24" s="95"/>
      <c r="E24" s="95"/>
      <c r="F24" s="95"/>
      <c r="G24" s="95"/>
      <c r="H24" s="95"/>
      <c r="I24" s="95"/>
      <c r="J24" s="95"/>
      <c r="K24" s="95" t="s">
        <v>324</v>
      </c>
      <c r="L24" s="22">
        <f>SUM(L13:L23)</f>
        <v>0</v>
      </c>
      <c r="M24" s="22">
        <f>SUM(M13:M23)</f>
        <v>0</v>
      </c>
      <c r="N24" s="22">
        <f>SUM(N13:N23)</f>
        <v>0</v>
      </c>
      <c r="O24" s="22">
        <f>SUM(O13:O23)</f>
        <v>0</v>
      </c>
      <c r="P24" s="22">
        <f>SUM(P13:P23)</f>
        <v>0</v>
      </c>
    </row>
    <row r="25" spans="1:16" ht="14.25" customHeight="1">
      <c r="A25" s="236"/>
      <c r="B25" s="236"/>
      <c r="C25" s="236"/>
      <c r="D25" s="236"/>
      <c r="E25" s="236"/>
      <c r="F25" s="236"/>
      <c r="G25" s="236"/>
      <c r="H25" s="236"/>
      <c r="I25" s="236"/>
      <c r="J25" s="236"/>
      <c r="K25" s="236"/>
    </row>
    <row r="26" spans="1:16" ht="14.25" customHeight="1">
      <c r="A26" s="5" t="s">
        <v>681</v>
      </c>
    </row>
    <row r="27" spans="1:16" ht="14.25" customHeight="1">
      <c r="A27" s="95" t="s">
        <v>682</v>
      </c>
      <c r="B27" s="95" t="s">
        <v>683</v>
      </c>
      <c r="C27" s="95" t="s">
        <v>684</v>
      </c>
      <c r="D27" s="95" t="s">
        <v>685</v>
      </c>
      <c r="E27" s="95" t="s">
        <v>686</v>
      </c>
      <c r="F27" s="95" t="s">
        <v>687</v>
      </c>
      <c r="G27" s="95" t="s">
        <v>688</v>
      </c>
      <c r="H27" s="95" t="s">
        <v>689</v>
      </c>
      <c r="I27" s="95" t="s">
        <v>690</v>
      </c>
      <c r="J27" s="95" t="s">
        <v>691</v>
      </c>
    </row>
    <row r="28" spans="1:16" ht="14.25" customHeight="1">
      <c r="A28" s="20"/>
      <c r="B28" s="20"/>
      <c r="C28" s="20"/>
      <c r="D28" s="20"/>
      <c r="E28" s="20"/>
      <c r="F28" s="20"/>
      <c r="G28" s="20"/>
      <c r="H28" s="20"/>
      <c r="I28" s="20"/>
      <c r="J28" s="20"/>
    </row>
    <row r="29" spans="1:16" ht="14.25" customHeight="1">
      <c r="A29" s="20"/>
      <c r="B29" s="20"/>
      <c r="C29" s="20"/>
      <c r="D29" s="20"/>
      <c r="E29" s="20"/>
      <c r="F29" s="20"/>
      <c r="G29" s="20"/>
      <c r="H29" s="20"/>
      <c r="I29" s="20"/>
      <c r="J29" s="20"/>
    </row>
    <row r="30" spans="1:16" ht="14.25" customHeight="1">
      <c r="A30" s="20"/>
      <c r="B30" s="20"/>
      <c r="C30" s="20"/>
      <c r="D30" s="20"/>
      <c r="E30" s="20"/>
      <c r="F30" s="20"/>
      <c r="G30" s="20"/>
      <c r="H30" s="20"/>
      <c r="I30" s="20"/>
      <c r="J30" s="20"/>
    </row>
    <row r="31" spans="1:16" ht="14.25" customHeight="1"/>
    <row r="32" spans="1:16" ht="14.25" customHeight="1">
      <c r="A32" s="204" t="s">
        <v>710</v>
      </c>
      <c r="B32" s="186"/>
      <c r="C32" s="186"/>
      <c r="D32" s="186"/>
      <c r="E32" s="186"/>
      <c r="F32" s="186"/>
      <c r="G32" s="186"/>
      <c r="H32" s="186"/>
      <c r="I32" s="186"/>
      <c r="J32" s="186"/>
      <c r="K32" s="187"/>
      <c r="L32" s="205"/>
      <c r="M32" s="205"/>
      <c r="N32" s="205"/>
      <c r="O32" s="205"/>
      <c r="P32" s="205"/>
    </row>
    <row r="33" spans="1:16" ht="14.25" customHeight="1">
      <c r="A33" s="204" t="s">
        <v>711</v>
      </c>
      <c r="B33" s="186"/>
      <c r="C33" s="186"/>
      <c r="D33" s="186"/>
      <c r="E33" s="186"/>
      <c r="F33" s="186"/>
      <c r="G33" s="186"/>
      <c r="H33" s="186"/>
      <c r="I33" s="186"/>
      <c r="J33" s="186"/>
      <c r="K33" s="187"/>
      <c r="L33" s="205"/>
      <c r="M33" s="205"/>
      <c r="N33" s="205"/>
      <c r="O33" s="205"/>
      <c r="P33" s="205"/>
    </row>
    <row r="34" spans="1:16" ht="14.25" customHeight="1"/>
    <row r="35" spans="1:16" ht="14.25" customHeight="1">
      <c r="A35" s="5" t="s">
        <v>712</v>
      </c>
      <c r="B35" s="15"/>
      <c r="C35" s="15"/>
      <c r="D35" s="15"/>
      <c r="E35" s="15"/>
      <c r="F35" s="15"/>
      <c r="G35" s="15"/>
      <c r="H35" s="15"/>
      <c r="I35" s="15"/>
      <c r="J35" s="15"/>
      <c r="K35" s="15"/>
      <c r="L35" s="15"/>
      <c r="M35" s="15"/>
      <c r="N35" s="15"/>
      <c r="O35" s="15"/>
      <c r="P35" s="15"/>
    </row>
    <row r="36" spans="1:16" ht="14.25" customHeight="1">
      <c r="A36" s="189"/>
      <c r="B36" s="190"/>
      <c r="C36" s="190"/>
      <c r="D36" s="190"/>
      <c r="E36" s="190"/>
      <c r="F36" s="190"/>
      <c r="G36" s="190"/>
      <c r="H36" s="190"/>
      <c r="I36" s="190"/>
      <c r="J36" s="190"/>
      <c r="K36" s="190"/>
      <c r="L36" s="190"/>
      <c r="M36" s="190"/>
      <c r="N36" s="190"/>
      <c r="O36" s="190"/>
      <c r="P36" s="191"/>
    </row>
    <row r="37" spans="1:16" ht="14.25" customHeight="1">
      <c r="A37" s="192"/>
      <c r="P37" s="1"/>
    </row>
    <row r="38" spans="1:16" ht="14.25" customHeight="1">
      <c r="A38" s="192"/>
      <c r="P38" s="1"/>
    </row>
    <row r="39" spans="1:16" ht="14.25" customHeight="1">
      <c r="A39" s="192"/>
      <c r="P39" s="1"/>
    </row>
    <row r="40" spans="1:16" ht="19.5" customHeight="1">
      <c r="A40" s="192"/>
      <c r="K40" s="131"/>
      <c r="P40" s="1"/>
    </row>
    <row r="41" spans="1:16" ht="14.25" customHeight="1">
      <c r="A41" s="192"/>
      <c r="P41" s="1"/>
    </row>
    <row r="42" spans="1:16" ht="14.25" customHeight="1">
      <c r="A42" s="192"/>
      <c r="G42" s="236"/>
      <c r="H42" s="236"/>
      <c r="I42" s="236"/>
      <c r="J42" s="236"/>
      <c r="K42" s="236"/>
      <c r="L42" s="236"/>
      <c r="O42" s="237"/>
      <c r="P42" s="237"/>
    </row>
    <row r="43" spans="1:16" ht="14.25" customHeight="1">
      <c r="A43" s="192"/>
      <c r="P43" s="1"/>
    </row>
    <row r="44" spans="1:16" ht="14.25" customHeight="1">
      <c r="A44" s="193"/>
      <c r="B44" s="194"/>
      <c r="C44" s="194"/>
      <c r="D44" s="194"/>
      <c r="E44" s="194"/>
      <c r="F44" s="194"/>
      <c r="G44" s="194"/>
      <c r="H44" s="194"/>
      <c r="I44" s="194"/>
      <c r="J44" s="194"/>
      <c r="K44" s="194"/>
      <c r="L44" s="194"/>
      <c r="M44" s="194"/>
      <c r="N44" s="194"/>
      <c r="O44" s="194"/>
      <c r="P44" s="195"/>
    </row>
    <row r="46" spans="1:16" ht="16.5" customHeight="1">
      <c r="A46" s="196" t="s">
        <v>699</v>
      </c>
    </row>
    <row r="47" spans="1:16" ht="14.25" customHeight="1">
      <c r="A47" s="196" t="s">
        <v>700</v>
      </c>
      <c r="M47" s="196" t="s">
        <v>701</v>
      </c>
    </row>
    <row r="48" spans="1:16" ht="14.25" customHeight="1">
      <c r="G48" s="194"/>
      <c r="H48" s="194"/>
      <c r="I48" s="194"/>
      <c r="J48" s="194"/>
      <c r="K48" s="194"/>
      <c r="L48" s="194"/>
      <c r="O48" s="194"/>
      <c r="P48" s="194"/>
    </row>
    <row r="49" spans="1:16" ht="14.25" customHeight="1">
      <c r="G49" s="198" t="s">
        <v>702</v>
      </c>
      <c r="H49" s="199"/>
      <c r="I49" s="199"/>
      <c r="J49" s="199"/>
      <c r="K49" s="199"/>
      <c r="L49" s="199"/>
      <c r="O49" s="198" t="s">
        <v>702</v>
      </c>
      <c r="P49" s="199"/>
    </row>
    <row r="50" spans="1:16" ht="14.25" customHeight="1">
      <c r="A50" s="200" t="s">
        <v>703</v>
      </c>
    </row>
    <row r="53" spans="1:16" ht="14.25" customHeight="1">
      <c r="A53" s="196" t="s">
        <v>57</v>
      </c>
    </row>
    <row r="54" spans="1:16" ht="14.25" customHeight="1">
      <c r="A54" s="201" t="s">
        <v>704</v>
      </c>
    </row>
    <row r="55" spans="1:16" ht="14.25" customHeight="1">
      <c r="A55" s="206" t="s">
        <v>713</v>
      </c>
    </row>
    <row r="56" spans="1:16" ht="14.25" customHeight="1">
      <c r="A56" s="206" t="s">
        <v>714</v>
      </c>
    </row>
  </sheetData>
  <mergeCells count="4">
    <mergeCell ref="A3:P3"/>
    <mergeCell ref="A25:K25"/>
    <mergeCell ref="G42:L42"/>
    <mergeCell ref="O42:P42"/>
  </mergeCells>
  <printOptions horizontalCentered="1" verticalCentered="1"/>
  <pageMargins left="0" right="0" top="0" bottom="0" header="0.511811023622047" footer="0.511811023622047"/>
  <pageSetup paperSize="9" scale="95"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6"/>
  <sheetViews>
    <sheetView showGridLines="0" tabSelected="1" topLeftCell="A5" zoomScaleNormal="100" workbookViewId="0">
      <selection activeCell="F18" sqref="F18"/>
    </sheetView>
  </sheetViews>
  <sheetFormatPr defaultColWidth="8.5703125" defaultRowHeight="12"/>
  <cols>
    <col min="1" max="1" width="16" customWidth="1"/>
    <col min="2" max="2" width="52" customWidth="1"/>
    <col min="3" max="4" width="14" customWidth="1"/>
    <col min="5" max="5" width="12" customWidth="1"/>
    <col min="6" max="6" width="34" customWidth="1"/>
    <col min="7" max="7" width="40" customWidth="1"/>
  </cols>
  <sheetData>
    <row r="1" spans="1:7" ht="15.75" customHeight="1">
      <c r="A1" s="11" t="s">
        <v>65</v>
      </c>
    </row>
    <row r="2" spans="1:7" ht="15" customHeight="1">
      <c r="A2" s="12" t="s">
        <v>66</v>
      </c>
    </row>
    <row r="4" spans="1:7" ht="15" customHeight="1">
      <c r="A4" s="13" t="s">
        <v>67</v>
      </c>
      <c r="B4" s="13" t="s">
        <v>68</v>
      </c>
      <c r="C4" s="13" t="s">
        <v>69</v>
      </c>
      <c r="D4" s="13" t="s">
        <v>70</v>
      </c>
      <c r="E4" s="13" t="s">
        <v>71</v>
      </c>
      <c r="F4" s="13" t="s">
        <v>72</v>
      </c>
      <c r="G4" s="13" t="s">
        <v>73</v>
      </c>
    </row>
    <row r="5" spans="1:7" ht="15" customHeight="1">
      <c r="A5" s="14" t="s">
        <v>74</v>
      </c>
      <c r="B5" s="15"/>
      <c r="C5" s="15"/>
      <c r="D5" s="15"/>
      <c r="E5" s="15"/>
      <c r="F5" s="15"/>
      <c r="G5" s="15"/>
    </row>
    <row r="6" spans="1:7" ht="15" customHeight="1">
      <c r="A6" s="16"/>
      <c r="B6" s="16" t="s">
        <v>75</v>
      </c>
      <c r="C6" s="16" t="s">
        <v>76</v>
      </c>
      <c r="D6" s="16" t="s">
        <v>77</v>
      </c>
      <c r="E6" s="16" t="s">
        <v>78</v>
      </c>
      <c r="F6" s="16" t="s">
        <v>79</v>
      </c>
      <c r="G6" s="16" t="s">
        <v>80</v>
      </c>
    </row>
    <row r="7" spans="1:7" ht="18.75" customHeight="1">
      <c r="A7" s="17"/>
      <c r="B7" s="17" t="s">
        <v>81</v>
      </c>
      <c r="C7" s="17" t="s">
        <v>82</v>
      </c>
      <c r="D7" s="17" t="s">
        <v>83</v>
      </c>
      <c r="E7" s="17"/>
      <c r="F7" s="17" t="s">
        <v>84</v>
      </c>
      <c r="G7" s="17" t="s">
        <v>85</v>
      </c>
    </row>
    <row r="8" spans="1:7" ht="18.75" customHeight="1">
      <c r="A8" s="16"/>
      <c r="B8" s="16" t="s">
        <v>86</v>
      </c>
      <c r="C8" s="16" t="s">
        <v>82</v>
      </c>
      <c r="D8" s="16" t="s">
        <v>77</v>
      </c>
      <c r="E8" s="16" t="s">
        <v>87</v>
      </c>
      <c r="F8" s="16" t="s">
        <v>88</v>
      </c>
      <c r="G8" s="16" t="s">
        <v>89</v>
      </c>
    </row>
    <row r="9" spans="1:7" ht="15" customHeight="1">
      <c r="A9" s="17"/>
      <c r="B9" s="17" t="s">
        <v>90</v>
      </c>
      <c r="C9" s="17" t="s">
        <v>91</v>
      </c>
      <c r="D9" s="17" t="s">
        <v>92</v>
      </c>
      <c r="E9" s="17" t="s">
        <v>93</v>
      </c>
      <c r="F9" s="17"/>
      <c r="G9" s="17" t="s">
        <v>94</v>
      </c>
    </row>
    <row r="10" spans="1:7" ht="15" customHeight="1">
      <c r="A10" s="16"/>
      <c r="B10" s="16" t="s">
        <v>95</v>
      </c>
      <c r="C10" s="16" t="s">
        <v>82</v>
      </c>
      <c r="D10" s="16" t="s">
        <v>77</v>
      </c>
      <c r="E10" s="16" t="s">
        <v>96</v>
      </c>
      <c r="F10" s="16" t="s">
        <v>97</v>
      </c>
      <c r="G10" s="16" t="s">
        <v>98</v>
      </c>
    </row>
    <row r="11" spans="1:7" ht="18.75" customHeight="1">
      <c r="A11" s="17"/>
      <c r="B11" s="17" t="s">
        <v>99</v>
      </c>
      <c r="C11" s="17" t="s">
        <v>100</v>
      </c>
      <c r="D11" s="17" t="s">
        <v>77</v>
      </c>
      <c r="E11" s="17"/>
      <c r="F11" s="17" t="s">
        <v>101</v>
      </c>
      <c r="G11" s="17" t="s">
        <v>102</v>
      </c>
    </row>
    <row r="12" spans="1:7" ht="15" customHeight="1">
      <c r="A12" s="16"/>
      <c r="B12" s="16" t="s">
        <v>103</v>
      </c>
      <c r="C12" s="16" t="s">
        <v>82</v>
      </c>
      <c r="D12" s="16" t="s">
        <v>77</v>
      </c>
      <c r="E12" s="16" t="s">
        <v>78</v>
      </c>
      <c r="F12" s="16" t="s">
        <v>104</v>
      </c>
      <c r="G12" s="16" t="s">
        <v>105</v>
      </c>
    </row>
    <row r="13" spans="1:7" ht="18.75" customHeight="1">
      <c r="A13" s="17"/>
      <c r="B13" s="17" t="s">
        <v>106</v>
      </c>
      <c r="C13" s="17" t="s">
        <v>82</v>
      </c>
      <c r="D13" s="17" t="s">
        <v>77</v>
      </c>
      <c r="E13" s="17" t="s">
        <v>78</v>
      </c>
      <c r="F13" s="17" t="s">
        <v>107</v>
      </c>
      <c r="G13" s="17" t="s">
        <v>105</v>
      </c>
    </row>
    <row r="14" spans="1:7" ht="18.75" customHeight="1">
      <c r="A14" s="16"/>
      <c r="B14" s="16" t="s">
        <v>108</v>
      </c>
      <c r="C14" s="16" t="s">
        <v>100</v>
      </c>
      <c r="D14" s="16" t="s">
        <v>77</v>
      </c>
      <c r="E14" s="16" t="s">
        <v>109</v>
      </c>
      <c r="F14" s="16" t="s">
        <v>110</v>
      </c>
      <c r="G14" s="16" t="s">
        <v>111</v>
      </c>
    </row>
    <row r="15" spans="1:7" ht="18.75" customHeight="1">
      <c r="A15" s="17"/>
      <c r="B15" s="17" t="s">
        <v>112</v>
      </c>
      <c r="C15" s="17" t="s">
        <v>91</v>
      </c>
      <c r="D15" s="17" t="s">
        <v>77</v>
      </c>
      <c r="E15" s="17" t="s">
        <v>113</v>
      </c>
      <c r="F15" s="17" t="s">
        <v>114</v>
      </c>
      <c r="G15" s="17" t="s">
        <v>115</v>
      </c>
    </row>
    <row r="16" spans="1:7" ht="27.75" customHeight="1">
      <c r="A16" s="16"/>
      <c r="B16" s="16" t="s">
        <v>116</v>
      </c>
      <c r="C16" s="16" t="s">
        <v>91</v>
      </c>
      <c r="D16" s="16" t="s">
        <v>77</v>
      </c>
      <c r="E16" s="16" t="s">
        <v>78</v>
      </c>
      <c r="F16" s="16" t="s">
        <v>117</v>
      </c>
      <c r="G16" s="16" t="s">
        <v>118</v>
      </c>
    </row>
    <row r="17" spans="1:7" ht="18.75" customHeight="1">
      <c r="A17" s="17"/>
      <c r="B17" s="17" t="s">
        <v>119</v>
      </c>
      <c r="C17" s="17" t="s">
        <v>76</v>
      </c>
      <c r="D17" s="17" t="s">
        <v>77</v>
      </c>
      <c r="E17" s="17" t="s">
        <v>78</v>
      </c>
      <c r="F17" s="17" t="s">
        <v>120</v>
      </c>
      <c r="G17" s="17" t="s">
        <v>121</v>
      </c>
    </row>
    <row r="18" spans="1:7" ht="18.75" customHeight="1">
      <c r="A18" s="16"/>
      <c r="B18" s="16" t="s">
        <v>122</v>
      </c>
      <c r="C18" s="16" t="s">
        <v>100</v>
      </c>
      <c r="D18" s="16" t="s">
        <v>77</v>
      </c>
      <c r="E18" s="16" t="s">
        <v>123</v>
      </c>
      <c r="F18" s="16" t="s">
        <v>715</v>
      </c>
      <c r="G18" s="16" t="s">
        <v>124</v>
      </c>
    </row>
    <row r="19" spans="1:7" ht="15" customHeight="1">
      <c r="A19" s="17"/>
      <c r="B19" s="17" t="s">
        <v>125</v>
      </c>
      <c r="C19" s="17" t="s">
        <v>91</v>
      </c>
      <c r="D19" s="17" t="s">
        <v>77</v>
      </c>
      <c r="E19" s="17" t="s">
        <v>78</v>
      </c>
      <c r="F19" s="17" t="s">
        <v>126</v>
      </c>
      <c r="G19" s="17"/>
    </row>
    <row r="20" spans="1:7" ht="18.75" customHeight="1">
      <c r="A20" s="16"/>
      <c r="B20" s="16" t="s">
        <v>127</v>
      </c>
      <c r="C20" s="16" t="s">
        <v>128</v>
      </c>
      <c r="D20" s="16" t="s">
        <v>129</v>
      </c>
      <c r="E20" s="16" t="s">
        <v>130</v>
      </c>
      <c r="F20" s="16"/>
      <c r="G20" s="16" t="s">
        <v>131</v>
      </c>
    </row>
    <row r="21" spans="1:7" ht="15" customHeight="1">
      <c r="A21" s="17"/>
      <c r="B21" s="17" t="s">
        <v>132</v>
      </c>
      <c r="C21" s="17" t="s">
        <v>133</v>
      </c>
      <c r="D21" s="17" t="s">
        <v>129</v>
      </c>
      <c r="E21" s="17" t="s">
        <v>130</v>
      </c>
      <c r="F21" s="17" t="s">
        <v>134</v>
      </c>
      <c r="G21" s="17" t="s">
        <v>131</v>
      </c>
    </row>
    <row r="22" spans="1:7" ht="15" customHeight="1">
      <c r="A22" s="16"/>
      <c r="B22" s="16" t="s">
        <v>135</v>
      </c>
      <c r="C22" s="16" t="s">
        <v>82</v>
      </c>
      <c r="D22" s="16" t="s">
        <v>129</v>
      </c>
      <c r="E22" s="16" t="s">
        <v>130</v>
      </c>
      <c r="F22" s="16" t="s">
        <v>136</v>
      </c>
      <c r="G22" s="16" t="s">
        <v>131</v>
      </c>
    </row>
    <row r="23" spans="1:7" ht="18.75" customHeight="1">
      <c r="A23" s="17"/>
      <c r="B23" s="17" t="s">
        <v>137</v>
      </c>
      <c r="C23" s="17" t="s">
        <v>138</v>
      </c>
      <c r="D23" s="17" t="s">
        <v>129</v>
      </c>
      <c r="E23" s="17" t="s">
        <v>130</v>
      </c>
      <c r="F23" s="17" t="s">
        <v>136</v>
      </c>
      <c r="G23" s="17" t="s">
        <v>131</v>
      </c>
    </row>
    <row r="24" spans="1:7" ht="15" customHeight="1">
      <c r="A24" s="16"/>
      <c r="B24" s="16" t="s">
        <v>139</v>
      </c>
      <c r="C24" s="16" t="s">
        <v>82</v>
      </c>
      <c r="D24" s="16" t="s">
        <v>129</v>
      </c>
      <c r="E24" s="16" t="s">
        <v>130</v>
      </c>
      <c r="F24" s="16" t="s">
        <v>136</v>
      </c>
      <c r="G24" s="16" t="s">
        <v>131</v>
      </c>
    </row>
    <row r="25" spans="1:7" ht="18.75" customHeight="1">
      <c r="A25" s="17"/>
      <c r="B25" s="17" t="s">
        <v>140</v>
      </c>
      <c r="C25" s="17" t="s">
        <v>82</v>
      </c>
      <c r="D25" s="17" t="s">
        <v>129</v>
      </c>
      <c r="E25" s="17" t="s">
        <v>130</v>
      </c>
      <c r="F25" s="17" t="s">
        <v>136</v>
      </c>
      <c r="G25" s="17" t="s">
        <v>131</v>
      </c>
    </row>
    <row r="26" spans="1:7" ht="18.75" customHeight="1">
      <c r="A26" s="16"/>
      <c r="B26" s="16" t="s">
        <v>141</v>
      </c>
      <c r="C26" s="16" t="s">
        <v>91</v>
      </c>
      <c r="D26" s="16" t="s">
        <v>129</v>
      </c>
      <c r="E26" s="16" t="s">
        <v>130</v>
      </c>
      <c r="F26" s="16" t="s">
        <v>142</v>
      </c>
      <c r="G26" s="16" t="s">
        <v>131</v>
      </c>
    </row>
    <row r="27" spans="1:7" ht="15" customHeight="1">
      <c r="A27" s="17"/>
      <c r="B27" s="17" t="s">
        <v>143</v>
      </c>
      <c r="C27" s="17" t="s">
        <v>82</v>
      </c>
      <c r="D27" s="17" t="s">
        <v>129</v>
      </c>
      <c r="E27" s="17" t="s">
        <v>130</v>
      </c>
      <c r="F27" s="17" t="s">
        <v>136</v>
      </c>
      <c r="G27" s="17" t="s">
        <v>131</v>
      </c>
    </row>
    <row r="28" spans="1:7" ht="15" customHeight="1">
      <c r="A28" s="14" t="s">
        <v>144</v>
      </c>
      <c r="B28" s="15"/>
      <c r="C28" s="15"/>
      <c r="D28" s="15"/>
      <c r="E28" s="15"/>
      <c r="F28" s="15"/>
      <c r="G28" s="15"/>
    </row>
    <row r="29" spans="1:7" ht="18.75" customHeight="1">
      <c r="A29" s="16"/>
      <c r="B29" s="16" t="s">
        <v>86</v>
      </c>
      <c r="C29" s="16" t="s">
        <v>82</v>
      </c>
      <c r="D29" s="16" t="s">
        <v>77</v>
      </c>
      <c r="E29" s="16" t="s">
        <v>87</v>
      </c>
      <c r="F29" s="16" t="s">
        <v>88</v>
      </c>
      <c r="G29" s="16" t="s">
        <v>89</v>
      </c>
    </row>
    <row r="30" spans="1:7" ht="15" customHeight="1">
      <c r="A30" s="17"/>
      <c r="B30" s="17" t="s">
        <v>90</v>
      </c>
      <c r="C30" s="17" t="s">
        <v>91</v>
      </c>
      <c r="D30" s="17" t="s">
        <v>92</v>
      </c>
      <c r="E30" s="17" t="s">
        <v>93</v>
      </c>
      <c r="F30" s="17"/>
      <c r="G30" s="17" t="s">
        <v>94</v>
      </c>
    </row>
    <row r="31" spans="1:7" ht="15" customHeight="1">
      <c r="A31" s="16"/>
      <c r="B31" s="16" t="s">
        <v>95</v>
      </c>
      <c r="C31" s="16" t="s">
        <v>82</v>
      </c>
      <c r="D31" s="16" t="s">
        <v>77</v>
      </c>
      <c r="E31" s="16" t="s">
        <v>96</v>
      </c>
      <c r="F31" s="16" t="s">
        <v>97</v>
      </c>
      <c r="G31" s="16" t="s">
        <v>98</v>
      </c>
    </row>
    <row r="32" spans="1:7" ht="18.75" customHeight="1">
      <c r="A32" s="17"/>
      <c r="B32" s="17" t="s">
        <v>145</v>
      </c>
      <c r="C32" s="17" t="s">
        <v>100</v>
      </c>
      <c r="D32" s="17" t="s">
        <v>77</v>
      </c>
      <c r="E32" s="17" t="s">
        <v>123</v>
      </c>
      <c r="F32" s="17" t="s">
        <v>715</v>
      </c>
      <c r="G32" s="17" t="s">
        <v>124</v>
      </c>
    </row>
    <row r="33" spans="1:7" ht="15" customHeight="1">
      <c r="A33" s="16"/>
      <c r="B33" s="16" t="s">
        <v>146</v>
      </c>
      <c r="C33" s="16" t="s">
        <v>82</v>
      </c>
      <c r="D33" s="16" t="s">
        <v>77</v>
      </c>
      <c r="E33" s="16"/>
      <c r="F33" s="16" t="s">
        <v>147</v>
      </c>
      <c r="G33" s="16" t="s">
        <v>148</v>
      </c>
    </row>
    <row r="34" spans="1:7" ht="18.75" customHeight="1">
      <c r="A34" s="17"/>
      <c r="B34" s="17" t="s">
        <v>149</v>
      </c>
      <c r="C34" s="17" t="s">
        <v>82</v>
      </c>
      <c r="D34" s="17" t="s">
        <v>77</v>
      </c>
      <c r="E34" s="17" t="s">
        <v>150</v>
      </c>
      <c r="F34" s="17" t="s">
        <v>151</v>
      </c>
      <c r="G34" s="17" t="s">
        <v>152</v>
      </c>
    </row>
    <row r="35" spans="1:7" ht="15" customHeight="1">
      <c r="A35" s="16"/>
      <c r="B35" s="16" t="s">
        <v>153</v>
      </c>
      <c r="C35" s="16" t="s">
        <v>76</v>
      </c>
      <c r="D35" s="16" t="s">
        <v>154</v>
      </c>
      <c r="E35" s="16"/>
      <c r="F35" s="16" t="s">
        <v>155</v>
      </c>
      <c r="G35" s="16" t="s">
        <v>156</v>
      </c>
    </row>
    <row r="36" spans="1:7" ht="15" customHeight="1">
      <c r="A36" s="17"/>
      <c r="B36" s="17" t="s">
        <v>157</v>
      </c>
      <c r="C36" s="17" t="s">
        <v>91</v>
      </c>
      <c r="D36" s="17" t="s">
        <v>77</v>
      </c>
      <c r="E36" s="17" t="s">
        <v>78</v>
      </c>
      <c r="F36" s="17" t="s">
        <v>158</v>
      </c>
      <c r="G36" s="17" t="s">
        <v>159</v>
      </c>
    </row>
    <row r="37" spans="1:7" ht="15" customHeight="1">
      <c r="A37" s="16"/>
      <c r="B37" s="16" t="s">
        <v>160</v>
      </c>
      <c r="C37" s="16" t="s">
        <v>91</v>
      </c>
      <c r="D37" s="16" t="s">
        <v>77</v>
      </c>
      <c r="E37" s="16" t="s">
        <v>78</v>
      </c>
      <c r="F37" s="16" t="s">
        <v>158</v>
      </c>
      <c r="G37" s="16" t="s">
        <v>161</v>
      </c>
    </row>
    <row r="38" spans="1:7" ht="15" customHeight="1">
      <c r="A38" s="17"/>
      <c r="B38" s="17" t="s">
        <v>162</v>
      </c>
      <c r="C38" s="17" t="s">
        <v>76</v>
      </c>
      <c r="D38" s="17" t="s">
        <v>77</v>
      </c>
      <c r="E38" s="17" t="s">
        <v>78</v>
      </c>
      <c r="F38" s="17" t="s">
        <v>163</v>
      </c>
      <c r="G38" s="17" t="s">
        <v>164</v>
      </c>
    </row>
    <row r="39" spans="1:7" ht="18.75" customHeight="1">
      <c r="A39" s="16"/>
      <c r="B39" s="16" t="s">
        <v>108</v>
      </c>
      <c r="C39" s="16" t="s">
        <v>100</v>
      </c>
      <c r="D39" s="16" t="s">
        <v>77</v>
      </c>
      <c r="E39" s="16" t="s">
        <v>109</v>
      </c>
      <c r="F39" s="16" t="s">
        <v>110</v>
      </c>
      <c r="G39" s="16" t="s">
        <v>111</v>
      </c>
    </row>
    <row r="40" spans="1:7" ht="18.75" customHeight="1">
      <c r="A40" s="17"/>
      <c r="B40" s="17" t="s">
        <v>112</v>
      </c>
      <c r="C40" s="17" t="s">
        <v>91</v>
      </c>
      <c r="D40" s="17" t="s">
        <v>77</v>
      </c>
      <c r="E40" s="17" t="s">
        <v>113</v>
      </c>
      <c r="F40" s="17" t="s">
        <v>114</v>
      </c>
      <c r="G40" s="17" t="s">
        <v>115</v>
      </c>
    </row>
    <row r="41" spans="1:7" ht="27.75" customHeight="1">
      <c r="A41" s="16"/>
      <c r="B41" s="16" t="s">
        <v>116</v>
      </c>
      <c r="C41" s="16" t="s">
        <v>91</v>
      </c>
      <c r="D41" s="16" t="s">
        <v>77</v>
      </c>
      <c r="E41" s="16" t="s">
        <v>78</v>
      </c>
      <c r="F41" s="16" t="s">
        <v>117</v>
      </c>
      <c r="G41" s="16" t="s">
        <v>118</v>
      </c>
    </row>
    <row r="42" spans="1:7" ht="18.75" customHeight="1">
      <c r="A42" s="17"/>
      <c r="B42" s="17" t="s">
        <v>165</v>
      </c>
      <c r="C42" s="17" t="s">
        <v>76</v>
      </c>
      <c r="D42" s="17" t="s">
        <v>166</v>
      </c>
      <c r="E42" s="17" t="s">
        <v>167</v>
      </c>
      <c r="F42" s="17" t="s">
        <v>168</v>
      </c>
      <c r="G42" s="17" t="s">
        <v>169</v>
      </c>
    </row>
    <row r="43" spans="1:7" ht="15" customHeight="1">
      <c r="A43" s="16"/>
      <c r="B43" s="16" t="s">
        <v>170</v>
      </c>
      <c r="C43" s="16" t="s">
        <v>76</v>
      </c>
      <c r="D43" s="16" t="s">
        <v>166</v>
      </c>
      <c r="E43" s="16" t="s">
        <v>167</v>
      </c>
      <c r="F43" s="16" t="s">
        <v>171</v>
      </c>
      <c r="G43" s="16" t="s">
        <v>172</v>
      </c>
    </row>
    <row r="44" spans="1:7" ht="18.75" customHeight="1">
      <c r="A44" s="17"/>
      <c r="B44" s="17" t="s">
        <v>173</v>
      </c>
      <c r="C44" s="17" t="s">
        <v>76</v>
      </c>
      <c r="D44" s="17" t="s">
        <v>166</v>
      </c>
      <c r="E44" s="17" t="s">
        <v>167</v>
      </c>
      <c r="F44" s="17" t="s">
        <v>174</v>
      </c>
      <c r="G44" s="17" t="s">
        <v>175</v>
      </c>
    </row>
    <row r="45" spans="1:7" ht="15" customHeight="1">
      <c r="A45" s="16"/>
      <c r="B45" s="16" t="s">
        <v>176</v>
      </c>
      <c r="C45" s="16" t="s">
        <v>76</v>
      </c>
      <c r="D45" s="16" t="s">
        <v>77</v>
      </c>
      <c r="E45" s="16"/>
      <c r="F45" s="16" t="s">
        <v>177</v>
      </c>
      <c r="G45" s="16" t="s">
        <v>178</v>
      </c>
    </row>
    <row r="46" spans="1:7" ht="18.75" customHeight="1">
      <c r="A46" s="17"/>
      <c r="B46" s="17" t="s">
        <v>119</v>
      </c>
      <c r="C46" s="17" t="s">
        <v>76</v>
      </c>
      <c r="D46" s="17" t="s">
        <v>77</v>
      </c>
      <c r="E46" s="17" t="s">
        <v>78</v>
      </c>
      <c r="F46" s="17" t="s">
        <v>120</v>
      </c>
      <c r="G46" s="17" t="s">
        <v>121</v>
      </c>
    </row>
    <row r="47" spans="1:7" ht="15" customHeight="1">
      <c r="A47" s="16"/>
      <c r="B47" s="16" t="s">
        <v>125</v>
      </c>
      <c r="C47" s="16" t="s">
        <v>91</v>
      </c>
      <c r="D47" s="16" t="s">
        <v>77</v>
      </c>
      <c r="E47" s="16" t="s">
        <v>78</v>
      </c>
      <c r="F47" s="16" t="s">
        <v>126</v>
      </c>
      <c r="G47" s="16"/>
    </row>
    <row r="48" spans="1:7" ht="18.75" customHeight="1">
      <c r="A48" s="17"/>
      <c r="B48" s="17" t="s">
        <v>127</v>
      </c>
      <c r="C48" s="17" t="s">
        <v>128</v>
      </c>
      <c r="D48" s="17" t="s">
        <v>129</v>
      </c>
      <c r="E48" s="17" t="s">
        <v>130</v>
      </c>
      <c r="F48" s="17"/>
      <c r="G48" s="17" t="s">
        <v>131</v>
      </c>
    </row>
    <row r="49" spans="1:7" ht="15" customHeight="1">
      <c r="A49" s="16"/>
      <c r="B49" s="16" t="s">
        <v>132</v>
      </c>
      <c r="C49" s="16" t="s">
        <v>133</v>
      </c>
      <c r="D49" s="16" t="s">
        <v>129</v>
      </c>
      <c r="E49" s="16" t="s">
        <v>130</v>
      </c>
      <c r="F49" s="16" t="s">
        <v>134</v>
      </c>
      <c r="G49" s="16" t="s">
        <v>131</v>
      </c>
    </row>
    <row r="50" spans="1:7" ht="15" customHeight="1">
      <c r="A50" s="17"/>
      <c r="B50" s="17" t="s">
        <v>135</v>
      </c>
      <c r="C50" s="17" t="s">
        <v>82</v>
      </c>
      <c r="D50" s="17" t="s">
        <v>129</v>
      </c>
      <c r="E50" s="17" t="s">
        <v>130</v>
      </c>
      <c r="F50" s="17" t="s">
        <v>136</v>
      </c>
      <c r="G50" s="17" t="s">
        <v>131</v>
      </c>
    </row>
    <row r="51" spans="1:7" ht="18.75" customHeight="1">
      <c r="A51" s="16"/>
      <c r="B51" s="16" t="s">
        <v>137</v>
      </c>
      <c r="C51" s="16" t="s">
        <v>138</v>
      </c>
      <c r="D51" s="16" t="s">
        <v>129</v>
      </c>
      <c r="E51" s="16" t="s">
        <v>130</v>
      </c>
      <c r="F51" s="16" t="s">
        <v>136</v>
      </c>
      <c r="G51" s="16" t="s">
        <v>131</v>
      </c>
    </row>
    <row r="52" spans="1:7" ht="15" customHeight="1">
      <c r="A52" s="17"/>
      <c r="B52" s="17" t="s">
        <v>139</v>
      </c>
      <c r="C52" s="17" t="s">
        <v>82</v>
      </c>
      <c r="D52" s="17" t="s">
        <v>129</v>
      </c>
      <c r="E52" s="17" t="s">
        <v>130</v>
      </c>
      <c r="F52" s="17" t="s">
        <v>136</v>
      </c>
      <c r="G52" s="17" t="s">
        <v>131</v>
      </c>
    </row>
    <row r="53" spans="1:7" ht="18.75" customHeight="1">
      <c r="A53" s="16"/>
      <c r="B53" s="16" t="s">
        <v>140</v>
      </c>
      <c r="C53" s="16" t="s">
        <v>82</v>
      </c>
      <c r="D53" s="16" t="s">
        <v>129</v>
      </c>
      <c r="E53" s="16" t="s">
        <v>130</v>
      </c>
      <c r="F53" s="16" t="s">
        <v>136</v>
      </c>
      <c r="G53" s="16" t="s">
        <v>131</v>
      </c>
    </row>
    <row r="54" spans="1:7" ht="18.75" customHeight="1">
      <c r="A54" s="17"/>
      <c r="B54" s="17" t="s">
        <v>141</v>
      </c>
      <c r="C54" s="17" t="s">
        <v>91</v>
      </c>
      <c r="D54" s="17" t="s">
        <v>129</v>
      </c>
      <c r="E54" s="17" t="s">
        <v>130</v>
      </c>
      <c r="F54" s="17" t="s">
        <v>142</v>
      </c>
      <c r="G54" s="17" t="s">
        <v>131</v>
      </c>
    </row>
    <row r="55" spans="1:7" ht="15" customHeight="1">
      <c r="A55" s="16"/>
      <c r="B55" s="16" t="s">
        <v>143</v>
      </c>
      <c r="C55" s="16" t="s">
        <v>82</v>
      </c>
      <c r="D55" s="16" t="s">
        <v>129</v>
      </c>
      <c r="E55" s="16" t="s">
        <v>130</v>
      </c>
      <c r="F55" s="16" t="s">
        <v>136</v>
      </c>
      <c r="G55" s="16" t="s">
        <v>131</v>
      </c>
    </row>
    <row r="56" spans="1:7" ht="15" customHeight="1">
      <c r="A56" s="14" t="s">
        <v>77</v>
      </c>
      <c r="B56" s="15"/>
      <c r="C56" s="15"/>
      <c r="D56" s="15"/>
      <c r="E56" s="15"/>
      <c r="F56" s="15"/>
      <c r="G56" s="15"/>
    </row>
    <row r="57" spans="1:7" ht="18.75" customHeight="1">
      <c r="A57" s="16"/>
      <c r="B57" s="16" t="s">
        <v>179</v>
      </c>
      <c r="C57" s="16" t="s">
        <v>82</v>
      </c>
      <c r="D57" s="16" t="s">
        <v>180</v>
      </c>
      <c r="E57" s="16"/>
      <c r="F57" s="16" t="s">
        <v>181</v>
      </c>
      <c r="G57" s="16"/>
    </row>
    <row r="59" spans="1:7" ht="15" customHeight="1">
      <c r="A59" s="14" t="s">
        <v>182</v>
      </c>
      <c r="B59" s="15"/>
      <c r="C59" s="15"/>
      <c r="D59" s="15"/>
      <c r="E59" s="15"/>
      <c r="F59" s="15"/>
      <c r="G59" s="15"/>
    </row>
    <row r="60" spans="1:7" ht="15" customHeight="1">
      <c r="A60" s="16"/>
      <c r="B60" s="16" t="s">
        <v>183</v>
      </c>
      <c r="C60" s="16" t="s">
        <v>184</v>
      </c>
      <c r="D60" s="16" t="s">
        <v>77</v>
      </c>
      <c r="E60" s="16"/>
      <c r="F60" s="16" t="s">
        <v>185</v>
      </c>
      <c r="G60" s="16" t="s">
        <v>186</v>
      </c>
    </row>
    <row r="61" spans="1:7" ht="18.75" customHeight="1">
      <c r="A61" s="17"/>
      <c r="B61" s="17" t="s">
        <v>187</v>
      </c>
      <c r="C61" s="17" t="s">
        <v>184</v>
      </c>
      <c r="D61" s="17" t="s">
        <v>188</v>
      </c>
      <c r="E61" s="17"/>
      <c r="F61" s="17" t="s">
        <v>189</v>
      </c>
      <c r="G61" s="17" t="s">
        <v>190</v>
      </c>
    </row>
    <row r="62" spans="1:7" ht="15" customHeight="1">
      <c r="A62" s="16"/>
      <c r="B62" s="16" t="s">
        <v>191</v>
      </c>
      <c r="C62" s="16" t="s">
        <v>184</v>
      </c>
      <c r="D62" s="16" t="s">
        <v>184</v>
      </c>
      <c r="E62" s="16"/>
      <c r="F62" s="16" t="s">
        <v>192</v>
      </c>
      <c r="G62" s="16" t="s">
        <v>193</v>
      </c>
    </row>
    <row r="63" spans="1:7" ht="15" customHeight="1">
      <c r="A63" s="17"/>
      <c r="B63" s="17" t="s">
        <v>194</v>
      </c>
      <c r="C63" s="17" t="s">
        <v>184</v>
      </c>
      <c r="D63" s="17" t="s">
        <v>77</v>
      </c>
      <c r="E63" s="17"/>
      <c r="F63" s="17" t="s">
        <v>120</v>
      </c>
      <c r="G63" s="17" t="s">
        <v>195</v>
      </c>
    </row>
    <row r="64" spans="1:7" ht="15" customHeight="1">
      <c r="A64" s="16"/>
      <c r="B64" s="16" t="s">
        <v>196</v>
      </c>
      <c r="C64" s="16" t="s">
        <v>184</v>
      </c>
      <c r="D64" s="16" t="s">
        <v>83</v>
      </c>
      <c r="E64" s="16"/>
      <c r="F64" s="16" t="s">
        <v>197</v>
      </c>
      <c r="G64" s="16" t="s">
        <v>198</v>
      </c>
    </row>
    <row r="66" spans="1:7" ht="46.5" customHeight="1">
      <c r="A66" s="208" t="s">
        <v>199</v>
      </c>
      <c r="B66" s="208"/>
      <c r="C66" s="208"/>
      <c r="D66" s="208"/>
      <c r="E66" s="208"/>
      <c r="F66" s="208"/>
      <c r="G66" s="208"/>
    </row>
  </sheetData>
  <mergeCells count="1">
    <mergeCell ref="A66:G66"/>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4"/>
  <sheetViews>
    <sheetView zoomScaleNormal="100" workbookViewId="0">
      <selection activeCell="G11" sqref="G11"/>
    </sheetView>
  </sheetViews>
  <sheetFormatPr defaultColWidth="8.5703125" defaultRowHeight="12"/>
  <cols>
    <col min="1" max="1" width="20" customWidth="1"/>
    <col min="2" max="2" width="18" customWidth="1"/>
    <col min="3" max="3" width="21" customWidth="1"/>
    <col min="4" max="4" width="22" customWidth="1"/>
    <col min="5" max="5" width="9" customWidth="1"/>
    <col min="6" max="6" width="12.85546875" customWidth="1"/>
    <col min="7" max="7" width="19" customWidth="1"/>
    <col min="8" max="8" width="14" customWidth="1"/>
    <col min="9" max="9" width="10" customWidth="1"/>
    <col min="10" max="10" width="19" customWidth="1"/>
    <col min="11" max="11" width="26" customWidth="1"/>
    <col min="12" max="12" width="22" customWidth="1"/>
    <col min="13" max="13" width="18" customWidth="1"/>
  </cols>
  <sheetData>
    <row r="1" spans="1:13" ht="15" customHeight="1">
      <c r="A1" s="18" t="s">
        <v>200</v>
      </c>
    </row>
    <row r="2" spans="1:13" ht="15" customHeight="1">
      <c r="A2" s="12" t="s">
        <v>201</v>
      </c>
    </row>
    <row r="3" spans="1:13" ht="15" customHeight="1">
      <c r="A3" s="10" t="s">
        <v>202</v>
      </c>
    </row>
    <row r="4" spans="1:13" ht="15" customHeight="1">
      <c r="A4" s="10" t="s">
        <v>203</v>
      </c>
    </row>
    <row r="6" spans="1:13" ht="30" customHeight="1">
      <c r="A6" s="19" t="s">
        <v>204</v>
      </c>
      <c r="B6" s="19" t="s">
        <v>205</v>
      </c>
      <c r="C6" s="19" t="s">
        <v>206</v>
      </c>
      <c r="D6" s="19" t="s">
        <v>207</v>
      </c>
      <c r="E6" s="19" t="s">
        <v>208</v>
      </c>
      <c r="F6" s="19" t="s">
        <v>209</v>
      </c>
      <c r="G6" s="19" t="s">
        <v>210</v>
      </c>
      <c r="H6" s="19" t="s">
        <v>211</v>
      </c>
      <c r="I6" s="19" t="s">
        <v>212</v>
      </c>
      <c r="J6" s="19" t="s">
        <v>213</v>
      </c>
      <c r="K6" s="19" t="s">
        <v>214</v>
      </c>
      <c r="L6" s="19" t="s">
        <v>215</v>
      </c>
      <c r="M6" s="19" t="s">
        <v>216</v>
      </c>
    </row>
    <row r="7" spans="1:13" ht="15" customHeight="1">
      <c r="A7" s="20"/>
      <c r="B7" s="20"/>
      <c r="C7" s="20"/>
      <c r="D7" s="20"/>
      <c r="E7" s="20"/>
      <c r="F7" s="20"/>
      <c r="G7" s="20"/>
      <c r="H7" s="21"/>
      <c r="I7" s="20"/>
      <c r="J7" s="20"/>
      <c r="K7" s="20"/>
      <c r="L7" s="20"/>
      <c r="M7" s="20"/>
    </row>
    <row r="8" spans="1:13" ht="15" customHeight="1">
      <c r="A8" s="20"/>
      <c r="B8" s="20"/>
      <c r="C8" s="20"/>
      <c r="D8" s="20"/>
      <c r="E8" s="20"/>
      <c r="F8" s="20"/>
      <c r="G8" s="20"/>
      <c r="H8" s="21"/>
      <c r="I8" s="20"/>
      <c r="J8" s="20"/>
      <c r="K8" s="20"/>
      <c r="L8" s="20"/>
      <c r="M8" s="20"/>
    </row>
    <row r="9" spans="1:13" ht="15" customHeight="1">
      <c r="A9" s="20"/>
      <c r="B9" s="20"/>
      <c r="C9" s="20"/>
      <c r="D9" s="20"/>
      <c r="E9" s="20"/>
      <c r="F9" s="20"/>
      <c r="G9" s="20"/>
      <c r="H9" s="21"/>
      <c r="I9" s="20"/>
      <c r="J9" s="20"/>
      <c r="K9" s="20"/>
      <c r="L9" s="20"/>
      <c r="M9" s="20"/>
    </row>
    <row r="10" spans="1:13" ht="15" customHeight="1">
      <c r="A10" s="20"/>
      <c r="B10" s="20"/>
      <c r="C10" s="20"/>
      <c r="D10" s="20"/>
      <c r="E10" s="20"/>
      <c r="F10" s="20"/>
      <c r="G10" s="20"/>
      <c r="H10" s="21"/>
      <c r="I10" s="20"/>
      <c r="J10" s="20"/>
      <c r="K10" s="20"/>
      <c r="L10" s="20"/>
      <c r="M10" s="20"/>
    </row>
    <row r="11" spans="1:13" ht="15" customHeight="1">
      <c r="A11" s="20"/>
      <c r="B11" s="20"/>
      <c r="C11" s="20"/>
      <c r="D11" s="20"/>
      <c r="E11" s="20"/>
      <c r="F11" s="20"/>
      <c r="G11" s="20"/>
      <c r="H11" s="21"/>
      <c r="I11" s="20"/>
      <c r="J11" s="20"/>
      <c r="K11" s="20"/>
      <c r="L11" s="20"/>
      <c r="M11" s="20"/>
    </row>
    <row r="12" spans="1:13" ht="15" customHeight="1">
      <c r="A12" s="20"/>
      <c r="B12" s="20"/>
      <c r="C12" s="20"/>
      <c r="D12" s="20"/>
      <c r="E12" s="20"/>
      <c r="F12" s="20"/>
      <c r="G12" s="20"/>
      <c r="H12" s="21"/>
      <c r="I12" s="20"/>
      <c r="J12" s="20"/>
      <c r="K12" s="20"/>
      <c r="L12" s="20"/>
      <c r="M12" s="20"/>
    </row>
    <row r="13" spans="1:13" ht="15" customHeight="1">
      <c r="A13" s="20"/>
      <c r="B13" s="20"/>
      <c r="C13" s="20"/>
      <c r="D13" s="20"/>
      <c r="E13" s="20"/>
      <c r="F13" s="20"/>
      <c r="G13" s="20"/>
      <c r="H13" s="21"/>
      <c r="I13" s="20"/>
      <c r="J13" s="20"/>
      <c r="K13" s="20"/>
      <c r="L13" s="20"/>
      <c r="M13" s="20"/>
    </row>
    <row r="14" spans="1:13" ht="15" customHeight="1">
      <c r="A14" s="20"/>
      <c r="B14" s="20"/>
      <c r="C14" s="20"/>
      <c r="D14" s="20"/>
      <c r="E14" s="20"/>
      <c r="F14" s="20"/>
      <c r="G14" s="20"/>
      <c r="H14" s="21"/>
      <c r="I14" s="20"/>
      <c r="J14" s="20"/>
      <c r="K14" s="20"/>
      <c r="L14" s="20"/>
      <c r="M14" s="20"/>
    </row>
    <row r="15" spans="1:13" ht="15" customHeight="1">
      <c r="A15" s="20"/>
      <c r="B15" s="20"/>
      <c r="C15" s="20"/>
      <c r="D15" s="20"/>
      <c r="E15" s="20"/>
      <c r="F15" s="20"/>
      <c r="G15" s="20"/>
      <c r="H15" s="21"/>
      <c r="I15" s="20"/>
      <c r="J15" s="20"/>
      <c r="K15" s="20"/>
      <c r="L15" s="20"/>
      <c r="M15" s="20"/>
    </row>
    <row r="16" spans="1:13" ht="15" customHeight="1">
      <c r="A16" s="20"/>
      <c r="B16" s="20"/>
      <c r="C16" s="20"/>
      <c r="D16" s="20"/>
      <c r="E16" s="20"/>
      <c r="F16" s="20"/>
      <c r="G16" s="20"/>
      <c r="H16" s="21"/>
      <c r="I16" s="20"/>
      <c r="J16" s="20"/>
      <c r="K16" s="20"/>
      <c r="L16" s="20"/>
      <c r="M16" s="20"/>
    </row>
    <row r="17" spans="1:13" ht="15" customHeight="1">
      <c r="A17" s="20"/>
      <c r="B17" s="20"/>
      <c r="C17" s="20"/>
      <c r="D17" s="20"/>
      <c r="E17" s="20"/>
      <c r="F17" s="20"/>
      <c r="G17" s="20"/>
      <c r="H17" s="21"/>
      <c r="I17" s="20"/>
      <c r="J17" s="20"/>
      <c r="K17" s="20"/>
      <c r="L17" s="20"/>
      <c r="M17" s="20"/>
    </row>
    <row r="18" spans="1:13" ht="15" customHeight="1">
      <c r="A18" s="20"/>
      <c r="B18" s="20"/>
      <c r="C18" s="20"/>
      <c r="D18" s="20"/>
      <c r="E18" s="20"/>
      <c r="F18" s="20"/>
      <c r="G18" s="20"/>
      <c r="H18" s="21"/>
      <c r="I18" s="20"/>
      <c r="J18" s="20"/>
      <c r="K18" s="20"/>
      <c r="L18" s="20"/>
      <c r="M18" s="20"/>
    </row>
    <row r="19" spans="1:13" ht="15" customHeight="1">
      <c r="A19" s="20"/>
      <c r="B19" s="20"/>
      <c r="C19" s="20"/>
      <c r="D19" s="20"/>
      <c r="E19" s="20"/>
      <c r="F19" s="20"/>
      <c r="G19" s="20"/>
      <c r="H19" s="21"/>
      <c r="I19" s="20"/>
      <c r="J19" s="20"/>
      <c r="K19" s="20"/>
      <c r="L19" s="20"/>
      <c r="M19" s="20"/>
    </row>
    <row r="20" spans="1:13" ht="15" customHeight="1">
      <c r="A20" s="20"/>
      <c r="B20" s="20"/>
      <c r="C20" s="20"/>
      <c r="D20" s="20"/>
      <c r="E20" s="20"/>
      <c r="F20" s="20"/>
      <c r="G20" s="20"/>
      <c r="H20" s="21"/>
      <c r="I20" s="20"/>
      <c r="J20" s="20"/>
      <c r="K20" s="20"/>
      <c r="L20" s="20"/>
      <c r="M20" s="20"/>
    </row>
    <row r="21" spans="1:13" ht="15" customHeight="1">
      <c r="A21" s="20"/>
      <c r="B21" s="20"/>
      <c r="C21" s="20"/>
      <c r="D21" s="20"/>
      <c r="E21" s="20"/>
      <c r="F21" s="20"/>
      <c r="G21" s="20"/>
      <c r="H21" s="21"/>
      <c r="I21" s="20"/>
      <c r="J21" s="20"/>
      <c r="K21" s="20"/>
      <c r="L21" s="20"/>
      <c r="M21" s="20"/>
    </row>
    <row r="22" spans="1:13" ht="15" customHeight="1">
      <c r="A22" s="20"/>
      <c r="B22" s="20"/>
      <c r="C22" s="20"/>
      <c r="D22" s="20"/>
      <c r="E22" s="20"/>
      <c r="F22" s="20"/>
      <c r="G22" s="20"/>
      <c r="H22" s="21"/>
      <c r="I22" s="20"/>
      <c r="J22" s="20"/>
      <c r="K22" s="20"/>
      <c r="L22" s="20"/>
      <c r="M22" s="20"/>
    </row>
    <row r="23" spans="1:13" ht="15" customHeight="1">
      <c r="A23" s="20"/>
      <c r="B23" s="20"/>
      <c r="C23" s="20"/>
      <c r="D23" s="20"/>
      <c r="E23" s="20"/>
      <c r="F23" s="20"/>
      <c r="G23" s="20"/>
      <c r="H23" s="21"/>
      <c r="I23" s="20"/>
      <c r="J23" s="20"/>
      <c r="K23" s="20"/>
      <c r="L23" s="20"/>
      <c r="M23" s="20"/>
    </row>
    <row r="24" spans="1:13" ht="15" customHeight="1">
      <c r="A24" s="20"/>
      <c r="B24" s="20"/>
      <c r="C24" s="20"/>
      <c r="D24" s="20"/>
      <c r="E24" s="20"/>
      <c r="F24" s="20"/>
      <c r="G24" s="20"/>
      <c r="H24" s="21"/>
      <c r="I24" s="20"/>
      <c r="J24" s="20"/>
      <c r="K24" s="20"/>
      <c r="L24" s="20"/>
      <c r="M24" s="20"/>
    </row>
    <row r="25" spans="1:13" ht="15" customHeight="1">
      <c r="A25" s="20"/>
      <c r="B25" s="20"/>
      <c r="C25" s="20"/>
      <c r="D25" s="20"/>
      <c r="E25" s="20"/>
      <c r="F25" s="20"/>
      <c r="G25" s="20"/>
      <c r="H25" s="21"/>
      <c r="I25" s="20"/>
      <c r="J25" s="20"/>
      <c r="K25" s="20"/>
      <c r="L25" s="20"/>
      <c r="M25" s="20"/>
    </row>
    <row r="26" spans="1:13" ht="15" customHeight="1">
      <c r="A26" s="20"/>
      <c r="B26" s="20"/>
      <c r="C26" s="20"/>
      <c r="D26" s="20"/>
      <c r="E26" s="20"/>
      <c r="F26" s="20"/>
      <c r="G26" s="20"/>
      <c r="H26" s="21"/>
      <c r="I26" s="20"/>
      <c r="J26" s="20"/>
      <c r="K26" s="20"/>
      <c r="L26" s="20"/>
      <c r="M26" s="20"/>
    </row>
    <row r="27" spans="1:13" ht="15" customHeight="1">
      <c r="G27" s="10" t="s">
        <v>217</v>
      </c>
      <c r="H27" s="22">
        <f>SUM(H7:H26)</f>
        <v>0</v>
      </c>
    </row>
    <row r="29" spans="1:13" ht="15" customHeight="1">
      <c r="A29" s="23" t="s">
        <v>57</v>
      </c>
    </row>
    <row r="30" spans="1:13" ht="15" customHeight="1">
      <c r="A30" s="24" t="s">
        <v>218</v>
      </c>
    </row>
    <row r="31" spans="1:13" ht="15" customHeight="1">
      <c r="A31" s="24" t="s">
        <v>219</v>
      </c>
    </row>
    <row r="32" spans="1:13" ht="15" customHeight="1">
      <c r="A32" s="24" t="s">
        <v>220</v>
      </c>
    </row>
    <row r="33" spans="1:1" ht="15" customHeight="1">
      <c r="A33" s="24" t="s">
        <v>221</v>
      </c>
    </row>
    <row r="34" spans="1:1" ht="15" customHeight="1">
      <c r="A34" s="24" t="s">
        <v>222</v>
      </c>
    </row>
  </sheetData>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24"/>
  <sheetViews>
    <sheetView topLeftCell="O1" zoomScaleNormal="100" workbookViewId="0">
      <selection activeCell="AF5" sqref="AF5"/>
    </sheetView>
  </sheetViews>
  <sheetFormatPr defaultColWidth="8.5703125" defaultRowHeight="12"/>
  <cols>
    <col min="5" max="5" width="26" customWidth="1"/>
    <col min="8" max="8" width="24" customWidth="1"/>
    <col min="19" max="50" width="12" customWidth="1"/>
    <col min="51" max="51" width="14" customWidth="1"/>
    <col min="52" max="52" width="22" customWidth="1"/>
  </cols>
  <sheetData>
    <row r="1" spans="1:52" ht="15" customHeight="1">
      <c r="A1" s="18" t="s">
        <v>223</v>
      </c>
    </row>
    <row r="2" spans="1:52" ht="15" customHeight="1">
      <c r="A2" s="12" t="s">
        <v>224</v>
      </c>
    </row>
    <row r="4" spans="1:52" ht="23.25" customHeight="1">
      <c r="B4" s="25" t="s">
        <v>225</v>
      </c>
      <c r="C4" s="25" t="s">
        <v>226</v>
      </c>
      <c r="D4" s="25" t="s">
        <v>227</v>
      </c>
      <c r="E4" s="25" t="s">
        <v>228</v>
      </c>
      <c r="F4" s="25" t="s">
        <v>229</v>
      </c>
      <c r="G4" s="25" t="s">
        <v>230</v>
      </c>
      <c r="H4" s="25" t="s">
        <v>231</v>
      </c>
      <c r="I4" s="25" t="s">
        <v>232</v>
      </c>
      <c r="J4" s="25" t="s">
        <v>233</v>
      </c>
      <c r="K4" s="25" t="s">
        <v>234</v>
      </c>
      <c r="L4" s="25" t="s">
        <v>235</v>
      </c>
      <c r="M4" s="25" t="s">
        <v>236</v>
      </c>
      <c r="N4" s="25" t="s">
        <v>237</v>
      </c>
      <c r="O4" s="25" t="s">
        <v>238</v>
      </c>
      <c r="P4" s="25" t="s">
        <v>239</v>
      </c>
      <c r="Q4" s="25" t="s">
        <v>240</v>
      </c>
      <c r="R4" s="25" t="s">
        <v>241</v>
      </c>
      <c r="S4" s="25" t="s">
        <v>242</v>
      </c>
      <c r="T4" s="25" t="s">
        <v>243</v>
      </c>
      <c r="U4" s="25" t="s">
        <v>244</v>
      </c>
      <c r="V4" s="25" t="s">
        <v>245</v>
      </c>
      <c r="W4" s="25" t="s">
        <v>246</v>
      </c>
      <c r="X4" s="25" t="s">
        <v>247</v>
      </c>
      <c r="Y4" s="25" t="s">
        <v>248</v>
      </c>
      <c r="Z4" s="25" t="s">
        <v>249</v>
      </c>
      <c r="AA4" s="25" t="s">
        <v>250</v>
      </c>
      <c r="AB4" s="25" t="s">
        <v>251</v>
      </c>
      <c r="AC4" s="25" t="s">
        <v>252</v>
      </c>
      <c r="AD4" s="25" t="s">
        <v>253</v>
      </c>
      <c r="AE4" s="25" t="s">
        <v>254</v>
      </c>
      <c r="AF4" s="25" t="s">
        <v>255</v>
      </c>
      <c r="AG4" s="25" t="s">
        <v>256</v>
      </c>
      <c r="AH4" s="25" t="s">
        <v>257</v>
      </c>
      <c r="AI4" s="25" t="s">
        <v>258</v>
      </c>
      <c r="AJ4" s="25" t="s">
        <v>259</v>
      </c>
      <c r="AK4" s="25" t="s">
        <v>260</v>
      </c>
      <c r="AL4" s="25" t="s">
        <v>261</v>
      </c>
      <c r="AM4" s="25" t="s">
        <v>262</v>
      </c>
      <c r="AN4" s="25" t="s">
        <v>263</v>
      </c>
      <c r="AO4" s="25" t="s">
        <v>264</v>
      </c>
      <c r="AP4" s="25" t="s">
        <v>265</v>
      </c>
      <c r="AQ4" s="25" t="s">
        <v>266</v>
      </c>
      <c r="AR4" s="25" t="s">
        <v>267</v>
      </c>
      <c r="AS4" s="25" t="s">
        <v>268</v>
      </c>
      <c r="AT4" s="25" t="s">
        <v>269</v>
      </c>
      <c r="AU4" s="25" t="s">
        <v>270</v>
      </c>
      <c r="AV4" s="25" t="s">
        <v>271</v>
      </c>
      <c r="AW4" s="25" t="s">
        <v>272</v>
      </c>
      <c r="AX4" s="25" t="s">
        <v>273</v>
      </c>
      <c r="AY4" s="25" t="s">
        <v>274</v>
      </c>
      <c r="AZ4" s="25" t="s">
        <v>275</v>
      </c>
    </row>
    <row r="5" spans="1:52" ht="15" customHeight="1">
      <c r="B5" s="20"/>
      <c r="C5" s="20"/>
      <c r="D5" s="20"/>
      <c r="E5" s="20"/>
      <c r="F5" s="20"/>
      <c r="G5" s="21"/>
      <c r="H5" s="21"/>
      <c r="I5" s="21"/>
      <c r="J5" s="21"/>
      <c r="K5" s="21"/>
      <c r="L5" s="21"/>
      <c r="M5" s="21"/>
      <c r="N5" s="21"/>
      <c r="O5" s="21"/>
      <c r="P5" s="21"/>
      <c r="Q5" s="21"/>
      <c r="R5" s="21"/>
      <c r="S5" s="21"/>
      <c r="T5" s="21"/>
      <c r="U5" s="21"/>
      <c r="V5" s="21"/>
      <c r="W5" s="21"/>
      <c r="X5" s="21"/>
      <c r="Y5" s="21"/>
      <c r="Z5" s="21"/>
      <c r="AA5" s="21"/>
      <c r="AB5" s="21"/>
      <c r="AC5" s="21"/>
      <c r="AD5" s="21"/>
      <c r="AE5" s="21"/>
      <c r="AF5" s="21"/>
      <c r="AG5" s="21">
        <f t="shared" ref="AG5:AG16" si="0">SUM(S5:AD5)+AE5</f>
        <v>0</v>
      </c>
      <c r="AH5" s="21"/>
      <c r="AI5" s="21"/>
      <c r="AJ5" s="21">
        <f t="shared" ref="AJ5:AJ16" si="1">AH5-AI5</f>
        <v>0</v>
      </c>
      <c r="AK5" s="21"/>
      <c r="AL5" s="21"/>
      <c r="AM5" s="21"/>
      <c r="AN5" s="21"/>
      <c r="AO5" s="21"/>
      <c r="AP5" s="21"/>
      <c r="AQ5" s="21"/>
      <c r="AR5" s="21"/>
      <c r="AS5" s="21"/>
      <c r="AT5" s="21"/>
      <c r="AU5" s="21"/>
      <c r="AV5" s="21"/>
      <c r="AW5" s="21"/>
      <c r="AX5" s="21">
        <f t="shared" ref="AX5:AX16" si="2">SUM(AL5:AW5)</f>
        <v>0</v>
      </c>
      <c r="AY5" s="21"/>
      <c r="AZ5" s="21"/>
    </row>
    <row r="6" spans="1:52" ht="15" customHeight="1">
      <c r="B6" s="20"/>
      <c r="C6" s="20"/>
      <c r="D6" s="20"/>
      <c r="E6" s="20"/>
      <c r="F6" s="20"/>
      <c r="G6" s="21"/>
      <c r="H6" s="21"/>
      <c r="I6" s="21"/>
      <c r="J6" s="21"/>
      <c r="K6" s="21"/>
      <c r="L6" s="21"/>
      <c r="M6" s="21"/>
      <c r="N6" s="21"/>
      <c r="O6" s="21"/>
      <c r="P6" s="21"/>
      <c r="Q6" s="21"/>
      <c r="R6" s="21"/>
      <c r="S6" s="21"/>
      <c r="T6" s="21"/>
      <c r="U6" s="21"/>
      <c r="V6" s="21"/>
      <c r="W6" s="21"/>
      <c r="X6" s="21"/>
      <c r="Y6" s="21"/>
      <c r="Z6" s="21"/>
      <c r="AA6" s="21"/>
      <c r="AB6" s="21"/>
      <c r="AC6" s="21"/>
      <c r="AD6" s="21"/>
      <c r="AE6" s="21"/>
      <c r="AF6" s="21"/>
      <c r="AG6" s="21">
        <f t="shared" si="0"/>
        <v>0</v>
      </c>
      <c r="AH6" s="21"/>
      <c r="AI6" s="21"/>
      <c r="AJ6" s="21">
        <f t="shared" si="1"/>
        <v>0</v>
      </c>
      <c r="AK6" s="21"/>
      <c r="AL6" s="21"/>
      <c r="AM6" s="21"/>
      <c r="AN6" s="21"/>
      <c r="AO6" s="21"/>
      <c r="AP6" s="21"/>
      <c r="AQ6" s="21"/>
      <c r="AR6" s="21"/>
      <c r="AS6" s="21"/>
      <c r="AT6" s="21"/>
      <c r="AU6" s="21"/>
      <c r="AV6" s="21"/>
      <c r="AW6" s="21"/>
      <c r="AX6" s="21">
        <f t="shared" si="2"/>
        <v>0</v>
      </c>
      <c r="AY6" s="21"/>
      <c r="AZ6" s="21"/>
    </row>
    <row r="7" spans="1:52" ht="15" customHeight="1">
      <c r="B7" s="20"/>
      <c r="C7" s="20"/>
      <c r="D7" s="20"/>
      <c r="E7" s="20"/>
      <c r="F7" s="20"/>
      <c r="G7" s="21"/>
      <c r="H7" s="21"/>
      <c r="I7" s="21"/>
      <c r="J7" s="21"/>
      <c r="K7" s="21"/>
      <c r="L7" s="21"/>
      <c r="M7" s="21"/>
      <c r="N7" s="21"/>
      <c r="O7" s="21"/>
      <c r="P7" s="21"/>
      <c r="Q7" s="21"/>
      <c r="R7" s="21"/>
      <c r="S7" s="21"/>
      <c r="T7" s="21"/>
      <c r="U7" s="21"/>
      <c r="V7" s="21"/>
      <c r="W7" s="21"/>
      <c r="X7" s="21"/>
      <c r="Y7" s="21"/>
      <c r="Z7" s="21"/>
      <c r="AA7" s="21"/>
      <c r="AB7" s="21"/>
      <c r="AC7" s="21"/>
      <c r="AD7" s="21"/>
      <c r="AE7" s="21"/>
      <c r="AF7" s="21"/>
      <c r="AG7" s="21">
        <f t="shared" si="0"/>
        <v>0</v>
      </c>
      <c r="AH7" s="21"/>
      <c r="AI7" s="21"/>
      <c r="AJ7" s="21">
        <f t="shared" si="1"/>
        <v>0</v>
      </c>
      <c r="AK7" s="21"/>
      <c r="AL7" s="21"/>
      <c r="AM7" s="21"/>
      <c r="AN7" s="21"/>
      <c r="AO7" s="21"/>
      <c r="AP7" s="21"/>
      <c r="AQ7" s="21"/>
      <c r="AR7" s="21"/>
      <c r="AS7" s="21"/>
      <c r="AT7" s="21"/>
      <c r="AU7" s="21"/>
      <c r="AV7" s="21"/>
      <c r="AW7" s="21"/>
      <c r="AX7" s="21">
        <f t="shared" si="2"/>
        <v>0</v>
      </c>
      <c r="AY7" s="21"/>
      <c r="AZ7" s="21"/>
    </row>
    <row r="8" spans="1:52" ht="15" customHeight="1">
      <c r="B8" s="20"/>
      <c r="C8" s="20"/>
      <c r="D8" s="20"/>
      <c r="E8" s="20"/>
      <c r="F8" s="20"/>
      <c r="G8" s="21"/>
      <c r="H8" s="21"/>
      <c r="I8" s="21"/>
      <c r="J8" s="21"/>
      <c r="K8" s="21"/>
      <c r="L8" s="21"/>
      <c r="M8" s="21"/>
      <c r="N8" s="21"/>
      <c r="O8" s="21"/>
      <c r="P8" s="21"/>
      <c r="Q8" s="21"/>
      <c r="R8" s="21"/>
      <c r="S8" s="21"/>
      <c r="T8" s="21"/>
      <c r="U8" s="21"/>
      <c r="V8" s="21"/>
      <c r="W8" s="21"/>
      <c r="X8" s="21"/>
      <c r="Y8" s="21"/>
      <c r="Z8" s="21"/>
      <c r="AA8" s="21"/>
      <c r="AB8" s="21"/>
      <c r="AC8" s="21"/>
      <c r="AD8" s="21"/>
      <c r="AE8" s="21"/>
      <c r="AF8" s="21"/>
      <c r="AG8" s="21">
        <f t="shared" si="0"/>
        <v>0</v>
      </c>
      <c r="AH8" s="21"/>
      <c r="AI8" s="21"/>
      <c r="AJ8" s="21">
        <f t="shared" si="1"/>
        <v>0</v>
      </c>
      <c r="AK8" s="21"/>
      <c r="AL8" s="21"/>
      <c r="AM8" s="21"/>
      <c r="AN8" s="21"/>
      <c r="AO8" s="21"/>
      <c r="AP8" s="21"/>
      <c r="AQ8" s="21"/>
      <c r="AR8" s="21"/>
      <c r="AS8" s="21"/>
      <c r="AT8" s="21"/>
      <c r="AU8" s="21"/>
      <c r="AV8" s="21"/>
      <c r="AW8" s="21"/>
      <c r="AX8" s="21">
        <f t="shared" si="2"/>
        <v>0</v>
      </c>
      <c r="AY8" s="21"/>
      <c r="AZ8" s="21"/>
    </row>
    <row r="9" spans="1:52" ht="15" customHeight="1">
      <c r="B9" s="20"/>
      <c r="C9" s="20"/>
      <c r="D9" s="20"/>
      <c r="E9" s="20"/>
      <c r="F9" s="20"/>
      <c r="G9" s="21"/>
      <c r="H9" s="21"/>
      <c r="I9" s="21"/>
      <c r="J9" s="21"/>
      <c r="K9" s="21"/>
      <c r="L9" s="21"/>
      <c r="M9" s="21"/>
      <c r="N9" s="21"/>
      <c r="O9" s="21"/>
      <c r="P9" s="21"/>
      <c r="Q9" s="21"/>
      <c r="R9" s="21"/>
      <c r="S9" s="21"/>
      <c r="T9" s="21"/>
      <c r="U9" s="21"/>
      <c r="V9" s="21"/>
      <c r="W9" s="21"/>
      <c r="X9" s="21"/>
      <c r="Y9" s="21"/>
      <c r="Z9" s="21"/>
      <c r="AA9" s="21"/>
      <c r="AB9" s="21"/>
      <c r="AC9" s="21"/>
      <c r="AD9" s="21"/>
      <c r="AE9" s="21"/>
      <c r="AF9" s="21"/>
      <c r="AG9" s="21">
        <f t="shared" si="0"/>
        <v>0</v>
      </c>
      <c r="AH9" s="21"/>
      <c r="AI9" s="21"/>
      <c r="AJ9" s="21">
        <f t="shared" si="1"/>
        <v>0</v>
      </c>
      <c r="AK9" s="21"/>
      <c r="AL9" s="21"/>
      <c r="AM9" s="21"/>
      <c r="AN9" s="21"/>
      <c r="AO9" s="21"/>
      <c r="AP9" s="21"/>
      <c r="AQ9" s="21"/>
      <c r="AR9" s="21"/>
      <c r="AS9" s="21"/>
      <c r="AT9" s="21"/>
      <c r="AU9" s="21"/>
      <c r="AV9" s="21"/>
      <c r="AW9" s="21"/>
      <c r="AX9" s="21">
        <f t="shared" si="2"/>
        <v>0</v>
      </c>
      <c r="AY9" s="21"/>
      <c r="AZ9" s="21"/>
    </row>
    <row r="10" spans="1:52" ht="15" customHeight="1">
      <c r="B10" s="20"/>
      <c r="C10" s="20"/>
      <c r="D10" s="20"/>
      <c r="E10" s="20"/>
      <c r="F10" s="20"/>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f t="shared" si="0"/>
        <v>0</v>
      </c>
      <c r="AH10" s="21"/>
      <c r="AI10" s="21"/>
      <c r="AJ10" s="21">
        <f t="shared" si="1"/>
        <v>0</v>
      </c>
      <c r="AK10" s="21"/>
      <c r="AL10" s="21"/>
      <c r="AM10" s="21"/>
      <c r="AN10" s="21"/>
      <c r="AO10" s="21"/>
      <c r="AP10" s="21"/>
      <c r="AQ10" s="21"/>
      <c r="AR10" s="21"/>
      <c r="AS10" s="21"/>
      <c r="AT10" s="21"/>
      <c r="AU10" s="21"/>
      <c r="AV10" s="21"/>
      <c r="AW10" s="21"/>
      <c r="AX10" s="21">
        <f t="shared" si="2"/>
        <v>0</v>
      </c>
      <c r="AY10" s="21"/>
      <c r="AZ10" s="21"/>
    </row>
    <row r="11" spans="1:52" ht="15" customHeight="1">
      <c r="B11" s="20"/>
      <c r="C11" s="20"/>
      <c r="D11" s="20"/>
      <c r="E11" s="20"/>
      <c r="F11" s="20"/>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f t="shared" si="0"/>
        <v>0</v>
      </c>
      <c r="AH11" s="21"/>
      <c r="AI11" s="21"/>
      <c r="AJ11" s="21">
        <f t="shared" si="1"/>
        <v>0</v>
      </c>
      <c r="AK11" s="21"/>
      <c r="AL11" s="21"/>
      <c r="AM11" s="21"/>
      <c r="AN11" s="21"/>
      <c r="AO11" s="21"/>
      <c r="AP11" s="21"/>
      <c r="AQ11" s="21"/>
      <c r="AR11" s="21"/>
      <c r="AS11" s="21"/>
      <c r="AT11" s="21"/>
      <c r="AU11" s="21"/>
      <c r="AV11" s="21"/>
      <c r="AW11" s="21"/>
      <c r="AX11" s="21">
        <f t="shared" si="2"/>
        <v>0</v>
      </c>
      <c r="AY11" s="21"/>
      <c r="AZ11" s="21"/>
    </row>
    <row r="12" spans="1:52" ht="15" customHeight="1">
      <c r="B12" s="20"/>
      <c r="C12" s="20"/>
      <c r="D12" s="20"/>
      <c r="E12" s="20"/>
      <c r="F12" s="20"/>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f t="shared" si="0"/>
        <v>0</v>
      </c>
      <c r="AH12" s="21"/>
      <c r="AI12" s="21"/>
      <c r="AJ12" s="21">
        <f t="shared" si="1"/>
        <v>0</v>
      </c>
      <c r="AK12" s="21"/>
      <c r="AL12" s="21"/>
      <c r="AM12" s="21"/>
      <c r="AN12" s="21"/>
      <c r="AO12" s="21"/>
      <c r="AP12" s="21"/>
      <c r="AQ12" s="21"/>
      <c r="AR12" s="21"/>
      <c r="AS12" s="21"/>
      <c r="AT12" s="21"/>
      <c r="AU12" s="21"/>
      <c r="AV12" s="21"/>
      <c r="AW12" s="21"/>
      <c r="AX12" s="21">
        <f t="shared" si="2"/>
        <v>0</v>
      </c>
      <c r="AY12" s="21"/>
      <c r="AZ12" s="21"/>
    </row>
    <row r="13" spans="1:52" ht="15" customHeight="1">
      <c r="B13" s="20"/>
      <c r="C13" s="20"/>
      <c r="D13" s="20"/>
      <c r="E13" s="20"/>
      <c r="F13" s="20"/>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f t="shared" si="0"/>
        <v>0</v>
      </c>
      <c r="AH13" s="21"/>
      <c r="AI13" s="21"/>
      <c r="AJ13" s="21">
        <f t="shared" si="1"/>
        <v>0</v>
      </c>
      <c r="AK13" s="21"/>
      <c r="AL13" s="21"/>
      <c r="AM13" s="21"/>
      <c r="AN13" s="21"/>
      <c r="AO13" s="21"/>
      <c r="AP13" s="21"/>
      <c r="AQ13" s="21"/>
      <c r="AR13" s="21"/>
      <c r="AS13" s="21"/>
      <c r="AT13" s="21"/>
      <c r="AU13" s="21"/>
      <c r="AV13" s="21"/>
      <c r="AW13" s="21"/>
      <c r="AX13" s="21">
        <f t="shared" si="2"/>
        <v>0</v>
      </c>
      <c r="AY13" s="21"/>
      <c r="AZ13" s="21"/>
    </row>
    <row r="14" spans="1:52" ht="15" customHeight="1">
      <c r="B14" s="20"/>
      <c r="C14" s="20"/>
      <c r="D14" s="20"/>
      <c r="E14" s="20"/>
      <c r="F14" s="20"/>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f t="shared" si="0"/>
        <v>0</v>
      </c>
      <c r="AH14" s="21"/>
      <c r="AI14" s="21"/>
      <c r="AJ14" s="21">
        <f t="shared" si="1"/>
        <v>0</v>
      </c>
      <c r="AK14" s="21"/>
      <c r="AL14" s="21"/>
      <c r="AM14" s="21"/>
      <c r="AN14" s="21"/>
      <c r="AO14" s="21"/>
      <c r="AP14" s="21"/>
      <c r="AQ14" s="21"/>
      <c r="AR14" s="21"/>
      <c r="AS14" s="21"/>
      <c r="AT14" s="21"/>
      <c r="AU14" s="21"/>
      <c r="AV14" s="21"/>
      <c r="AW14" s="21"/>
      <c r="AX14" s="21">
        <f t="shared" si="2"/>
        <v>0</v>
      </c>
      <c r="AY14" s="21"/>
      <c r="AZ14" s="21"/>
    </row>
    <row r="15" spans="1:52" ht="15" customHeight="1">
      <c r="B15" s="20"/>
      <c r="C15" s="20"/>
      <c r="D15" s="20"/>
      <c r="E15" s="20"/>
      <c r="F15" s="20"/>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f t="shared" si="0"/>
        <v>0</v>
      </c>
      <c r="AH15" s="21"/>
      <c r="AI15" s="21"/>
      <c r="AJ15" s="21">
        <f t="shared" si="1"/>
        <v>0</v>
      </c>
      <c r="AK15" s="21"/>
      <c r="AL15" s="21"/>
      <c r="AM15" s="21"/>
      <c r="AN15" s="21"/>
      <c r="AO15" s="21"/>
      <c r="AP15" s="21"/>
      <c r="AQ15" s="21"/>
      <c r="AR15" s="21"/>
      <c r="AS15" s="21"/>
      <c r="AT15" s="21"/>
      <c r="AU15" s="21"/>
      <c r="AV15" s="21"/>
      <c r="AW15" s="21"/>
      <c r="AX15" s="21">
        <f t="shared" si="2"/>
        <v>0</v>
      </c>
      <c r="AY15" s="21"/>
      <c r="AZ15" s="21"/>
    </row>
    <row r="16" spans="1:52" ht="15" customHeight="1">
      <c r="B16" s="20"/>
      <c r="C16" s="20"/>
      <c r="D16" s="20"/>
      <c r="E16" s="20"/>
      <c r="F16" s="20"/>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f t="shared" si="0"/>
        <v>0</v>
      </c>
      <c r="AH16" s="21"/>
      <c r="AI16" s="21"/>
      <c r="AJ16" s="21">
        <f t="shared" si="1"/>
        <v>0</v>
      </c>
      <c r="AK16" s="21"/>
      <c r="AL16" s="21"/>
      <c r="AM16" s="21"/>
      <c r="AN16" s="21"/>
      <c r="AO16" s="21"/>
      <c r="AP16" s="21"/>
      <c r="AQ16" s="21"/>
      <c r="AR16" s="21"/>
      <c r="AS16" s="21"/>
      <c r="AT16" s="21"/>
      <c r="AU16" s="21"/>
      <c r="AV16" s="21"/>
      <c r="AW16" s="21"/>
      <c r="AX16" s="21">
        <f t="shared" si="2"/>
        <v>0</v>
      </c>
      <c r="AY16" s="21"/>
      <c r="AZ16" s="21"/>
    </row>
    <row r="17" spans="1:50" ht="15" customHeight="1">
      <c r="D17" s="23" t="s">
        <v>217</v>
      </c>
      <c r="G17" s="26">
        <f>SUM(G5:G16)</f>
        <v>0</v>
      </c>
      <c r="S17" s="26">
        <f t="shared" ref="S17:AE17" si="3">SUM(S5:S16)</f>
        <v>0</v>
      </c>
      <c r="T17" s="26">
        <f t="shared" si="3"/>
        <v>0</v>
      </c>
      <c r="U17" s="26">
        <f t="shared" si="3"/>
        <v>0</v>
      </c>
      <c r="V17" s="26">
        <f t="shared" si="3"/>
        <v>0</v>
      </c>
      <c r="W17" s="26">
        <f t="shared" si="3"/>
        <v>0</v>
      </c>
      <c r="X17" s="26">
        <f t="shared" si="3"/>
        <v>0</v>
      </c>
      <c r="Y17" s="26">
        <f t="shared" si="3"/>
        <v>0</v>
      </c>
      <c r="Z17" s="26">
        <f t="shared" si="3"/>
        <v>0</v>
      </c>
      <c r="AA17" s="26">
        <f t="shared" si="3"/>
        <v>0</v>
      </c>
      <c r="AB17" s="26">
        <f t="shared" si="3"/>
        <v>0</v>
      </c>
      <c r="AC17" s="26">
        <f t="shared" si="3"/>
        <v>0</v>
      </c>
      <c r="AD17" s="26">
        <f t="shared" si="3"/>
        <v>0</v>
      </c>
      <c r="AE17" s="26">
        <f t="shared" si="3"/>
        <v>0</v>
      </c>
      <c r="AF17" s="26"/>
      <c r="AG17" s="26">
        <f t="shared" ref="AG17:AX17" si="4">SUM(AG5:AG16)</f>
        <v>0</v>
      </c>
      <c r="AH17" s="26">
        <f t="shared" si="4"/>
        <v>0</v>
      </c>
      <c r="AI17" s="26">
        <f t="shared" si="4"/>
        <v>0</v>
      </c>
      <c r="AJ17" s="26">
        <f t="shared" si="4"/>
        <v>0</v>
      </c>
      <c r="AK17" s="26">
        <f t="shared" si="4"/>
        <v>0</v>
      </c>
      <c r="AL17" s="26">
        <f t="shared" si="4"/>
        <v>0</v>
      </c>
      <c r="AM17" s="26">
        <f t="shared" si="4"/>
        <v>0</v>
      </c>
      <c r="AN17" s="26">
        <f t="shared" si="4"/>
        <v>0</v>
      </c>
      <c r="AO17" s="26">
        <f t="shared" si="4"/>
        <v>0</v>
      </c>
      <c r="AP17" s="26">
        <f t="shared" si="4"/>
        <v>0</v>
      </c>
      <c r="AQ17" s="26">
        <f t="shared" si="4"/>
        <v>0</v>
      </c>
      <c r="AR17" s="26">
        <f t="shared" si="4"/>
        <v>0</v>
      </c>
      <c r="AS17" s="26">
        <f t="shared" si="4"/>
        <v>0</v>
      </c>
      <c r="AT17" s="26">
        <f t="shared" si="4"/>
        <v>0</v>
      </c>
      <c r="AU17" s="26">
        <f t="shared" si="4"/>
        <v>0</v>
      </c>
      <c r="AV17" s="26">
        <f t="shared" si="4"/>
        <v>0</v>
      </c>
      <c r="AW17" s="26">
        <f t="shared" si="4"/>
        <v>0</v>
      </c>
      <c r="AX17" s="26">
        <f t="shared" si="4"/>
        <v>0</v>
      </c>
    </row>
    <row r="19" spans="1:50" ht="15" customHeight="1">
      <c r="A19" s="23" t="s">
        <v>276</v>
      </c>
    </row>
    <row r="20" spans="1:50" ht="15" customHeight="1">
      <c r="A20" s="24" t="s">
        <v>277</v>
      </c>
    </row>
    <row r="21" spans="1:50" ht="15" customHeight="1">
      <c r="A21" s="24" t="s">
        <v>278</v>
      </c>
    </row>
    <row r="22" spans="1:50" ht="15" customHeight="1">
      <c r="A22" s="24" t="s">
        <v>279</v>
      </c>
    </row>
    <row r="23" spans="1:50" ht="15" customHeight="1">
      <c r="A23" s="24" t="s">
        <v>280</v>
      </c>
    </row>
    <row r="24" spans="1:50" ht="15" customHeight="1">
      <c r="A24" s="24" t="s">
        <v>281</v>
      </c>
    </row>
  </sheetData>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5"/>
  <sheetViews>
    <sheetView zoomScaleNormal="100" workbookViewId="0">
      <selection activeCell="E32" sqref="E32"/>
    </sheetView>
  </sheetViews>
  <sheetFormatPr defaultColWidth="8.5703125" defaultRowHeight="12"/>
  <cols>
    <col min="1" max="1" width="22" customWidth="1"/>
    <col min="2" max="2" width="18" customWidth="1"/>
    <col min="3" max="3" width="26" customWidth="1"/>
    <col min="4" max="7" width="16" customWidth="1"/>
    <col min="8" max="8" width="22" customWidth="1"/>
    <col min="9" max="9" width="16" customWidth="1"/>
    <col min="10" max="10" width="14" customWidth="1"/>
    <col min="11" max="11" width="16" customWidth="1"/>
  </cols>
  <sheetData>
    <row r="1" spans="1:11" ht="15" customHeight="1">
      <c r="A1" s="18" t="s">
        <v>282</v>
      </c>
    </row>
    <row r="2" spans="1:11" ht="15" customHeight="1">
      <c r="A2" s="12" t="s">
        <v>283</v>
      </c>
      <c r="H2" s="10" t="s">
        <v>284</v>
      </c>
    </row>
    <row r="4" spans="1:11" ht="15" customHeight="1">
      <c r="A4" s="10" t="s">
        <v>202</v>
      </c>
    </row>
    <row r="5" spans="1:11" ht="15" customHeight="1">
      <c r="A5" s="10" t="s">
        <v>285</v>
      </c>
    </row>
    <row r="7" spans="1:11" ht="15" customHeight="1">
      <c r="A7" s="5" t="s">
        <v>286</v>
      </c>
      <c r="B7" s="15"/>
      <c r="C7" s="15"/>
      <c r="D7" s="15"/>
      <c r="E7" s="15"/>
      <c r="F7" s="15"/>
      <c r="G7" s="15"/>
      <c r="H7" s="15"/>
      <c r="I7" s="15"/>
      <c r="J7" s="15"/>
      <c r="K7" s="15"/>
    </row>
    <row r="8" spans="1:11" ht="15" customHeight="1">
      <c r="A8" s="10" t="s">
        <v>287</v>
      </c>
    </row>
    <row r="9" spans="1:11" ht="18.75" customHeight="1">
      <c r="A9" s="19" t="s">
        <v>288</v>
      </c>
      <c r="B9" s="19" t="s">
        <v>289</v>
      </c>
      <c r="C9" s="19" t="s">
        <v>209</v>
      </c>
      <c r="D9" s="19" t="s">
        <v>210</v>
      </c>
      <c r="E9" s="19" t="s">
        <v>290</v>
      </c>
      <c r="F9" s="19" t="s">
        <v>291</v>
      </c>
      <c r="G9" s="19" t="s">
        <v>292</v>
      </c>
      <c r="H9" s="19" t="s">
        <v>293</v>
      </c>
    </row>
    <row r="10" spans="1:11" ht="15" customHeight="1">
      <c r="A10" s="20"/>
      <c r="B10" s="20"/>
      <c r="C10" s="20"/>
      <c r="D10" s="20"/>
      <c r="E10" s="21"/>
      <c r="F10" s="21"/>
      <c r="G10" s="21">
        <f>IFERROR(E10-F10,0)</f>
        <v>0</v>
      </c>
      <c r="H10" s="21"/>
    </row>
    <row r="11" spans="1:11" ht="15" customHeight="1">
      <c r="A11" s="20"/>
      <c r="B11" s="20"/>
      <c r="C11" s="20"/>
      <c r="D11" s="20"/>
      <c r="E11" s="21"/>
      <c r="F11" s="21"/>
      <c r="G11" s="21">
        <f>IFERROR(E11-F11,0)</f>
        <v>0</v>
      </c>
      <c r="H11" s="21"/>
    </row>
    <row r="12" spans="1:11" ht="15" customHeight="1">
      <c r="A12" s="20"/>
      <c r="B12" s="20"/>
      <c r="C12" s="20"/>
      <c r="D12" s="20"/>
      <c r="E12" s="21"/>
      <c r="F12" s="21"/>
      <c r="G12" s="21">
        <f>IFERROR(E12-F12,0)</f>
        <v>0</v>
      </c>
      <c r="H12" s="21"/>
    </row>
    <row r="14" spans="1:11" ht="15" customHeight="1">
      <c r="A14" s="10" t="s">
        <v>294</v>
      </c>
    </row>
    <row r="15" spans="1:11" ht="18.75" customHeight="1">
      <c r="A15" s="19" t="s">
        <v>229</v>
      </c>
      <c r="B15" s="19" t="s">
        <v>209</v>
      </c>
      <c r="C15" s="19" t="s">
        <v>295</v>
      </c>
      <c r="D15" s="19" t="s">
        <v>210</v>
      </c>
      <c r="E15" s="19" t="s">
        <v>296</v>
      </c>
      <c r="F15" s="19" t="s">
        <v>290</v>
      </c>
      <c r="G15" s="19" t="s">
        <v>297</v>
      </c>
      <c r="H15" s="19" t="s">
        <v>291</v>
      </c>
      <c r="I15" s="19" t="s">
        <v>292</v>
      </c>
      <c r="J15" s="19" t="s">
        <v>298</v>
      </c>
      <c r="K15" s="19" t="s">
        <v>293</v>
      </c>
    </row>
    <row r="16" spans="1:11" ht="15" customHeight="1">
      <c r="A16" s="20"/>
      <c r="B16" s="20"/>
      <c r="C16" s="20"/>
      <c r="D16" s="20"/>
      <c r="E16" s="20"/>
      <c r="F16" s="21"/>
      <c r="G16" s="21"/>
      <c r="H16" s="21"/>
      <c r="I16" s="21">
        <f>IFERROR(F16-H16,0)</f>
        <v>0</v>
      </c>
      <c r="J16" s="21">
        <f>IFERROR(G16-H16,0)</f>
        <v>0</v>
      </c>
      <c r="K16" s="21"/>
    </row>
    <row r="17" spans="1:11" ht="15" customHeight="1">
      <c r="A17" s="20"/>
      <c r="B17" s="20"/>
      <c r="C17" s="20"/>
      <c r="D17" s="20"/>
      <c r="E17" s="20"/>
      <c r="F17" s="21"/>
      <c r="G17" s="21"/>
      <c r="H17" s="21"/>
      <c r="I17" s="21">
        <f>IFERROR(F17-H17,0)</f>
        <v>0</v>
      </c>
      <c r="J17" s="21">
        <f>IFERROR(G17-H17,0)</f>
        <v>0</v>
      </c>
      <c r="K17" s="21"/>
    </row>
    <row r="18" spans="1:11" ht="15" customHeight="1">
      <c r="A18" s="20"/>
      <c r="B18" s="20"/>
      <c r="C18" s="20"/>
      <c r="D18" s="20"/>
      <c r="E18" s="20"/>
      <c r="F18" s="21"/>
      <c r="G18" s="21"/>
      <c r="H18" s="21"/>
      <c r="I18" s="21">
        <f>IFERROR(F18-H18,0)</f>
        <v>0</v>
      </c>
      <c r="J18" s="21">
        <f>IFERROR(G18-H18,0)</f>
        <v>0</v>
      </c>
      <c r="K18" s="21"/>
    </row>
    <row r="20" spans="1:11" ht="15" customHeight="1">
      <c r="A20" s="5" t="s">
        <v>299</v>
      </c>
      <c r="B20" s="15"/>
      <c r="C20" s="15"/>
      <c r="D20" s="15"/>
      <c r="E20" s="15"/>
      <c r="F20" s="15"/>
      <c r="G20" s="15"/>
      <c r="H20" s="15"/>
      <c r="I20" s="15"/>
      <c r="J20" s="15"/>
      <c r="K20" s="15"/>
    </row>
    <row r="21" spans="1:11" ht="18.75" customHeight="1">
      <c r="A21" s="19" t="s">
        <v>300</v>
      </c>
      <c r="B21" s="19" t="s">
        <v>209</v>
      </c>
      <c r="C21" s="19" t="s">
        <v>301</v>
      </c>
      <c r="D21" s="19" t="s">
        <v>297</v>
      </c>
      <c r="E21" s="19" t="s">
        <v>291</v>
      </c>
      <c r="F21" s="19" t="s">
        <v>292</v>
      </c>
      <c r="G21" s="19" t="s">
        <v>302</v>
      </c>
      <c r="H21" s="19" t="s">
        <v>303</v>
      </c>
    </row>
    <row r="22" spans="1:11" ht="15" customHeight="1">
      <c r="A22" s="20"/>
      <c r="B22" s="20"/>
      <c r="C22" s="20"/>
      <c r="D22" s="21"/>
      <c r="E22" s="21"/>
      <c r="F22" s="21"/>
      <c r="G22" s="21">
        <f>IFERROR(D22-E22,0)</f>
        <v>0</v>
      </c>
      <c r="H22" s="20"/>
    </row>
    <row r="23" spans="1:11" ht="15" customHeight="1">
      <c r="A23" s="20"/>
      <c r="B23" s="20"/>
      <c r="C23" s="20"/>
      <c r="D23" s="21"/>
      <c r="E23" s="21"/>
      <c r="F23" s="21"/>
      <c r="G23" s="21">
        <f>IFERROR(D23-E23,0)</f>
        <v>0</v>
      </c>
      <c r="H23" s="20"/>
    </row>
    <row r="24" spans="1:11" ht="15" customHeight="1">
      <c r="A24" s="20"/>
      <c r="B24" s="20"/>
      <c r="C24" s="20"/>
      <c r="D24" s="21"/>
      <c r="E24" s="21"/>
      <c r="F24" s="21"/>
      <c r="G24" s="21">
        <f>IFERROR(D24-E24,0)</f>
        <v>0</v>
      </c>
      <c r="H24" s="20"/>
    </row>
    <row r="25" spans="1:11" ht="15" customHeight="1">
      <c r="A25" s="23" t="s">
        <v>304</v>
      </c>
      <c r="D25" s="22">
        <f>SUM(D22:D24)</f>
        <v>0</v>
      </c>
      <c r="E25" s="22">
        <f>SUM(E22:E24)</f>
        <v>0</v>
      </c>
      <c r="F25" s="22">
        <f>SUM(F22:F24)</f>
        <v>0</v>
      </c>
      <c r="G25" s="22">
        <f>SUM(G22:G24)</f>
        <v>0</v>
      </c>
    </row>
    <row r="27" spans="1:11" ht="15" customHeight="1">
      <c r="A27" s="5" t="s">
        <v>305</v>
      </c>
      <c r="B27" s="15"/>
      <c r="C27" s="15"/>
      <c r="D27" s="15"/>
      <c r="E27" s="15"/>
      <c r="F27" s="15"/>
      <c r="G27" s="15"/>
      <c r="H27" s="15"/>
      <c r="I27" s="15"/>
      <c r="J27" s="15"/>
      <c r="K27" s="15"/>
    </row>
    <row r="28" spans="1:11" ht="15" customHeight="1">
      <c r="A28" s="10" t="s">
        <v>306</v>
      </c>
    </row>
    <row r="29" spans="1:11" ht="15" customHeight="1">
      <c r="A29" s="20"/>
      <c r="B29" s="20"/>
      <c r="C29" s="20"/>
      <c r="D29" s="20"/>
      <c r="E29" s="20"/>
      <c r="F29" s="20"/>
      <c r="G29" s="20"/>
      <c r="H29" s="20"/>
      <c r="I29" s="20"/>
      <c r="J29" s="20"/>
      <c r="K29" s="20"/>
    </row>
    <row r="30" spans="1:11" ht="15" customHeight="1">
      <c r="A30" s="20"/>
      <c r="B30" s="20"/>
      <c r="C30" s="20"/>
      <c r="D30" s="20"/>
      <c r="E30" s="20"/>
      <c r="F30" s="20"/>
      <c r="G30" s="20"/>
      <c r="H30" s="20"/>
      <c r="I30" s="20"/>
      <c r="J30" s="20"/>
      <c r="K30" s="20"/>
    </row>
    <row r="31" spans="1:11" ht="15" customHeight="1">
      <c r="A31" s="20"/>
      <c r="B31" s="20"/>
      <c r="C31" s="20"/>
      <c r="D31" s="20"/>
      <c r="E31" s="20"/>
      <c r="F31" s="20"/>
      <c r="G31" s="20"/>
      <c r="H31" s="20"/>
      <c r="I31" s="20"/>
      <c r="J31" s="20"/>
      <c r="K31" s="20"/>
    </row>
    <row r="32" spans="1:11" ht="15" customHeight="1">
      <c r="A32" s="20"/>
      <c r="B32" s="20"/>
      <c r="C32" s="20"/>
      <c r="D32" s="20"/>
      <c r="E32" s="20"/>
      <c r="F32" s="20"/>
      <c r="G32" s="20"/>
      <c r="H32" s="20"/>
      <c r="I32" s="20"/>
      <c r="J32" s="20"/>
      <c r="K32" s="20"/>
    </row>
    <row r="34" spans="1:1" ht="15" customHeight="1">
      <c r="A34" s="8" t="s">
        <v>307</v>
      </c>
    </row>
    <row r="35" spans="1:1" ht="15" customHeight="1">
      <c r="A35" s="8" t="s">
        <v>308</v>
      </c>
    </row>
  </sheetData>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27"/>
  <sheetViews>
    <sheetView showGridLines="0" zoomScale="90" zoomScaleNormal="90" workbookViewId="0">
      <pane xSplit="3" ySplit="6" topLeftCell="D7" activePane="bottomRight" state="frozen"/>
      <selection pane="topRight" activeCell="D1" sqref="D1"/>
      <selection pane="bottomLeft" activeCell="A7" sqref="A7"/>
      <selection pane="bottomRight" activeCell="H28" sqref="H28"/>
    </sheetView>
  </sheetViews>
  <sheetFormatPr defaultColWidth="9.140625" defaultRowHeight="15"/>
  <cols>
    <col min="1" max="2" width="11.28515625" style="27" hidden="1" customWidth="1"/>
    <col min="3" max="3" width="48.7109375" style="27" customWidth="1"/>
    <col min="4" max="4" width="15" style="27" customWidth="1"/>
    <col min="5" max="5" width="13.42578125" style="27" customWidth="1"/>
    <col min="6" max="6" width="16.42578125" style="27" customWidth="1"/>
    <col min="7" max="15" width="16.28515625" style="27" customWidth="1"/>
    <col min="16" max="16" width="15" style="27" customWidth="1"/>
    <col min="17" max="17" width="9.140625" style="27"/>
    <col min="18" max="18" width="11.42578125" style="27" hidden="1" customWidth="1"/>
    <col min="19" max="16384" width="9.140625" style="27"/>
  </cols>
  <sheetData>
    <row r="1" spans="3:18">
      <c r="C1" s="28" t="s">
        <v>309</v>
      </c>
    </row>
    <row r="2" spans="3:18">
      <c r="C2" s="28"/>
    </row>
    <row r="3" spans="3:18">
      <c r="C3" s="29" t="s">
        <v>310</v>
      </c>
    </row>
    <row r="4" spans="3:18">
      <c r="C4" s="30" t="s">
        <v>311</v>
      </c>
    </row>
    <row r="6" spans="3:18">
      <c r="C6" s="31">
        <f ca="1">YEAR(R6)</f>
        <v>2026</v>
      </c>
      <c r="D6" s="31" t="s">
        <v>312</v>
      </c>
      <c r="E6" s="31" t="s">
        <v>313</v>
      </c>
      <c r="F6" s="31" t="s">
        <v>314</v>
      </c>
      <c r="G6" s="31" t="s">
        <v>315</v>
      </c>
      <c r="H6" s="31" t="s">
        <v>316</v>
      </c>
      <c r="I6" s="31" t="s">
        <v>317</v>
      </c>
      <c r="J6" s="31" t="s">
        <v>318</v>
      </c>
      <c r="K6" s="31" t="s">
        <v>319</v>
      </c>
      <c r="L6" s="31" t="s">
        <v>320</v>
      </c>
      <c r="M6" s="31" t="s">
        <v>321</v>
      </c>
      <c r="N6" s="31" t="s">
        <v>322</v>
      </c>
      <c r="O6" s="31" t="s">
        <v>323</v>
      </c>
      <c r="P6" s="31" t="s">
        <v>324</v>
      </c>
      <c r="R6" s="32">
        <f ca="1">TODAY()</f>
        <v>44733</v>
      </c>
    </row>
    <row r="7" spans="3:18" ht="15.75" customHeight="1">
      <c r="C7" s="30" t="s">
        <v>325</v>
      </c>
      <c r="D7" s="33"/>
      <c r="E7" s="33"/>
      <c r="F7" s="33"/>
      <c r="G7" s="33"/>
      <c r="H7" s="33"/>
      <c r="I7" s="33"/>
      <c r="J7" s="33"/>
      <c r="K7" s="33"/>
      <c r="L7" s="33"/>
      <c r="M7" s="33"/>
      <c r="N7" s="33"/>
      <c r="O7" s="33"/>
      <c r="P7" s="34">
        <f>SUM(D7:O7)</f>
        <v>0</v>
      </c>
    </row>
    <row r="8" spans="3:18" ht="15.75" customHeight="1">
      <c r="C8" s="35" t="s">
        <v>326</v>
      </c>
      <c r="D8" s="33"/>
      <c r="E8" s="33"/>
      <c r="F8" s="33"/>
      <c r="G8" s="33"/>
      <c r="H8" s="33"/>
      <c r="I8" s="33"/>
      <c r="J8" s="33"/>
      <c r="K8" s="33"/>
      <c r="L8" s="33"/>
      <c r="M8" s="33"/>
      <c r="N8" s="33"/>
      <c r="O8" s="33"/>
      <c r="P8" s="34">
        <f>SUM(D8:O8)</f>
        <v>0</v>
      </c>
      <c r="R8" s="27" t="s">
        <v>311</v>
      </c>
    </row>
    <row r="9" spans="3:18" ht="15.75" customHeight="1">
      <c r="C9" s="36" t="s">
        <v>327</v>
      </c>
      <c r="D9" s="209"/>
      <c r="E9" s="209"/>
      <c r="F9" s="209"/>
      <c r="G9" s="209"/>
      <c r="H9" s="209"/>
      <c r="I9" s="209"/>
      <c r="J9" s="209"/>
      <c r="K9" s="209"/>
      <c r="L9" s="209"/>
      <c r="M9" s="209"/>
      <c r="N9" s="209"/>
      <c r="O9" s="209"/>
      <c r="P9" s="209"/>
      <c r="R9" s="27" t="s">
        <v>328</v>
      </c>
    </row>
    <row r="10" spans="3:18" ht="15.75" customHeight="1">
      <c r="C10" s="37" t="s">
        <v>257</v>
      </c>
      <c r="D10" s="33"/>
      <c r="E10" s="33"/>
      <c r="F10" s="33"/>
      <c r="G10" s="33"/>
      <c r="H10" s="33"/>
      <c r="I10" s="33"/>
      <c r="J10" s="33"/>
      <c r="K10" s="33"/>
      <c r="L10" s="33"/>
      <c r="M10" s="33"/>
      <c r="N10" s="33"/>
      <c r="O10" s="33"/>
      <c r="P10" s="34">
        <f>SUM(D10:O10)</f>
        <v>0</v>
      </c>
      <c r="R10" s="27" t="s">
        <v>329</v>
      </c>
    </row>
    <row r="11" spans="3:18" ht="15.75" customHeight="1">
      <c r="C11" s="37" t="s">
        <v>258</v>
      </c>
      <c r="D11" s="33"/>
      <c r="E11" s="33"/>
      <c r="F11" s="33"/>
      <c r="G11" s="33"/>
      <c r="H11" s="33"/>
      <c r="I11" s="33"/>
      <c r="J11" s="33"/>
      <c r="K11" s="33"/>
      <c r="L11" s="33"/>
      <c r="M11" s="33"/>
      <c r="N11" s="33"/>
      <c r="O11" s="33"/>
      <c r="P11" s="34">
        <f>SUM(D11:O11)</f>
        <v>0</v>
      </c>
    </row>
    <row r="12" spans="3:18">
      <c r="C12" s="38" t="s">
        <v>330</v>
      </c>
      <c r="D12" s="210"/>
      <c r="E12" s="210"/>
      <c r="F12" s="210"/>
      <c r="G12" s="210"/>
      <c r="H12" s="210"/>
      <c r="I12" s="210"/>
      <c r="J12" s="210"/>
      <c r="K12" s="210"/>
      <c r="L12" s="210"/>
      <c r="M12" s="210"/>
      <c r="N12" s="210"/>
      <c r="O12" s="210"/>
      <c r="P12" s="210"/>
    </row>
    <row r="13" spans="3:18">
      <c r="C13" s="39" t="s">
        <v>331</v>
      </c>
      <c r="D13" s="40">
        <f>D7-D11</f>
        <v>0</v>
      </c>
      <c r="E13" s="40">
        <f t="shared" ref="E13:P13" si="0">D13+(E7-E11)</f>
        <v>0</v>
      </c>
      <c r="F13" s="40">
        <f t="shared" si="0"/>
        <v>0</v>
      </c>
      <c r="G13" s="40">
        <f t="shared" si="0"/>
        <v>0</v>
      </c>
      <c r="H13" s="40">
        <f t="shared" si="0"/>
        <v>0</v>
      </c>
      <c r="I13" s="40">
        <f t="shared" si="0"/>
        <v>0</v>
      </c>
      <c r="J13" s="40">
        <f t="shared" si="0"/>
        <v>0</v>
      </c>
      <c r="K13" s="40">
        <f t="shared" si="0"/>
        <v>0</v>
      </c>
      <c r="L13" s="40">
        <f t="shared" si="0"/>
        <v>0</v>
      </c>
      <c r="M13" s="40">
        <f t="shared" si="0"/>
        <v>0</v>
      </c>
      <c r="N13" s="40">
        <f t="shared" si="0"/>
        <v>0</v>
      </c>
      <c r="O13" s="40">
        <f t="shared" si="0"/>
        <v>0</v>
      </c>
      <c r="P13" s="40">
        <f t="shared" si="0"/>
        <v>0</v>
      </c>
    </row>
    <row r="15" spans="3:18" ht="15.75" customHeight="1">
      <c r="O15" s="41"/>
    </row>
    <row r="16" spans="3:18">
      <c r="C16" s="42" t="s">
        <v>275</v>
      </c>
      <c r="F16" s="43"/>
      <c r="G16" s="43"/>
      <c r="H16" s="43"/>
      <c r="I16" s="43"/>
      <c r="J16" s="43"/>
      <c r="K16" s="43"/>
      <c r="L16" s="43"/>
      <c r="M16" s="43"/>
      <c r="N16" s="43"/>
      <c r="O16" s="43"/>
    </row>
    <row r="17" spans="3:16">
      <c r="C17" s="211"/>
      <c r="F17" s="41"/>
    </row>
    <row r="18" spans="3:16">
      <c r="C18" s="211"/>
      <c r="F18" s="41"/>
      <c r="O18" s="41"/>
      <c r="P18" s="41"/>
    </row>
    <row r="19" spans="3:16">
      <c r="C19" s="211"/>
      <c r="F19" s="43"/>
    </row>
    <row r="20" spans="3:16">
      <c r="C20" s="211"/>
    </row>
    <row r="21" spans="3:16">
      <c r="C21" s="211"/>
    </row>
    <row r="22" spans="3:16">
      <c r="C22" s="211"/>
    </row>
    <row r="23" spans="3:16">
      <c r="C23" s="211"/>
    </row>
    <row r="24" spans="3:16">
      <c r="C24" s="211"/>
    </row>
    <row r="25" spans="3:16">
      <c r="C25" s="211"/>
    </row>
    <row r="26" spans="3:16">
      <c r="C26" s="211"/>
    </row>
    <row r="27" spans="3:16" ht="15.75" customHeight="1">
      <c r="C27" s="211"/>
    </row>
  </sheetData>
  <mergeCells count="3">
    <mergeCell ref="D9:P9"/>
    <mergeCell ref="D12:P12"/>
    <mergeCell ref="C17:C27"/>
  </mergeCells>
  <conditionalFormatting sqref="D13:P13">
    <cfRule type="cellIs" dxfId="2" priority="2" operator="lessThan">
      <formula>0</formula>
    </cfRule>
  </conditionalFormatting>
  <dataValidations count="5">
    <dataValidation type="list" allowBlank="1" showInputMessage="1" showErrorMessage="1" sqref="C4" xr:uid="{00000000-0002-0000-0500-000000000000}">
      <formula1>$R$8:$R$10</formula1>
      <formula2>0</formula2>
    </dataValidation>
    <dataValidation allowBlank="1" showInputMessage="1" showErrorMessage="1" promptTitle="Dados a preencher" prompt="Data e valor dos pagamentos associados aos compromissos assumidos fruto dos fundos adiantados." sqref="C11" xr:uid="{00000000-0002-0000-0500-000001000000}">
      <formula1>0</formula1>
      <formula2>0</formula2>
    </dataValidation>
    <dataValidation allowBlank="1" showInputMessage="1" showErrorMessage="1" promptTitle="Dados a preencher" prompt="Data e valor dos compromissos a assumir com base no pedido de adiantamento." sqref="C10" xr:uid="{00000000-0002-0000-0500-000002000000}">
      <formula1>0</formula1>
      <formula2>0</formula2>
    </dataValidation>
    <dataValidation allowBlank="1" showInputMessage="1" showErrorMessage="1" promptTitle="Dados a preencher" prompt="Valor dos fundos objeto do pedido de autorização para adiantamento" sqref="C9" xr:uid="{00000000-0002-0000-0500-000003000000}">
      <formula1>0</formula1>
      <formula2>0</formula2>
    </dataValidation>
    <dataValidation allowBlank="1" showInputMessage="1" showErrorMessage="1" promptTitle="Dados a preencher" prompt="Previsão de recebimento efetivo dos montantes autorizados e adiantados ao abrigo do artigo 4º." sqref="C7" xr:uid="{00000000-0002-0000-0500-000004000000}">
      <formula1>0</formula1>
      <formula2>0</formula2>
    </dataValidation>
  </dataValidations>
  <pageMargins left="0.31527777777777799" right="0.31527777777777799" top="0.74791666666666701" bottom="0.74791666666666701" header="0.511811023622047" footer="0.511811023622047"/>
  <pageSetup paperSize="9"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40"/>
  <sheetViews>
    <sheetView showGridLines="0" topLeftCell="H1" zoomScaleNormal="100" workbookViewId="0">
      <pane ySplit="7" topLeftCell="A8" activePane="bottomLeft" state="frozen"/>
      <selection activeCell="H1" sqref="H1"/>
      <selection pane="bottomLeft" activeCell="A30" sqref="A30:X30"/>
    </sheetView>
  </sheetViews>
  <sheetFormatPr defaultColWidth="30" defaultRowHeight="15"/>
  <cols>
    <col min="1" max="1" width="12.42578125" style="44" customWidth="1"/>
    <col min="2" max="2" width="13.42578125" style="44" customWidth="1"/>
    <col min="3" max="3" width="12.42578125" style="44" customWidth="1"/>
    <col min="4" max="4" width="29.28515625" style="44" customWidth="1"/>
    <col min="5" max="5" width="10.140625" style="44" customWidth="1"/>
    <col min="6" max="6" width="15.7109375" style="44" customWidth="1"/>
    <col min="7" max="7" width="12.42578125" style="44" customWidth="1"/>
    <col min="8" max="11" width="13.42578125" style="44" customWidth="1"/>
    <col min="12" max="13" width="10.140625" style="44" customWidth="1"/>
    <col min="14" max="15" width="12.42578125" style="44" customWidth="1"/>
    <col min="16" max="16" width="11.28515625" style="44" customWidth="1"/>
    <col min="17" max="17" width="10.140625" style="44" customWidth="1"/>
    <col min="18" max="19" width="14.5703125" style="44" customWidth="1"/>
    <col min="20" max="22" width="13.42578125" style="44" customWidth="1"/>
    <col min="23" max="23" width="18" style="44" customWidth="1"/>
    <col min="24" max="16384" width="30" style="44"/>
  </cols>
  <sheetData>
    <row r="1" spans="1:24" ht="27.75" customHeight="1">
      <c r="A1" s="214" t="s">
        <v>23</v>
      </c>
      <c r="B1" s="214"/>
      <c r="C1" s="214"/>
      <c r="D1" s="214"/>
      <c r="E1" s="214"/>
      <c r="F1" s="214"/>
      <c r="G1" s="214"/>
      <c r="H1" s="214"/>
      <c r="I1" s="214"/>
      <c r="J1" s="214"/>
      <c r="K1" s="214"/>
      <c r="L1" s="214"/>
      <c r="M1" s="214"/>
      <c r="N1" s="214"/>
      <c r="O1" s="214"/>
      <c r="P1" s="214"/>
      <c r="Q1" s="214"/>
      <c r="R1" s="214"/>
      <c r="S1" s="214"/>
      <c r="T1" s="214"/>
      <c r="U1" s="214"/>
      <c r="V1" s="214"/>
      <c r="W1" s="214"/>
      <c r="X1" s="214"/>
    </row>
    <row r="2" spans="1:24" ht="19.5" customHeight="1">
      <c r="A2" s="215" t="s">
        <v>332</v>
      </c>
      <c r="B2" s="215"/>
      <c r="C2" s="215"/>
      <c r="D2" s="215"/>
      <c r="E2" s="215"/>
      <c r="F2" s="215"/>
      <c r="G2" s="215"/>
      <c r="H2" s="215"/>
      <c r="I2" s="215"/>
      <c r="J2" s="215"/>
      <c r="K2" s="215"/>
      <c r="L2" s="215"/>
      <c r="M2" s="215"/>
      <c r="N2" s="215"/>
      <c r="O2" s="215"/>
      <c r="P2" s="215"/>
      <c r="Q2" s="215"/>
      <c r="R2" s="215"/>
      <c r="S2" s="215"/>
      <c r="T2" s="215"/>
      <c r="U2" s="215"/>
      <c r="V2" s="215"/>
      <c r="W2" s="215"/>
      <c r="X2" s="215"/>
    </row>
    <row r="3" spans="1:24" ht="14.25" customHeight="1">
      <c r="C3" s="12" t="s">
        <v>333</v>
      </c>
    </row>
    <row r="4" spans="1:24" ht="25.5" customHeight="1">
      <c r="A4" s="45" t="s">
        <v>334</v>
      </c>
      <c r="B4" s="216"/>
      <c r="C4" s="216"/>
      <c r="D4" s="216"/>
      <c r="E4" s="216"/>
      <c r="F4" s="216"/>
      <c r="H4" s="45" t="s">
        <v>335</v>
      </c>
      <c r="I4" s="217">
        <v>44716</v>
      </c>
      <c r="J4" s="217"/>
    </row>
    <row r="6" spans="1:24" ht="24" customHeight="1">
      <c r="A6" s="218" t="s">
        <v>336</v>
      </c>
      <c r="B6" s="218"/>
      <c r="C6" s="218"/>
      <c r="D6" s="218"/>
      <c r="E6" s="218"/>
      <c r="F6" s="218"/>
      <c r="G6" s="218"/>
      <c r="H6" s="218"/>
      <c r="I6" s="218"/>
      <c r="J6" s="218"/>
      <c r="K6" s="218"/>
      <c r="L6" s="218"/>
      <c r="M6" s="218"/>
      <c r="N6" s="218"/>
      <c r="O6" s="218"/>
      <c r="P6" s="218"/>
      <c r="Q6" s="218"/>
      <c r="R6" s="218"/>
      <c r="S6" s="218"/>
      <c r="T6" s="218"/>
      <c r="U6" s="218"/>
      <c r="V6" s="218"/>
      <c r="W6" s="218"/>
      <c r="X6" s="218"/>
    </row>
    <row r="7" spans="1:24" ht="39.75" customHeight="1">
      <c r="A7" s="46" t="s">
        <v>337</v>
      </c>
      <c r="B7" s="46" t="s">
        <v>338</v>
      </c>
      <c r="C7" s="46" t="s">
        <v>339</v>
      </c>
      <c r="D7" s="46" t="s">
        <v>340</v>
      </c>
      <c r="E7" s="46" t="s">
        <v>341</v>
      </c>
      <c r="F7" s="46" t="s">
        <v>342</v>
      </c>
      <c r="G7" s="46" t="s">
        <v>343</v>
      </c>
      <c r="H7" s="46" t="s">
        <v>344</v>
      </c>
      <c r="I7" s="46" t="s">
        <v>345</v>
      </c>
      <c r="J7" s="46" t="s">
        <v>346</v>
      </c>
      <c r="K7" s="46" t="s">
        <v>347</v>
      </c>
      <c r="L7" s="46" t="s">
        <v>348</v>
      </c>
      <c r="M7" s="46" t="s">
        <v>349</v>
      </c>
      <c r="N7" s="46" t="s">
        <v>350</v>
      </c>
      <c r="O7" s="46" t="s">
        <v>351</v>
      </c>
      <c r="P7" s="46" t="s">
        <v>352</v>
      </c>
      <c r="Q7" s="46" t="s">
        <v>353</v>
      </c>
      <c r="R7" s="46" t="s">
        <v>354</v>
      </c>
      <c r="S7" s="46" t="s">
        <v>355</v>
      </c>
      <c r="T7" s="46" t="s">
        <v>356</v>
      </c>
      <c r="U7" s="46" t="s">
        <v>357</v>
      </c>
      <c r="V7" s="46" t="s">
        <v>358</v>
      </c>
      <c r="W7" s="46" t="s">
        <v>359</v>
      </c>
      <c r="X7" s="47" t="s">
        <v>360</v>
      </c>
    </row>
    <row r="8" spans="1:24" ht="15" customHeight="1">
      <c r="A8" s="48"/>
      <c r="B8" s="48"/>
      <c r="C8" s="48"/>
      <c r="D8" s="48"/>
      <c r="E8" s="48"/>
      <c r="F8" s="48"/>
      <c r="G8" s="49"/>
      <c r="H8" s="49"/>
      <c r="I8" s="49"/>
      <c r="J8" s="49"/>
      <c r="K8" s="49"/>
      <c r="L8" s="50"/>
      <c r="M8" s="50"/>
      <c r="N8" s="49" t="str">
        <f t="shared" ref="N8:N27" si="0">IF(AND(COUNT(K8)=1,COUNT(I8)=1,I8&lt;=K8),IF(L8="S",K8,IF(COUNT(J8)=1,MIN(K8,J8+30),K8)),IF(COUNT(I8)=0,IF(COUNT(J8)=0,"",J8),IF(AND(COUNT(J8)=1,I8&lt;J8),J8,I8)))</f>
        <v/>
      </c>
      <c r="O8" s="49" t="str">
        <f t="shared" ref="O8:O27" si="1">IF(N8="","",N8+IF(COUNT(M8)=1,M8,30))</f>
        <v/>
      </c>
      <c r="P8" s="50" t="str">
        <f t="shared" ref="P8:P27" si="2">IF(X8&lt;&gt;"","N",IF(OR(O8="",COUNT($I$4)=0),"",IF($I$4&gt;O8,"S","N")))</f>
        <v>N</v>
      </c>
      <c r="Q8" s="51">
        <f t="shared" ref="Q8:Q27" si="3">IF(P8="S",$I$4-O8,IF(P8="N",0,""))</f>
        <v>0</v>
      </c>
      <c r="R8" s="52"/>
      <c r="S8" s="52"/>
      <c r="T8" s="52"/>
      <c r="U8" s="52"/>
      <c r="V8" s="52"/>
      <c r="W8" s="53"/>
      <c r="X8" s="54" t="s">
        <v>361</v>
      </c>
    </row>
    <row r="9" spans="1:24" ht="15" customHeight="1">
      <c r="A9" s="48"/>
      <c r="B9" s="48"/>
      <c r="C9" s="48"/>
      <c r="D9" s="48"/>
      <c r="E9" s="48"/>
      <c r="F9" s="48"/>
      <c r="G9" s="49"/>
      <c r="H9" s="49"/>
      <c r="I9" s="49"/>
      <c r="J9" s="49"/>
      <c r="K9" s="49"/>
      <c r="L9" s="50"/>
      <c r="M9" s="50"/>
      <c r="N9" s="49" t="str">
        <f t="shared" si="0"/>
        <v/>
      </c>
      <c r="O9" s="49" t="str">
        <f t="shared" si="1"/>
        <v/>
      </c>
      <c r="P9" s="50" t="str">
        <f t="shared" si="2"/>
        <v/>
      </c>
      <c r="Q9" s="51" t="str">
        <f t="shared" si="3"/>
        <v/>
      </c>
      <c r="R9" s="52"/>
      <c r="S9" s="52"/>
      <c r="T9" s="52"/>
      <c r="U9" s="52"/>
      <c r="V9" s="52"/>
      <c r="W9" s="53"/>
      <c r="X9" s="54"/>
    </row>
    <row r="10" spans="1:24" ht="15" customHeight="1">
      <c r="A10" s="48"/>
      <c r="B10" s="48"/>
      <c r="C10" s="48"/>
      <c r="D10" s="48"/>
      <c r="E10" s="48"/>
      <c r="F10" s="48"/>
      <c r="G10" s="49"/>
      <c r="H10" s="49"/>
      <c r="I10" s="49"/>
      <c r="J10" s="49"/>
      <c r="K10" s="49"/>
      <c r="L10" s="50"/>
      <c r="M10" s="50"/>
      <c r="N10" s="49" t="str">
        <f t="shared" si="0"/>
        <v/>
      </c>
      <c r="O10" s="49" t="str">
        <f t="shared" si="1"/>
        <v/>
      </c>
      <c r="P10" s="50" t="str">
        <f t="shared" si="2"/>
        <v/>
      </c>
      <c r="Q10" s="51" t="str">
        <f t="shared" si="3"/>
        <v/>
      </c>
      <c r="R10" s="52"/>
      <c r="S10" s="52"/>
      <c r="T10" s="52"/>
      <c r="U10" s="52"/>
      <c r="V10" s="52"/>
      <c r="W10" s="53"/>
      <c r="X10" s="54"/>
    </row>
    <row r="11" spans="1:24" ht="15" customHeight="1">
      <c r="A11" s="48"/>
      <c r="B11" s="48"/>
      <c r="C11" s="48"/>
      <c r="D11" s="48"/>
      <c r="E11" s="48"/>
      <c r="F11" s="48"/>
      <c r="G11" s="49"/>
      <c r="H11" s="49"/>
      <c r="I11" s="49"/>
      <c r="J11" s="49"/>
      <c r="K11" s="49"/>
      <c r="L11" s="50"/>
      <c r="M11" s="50"/>
      <c r="N11" s="49" t="str">
        <f t="shared" si="0"/>
        <v/>
      </c>
      <c r="O11" s="49" t="str">
        <f t="shared" si="1"/>
        <v/>
      </c>
      <c r="P11" s="50" t="str">
        <f t="shared" si="2"/>
        <v/>
      </c>
      <c r="Q11" s="51" t="str">
        <f t="shared" si="3"/>
        <v/>
      </c>
      <c r="R11" s="52"/>
      <c r="S11" s="52"/>
      <c r="T11" s="52"/>
      <c r="U11" s="52"/>
      <c r="V11" s="52"/>
      <c r="W11" s="53"/>
      <c r="X11" s="54"/>
    </row>
    <row r="12" spans="1:24" ht="15" customHeight="1">
      <c r="A12" s="48"/>
      <c r="B12" s="48"/>
      <c r="C12" s="48"/>
      <c r="D12" s="48"/>
      <c r="E12" s="48"/>
      <c r="F12" s="48"/>
      <c r="G12" s="49"/>
      <c r="H12" s="49"/>
      <c r="I12" s="49"/>
      <c r="J12" s="49"/>
      <c r="K12" s="49"/>
      <c r="L12" s="50"/>
      <c r="M12" s="50"/>
      <c r="N12" s="49" t="str">
        <f t="shared" si="0"/>
        <v/>
      </c>
      <c r="O12" s="49" t="str">
        <f t="shared" si="1"/>
        <v/>
      </c>
      <c r="P12" s="50" t="str">
        <f t="shared" si="2"/>
        <v/>
      </c>
      <c r="Q12" s="51" t="str">
        <f t="shared" si="3"/>
        <v/>
      </c>
      <c r="R12" s="52"/>
      <c r="S12" s="52"/>
      <c r="T12" s="52"/>
      <c r="U12" s="52"/>
      <c r="V12" s="52"/>
      <c r="W12" s="53"/>
      <c r="X12" s="54"/>
    </row>
    <row r="13" spans="1:24" ht="15" customHeight="1">
      <c r="A13" s="48"/>
      <c r="B13" s="48"/>
      <c r="C13" s="48"/>
      <c r="D13" s="48"/>
      <c r="E13" s="48"/>
      <c r="F13" s="48"/>
      <c r="G13" s="49"/>
      <c r="H13" s="49"/>
      <c r="I13" s="49"/>
      <c r="J13" s="49"/>
      <c r="K13" s="49"/>
      <c r="L13" s="50"/>
      <c r="M13" s="50"/>
      <c r="N13" s="49" t="str">
        <f t="shared" si="0"/>
        <v/>
      </c>
      <c r="O13" s="49" t="str">
        <f t="shared" si="1"/>
        <v/>
      </c>
      <c r="P13" s="50" t="str">
        <f t="shared" si="2"/>
        <v/>
      </c>
      <c r="Q13" s="51" t="str">
        <f t="shared" si="3"/>
        <v/>
      </c>
      <c r="R13" s="52"/>
      <c r="S13" s="52"/>
      <c r="T13" s="52"/>
      <c r="U13" s="52"/>
      <c r="V13" s="52"/>
      <c r="W13" s="53"/>
      <c r="X13" s="54"/>
    </row>
    <row r="14" spans="1:24" ht="15" customHeight="1">
      <c r="A14" s="48"/>
      <c r="B14" s="48"/>
      <c r="C14" s="48"/>
      <c r="D14" s="48"/>
      <c r="E14" s="48"/>
      <c r="F14" s="48"/>
      <c r="G14" s="49"/>
      <c r="H14" s="49"/>
      <c r="I14" s="49"/>
      <c r="J14" s="49"/>
      <c r="K14" s="49"/>
      <c r="L14" s="50"/>
      <c r="M14" s="50"/>
      <c r="N14" s="49" t="str">
        <f t="shared" si="0"/>
        <v/>
      </c>
      <c r="O14" s="49" t="str">
        <f t="shared" si="1"/>
        <v/>
      </c>
      <c r="P14" s="50" t="str">
        <f t="shared" si="2"/>
        <v/>
      </c>
      <c r="Q14" s="51" t="str">
        <f t="shared" si="3"/>
        <v/>
      </c>
      <c r="R14" s="52"/>
      <c r="S14" s="52"/>
      <c r="T14" s="52"/>
      <c r="U14" s="52"/>
      <c r="V14" s="52"/>
      <c r="W14" s="53"/>
      <c r="X14" s="54"/>
    </row>
    <row r="15" spans="1:24" ht="15" customHeight="1">
      <c r="A15" s="48"/>
      <c r="B15" s="48"/>
      <c r="C15" s="48"/>
      <c r="D15" s="48"/>
      <c r="E15" s="48"/>
      <c r="F15" s="48"/>
      <c r="G15" s="49"/>
      <c r="H15" s="49"/>
      <c r="I15" s="49"/>
      <c r="J15" s="49"/>
      <c r="K15" s="49"/>
      <c r="L15" s="50"/>
      <c r="M15" s="50"/>
      <c r="N15" s="49" t="str">
        <f t="shared" si="0"/>
        <v/>
      </c>
      <c r="O15" s="49" t="str">
        <f t="shared" si="1"/>
        <v/>
      </c>
      <c r="P15" s="50" t="str">
        <f t="shared" si="2"/>
        <v/>
      </c>
      <c r="Q15" s="51" t="str">
        <f t="shared" si="3"/>
        <v/>
      </c>
      <c r="R15" s="52"/>
      <c r="S15" s="52"/>
      <c r="T15" s="52"/>
      <c r="U15" s="52"/>
      <c r="V15" s="52"/>
      <c r="W15" s="53"/>
      <c r="X15" s="54"/>
    </row>
    <row r="16" spans="1:24" ht="15" customHeight="1">
      <c r="A16" s="48"/>
      <c r="B16" s="48"/>
      <c r="C16" s="48"/>
      <c r="D16" s="48"/>
      <c r="E16" s="48"/>
      <c r="F16" s="48"/>
      <c r="G16" s="49"/>
      <c r="H16" s="49"/>
      <c r="I16" s="49"/>
      <c r="J16" s="49"/>
      <c r="K16" s="49"/>
      <c r="L16" s="50"/>
      <c r="M16" s="50"/>
      <c r="N16" s="49" t="str">
        <f t="shared" si="0"/>
        <v/>
      </c>
      <c r="O16" s="49" t="str">
        <f t="shared" si="1"/>
        <v/>
      </c>
      <c r="P16" s="50" t="str">
        <f t="shared" si="2"/>
        <v/>
      </c>
      <c r="Q16" s="51" t="str">
        <f t="shared" si="3"/>
        <v/>
      </c>
      <c r="R16" s="52"/>
      <c r="S16" s="52"/>
      <c r="T16" s="52"/>
      <c r="U16" s="52"/>
      <c r="V16" s="52"/>
      <c r="W16" s="53"/>
      <c r="X16" s="54"/>
    </row>
    <row r="17" spans="1:24" ht="15" customHeight="1">
      <c r="A17" s="48"/>
      <c r="B17" s="48"/>
      <c r="C17" s="48"/>
      <c r="D17" s="48"/>
      <c r="E17" s="48"/>
      <c r="F17" s="48"/>
      <c r="G17" s="49"/>
      <c r="H17" s="49"/>
      <c r="I17" s="49"/>
      <c r="J17" s="49"/>
      <c r="K17" s="49"/>
      <c r="L17" s="50"/>
      <c r="M17" s="50"/>
      <c r="N17" s="49" t="str">
        <f t="shared" si="0"/>
        <v/>
      </c>
      <c r="O17" s="49" t="str">
        <f t="shared" si="1"/>
        <v/>
      </c>
      <c r="P17" s="50" t="str">
        <f t="shared" si="2"/>
        <v/>
      </c>
      <c r="Q17" s="51" t="str">
        <f t="shared" si="3"/>
        <v/>
      </c>
      <c r="R17" s="52"/>
      <c r="S17" s="52"/>
      <c r="T17" s="52"/>
      <c r="U17" s="52"/>
      <c r="V17" s="52"/>
      <c r="W17" s="53"/>
      <c r="X17" s="54"/>
    </row>
    <row r="18" spans="1:24" ht="15" customHeight="1">
      <c r="A18" s="48"/>
      <c r="B18" s="48"/>
      <c r="C18" s="48"/>
      <c r="D18" s="48"/>
      <c r="E18" s="48"/>
      <c r="F18" s="48"/>
      <c r="G18" s="49"/>
      <c r="H18" s="49"/>
      <c r="I18" s="49"/>
      <c r="J18" s="49"/>
      <c r="K18" s="49"/>
      <c r="L18" s="50"/>
      <c r="M18" s="50"/>
      <c r="N18" s="49" t="str">
        <f t="shared" si="0"/>
        <v/>
      </c>
      <c r="O18" s="49" t="str">
        <f t="shared" si="1"/>
        <v/>
      </c>
      <c r="P18" s="50" t="str">
        <f t="shared" si="2"/>
        <v/>
      </c>
      <c r="Q18" s="51" t="str">
        <f t="shared" si="3"/>
        <v/>
      </c>
      <c r="R18" s="52"/>
      <c r="S18" s="52"/>
      <c r="T18" s="52"/>
      <c r="U18" s="52"/>
      <c r="V18" s="52"/>
      <c r="W18" s="53"/>
      <c r="X18" s="54"/>
    </row>
    <row r="19" spans="1:24" ht="15" customHeight="1">
      <c r="A19" s="48"/>
      <c r="B19" s="48"/>
      <c r="C19" s="48"/>
      <c r="D19" s="48"/>
      <c r="E19" s="48"/>
      <c r="F19" s="48"/>
      <c r="G19" s="49"/>
      <c r="H19" s="49"/>
      <c r="I19" s="49"/>
      <c r="J19" s="49"/>
      <c r="K19" s="49"/>
      <c r="L19" s="50"/>
      <c r="M19" s="50"/>
      <c r="N19" s="49" t="str">
        <f t="shared" si="0"/>
        <v/>
      </c>
      <c r="O19" s="49" t="str">
        <f t="shared" si="1"/>
        <v/>
      </c>
      <c r="P19" s="50" t="str">
        <f t="shared" si="2"/>
        <v/>
      </c>
      <c r="Q19" s="51" t="str">
        <f t="shared" si="3"/>
        <v/>
      </c>
      <c r="R19" s="52"/>
      <c r="S19" s="52"/>
      <c r="T19" s="52"/>
      <c r="U19" s="52"/>
      <c r="V19" s="52"/>
      <c r="W19" s="53"/>
      <c r="X19" s="54"/>
    </row>
    <row r="20" spans="1:24" ht="15" customHeight="1">
      <c r="A20" s="48"/>
      <c r="B20" s="48"/>
      <c r="C20" s="48"/>
      <c r="D20" s="48"/>
      <c r="E20" s="48"/>
      <c r="F20" s="48"/>
      <c r="G20" s="49"/>
      <c r="H20" s="49"/>
      <c r="I20" s="49"/>
      <c r="J20" s="49"/>
      <c r="K20" s="49"/>
      <c r="L20" s="50"/>
      <c r="M20" s="50"/>
      <c r="N20" s="49" t="str">
        <f t="shared" si="0"/>
        <v/>
      </c>
      <c r="O20" s="49" t="str">
        <f t="shared" si="1"/>
        <v/>
      </c>
      <c r="P20" s="50" t="str">
        <f t="shared" si="2"/>
        <v/>
      </c>
      <c r="Q20" s="51" t="str">
        <f t="shared" si="3"/>
        <v/>
      </c>
      <c r="R20" s="52"/>
      <c r="S20" s="52"/>
      <c r="T20" s="52"/>
      <c r="U20" s="52"/>
      <c r="V20" s="52"/>
      <c r="W20" s="53"/>
      <c r="X20" s="54"/>
    </row>
    <row r="21" spans="1:24" ht="15" customHeight="1">
      <c r="A21" s="48"/>
      <c r="B21" s="48"/>
      <c r="C21" s="48"/>
      <c r="D21" s="48"/>
      <c r="E21" s="48"/>
      <c r="F21" s="48"/>
      <c r="G21" s="49"/>
      <c r="H21" s="49"/>
      <c r="I21" s="49"/>
      <c r="J21" s="49"/>
      <c r="K21" s="49"/>
      <c r="L21" s="50"/>
      <c r="M21" s="50"/>
      <c r="N21" s="49" t="str">
        <f t="shared" si="0"/>
        <v/>
      </c>
      <c r="O21" s="49" t="str">
        <f t="shared" si="1"/>
        <v/>
      </c>
      <c r="P21" s="50" t="str">
        <f t="shared" si="2"/>
        <v/>
      </c>
      <c r="Q21" s="51" t="str">
        <f t="shared" si="3"/>
        <v/>
      </c>
      <c r="R21" s="52"/>
      <c r="S21" s="52"/>
      <c r="T21" s="52"/>
      <c r="U21" s="52"/>
      <c r="V21" s="52"/>
      <c r="W21" s="53"/>
      <c r="X21" s="54"/>
    </row>
    <row r="22" spans="1:24" ht="15" customHeight="1">
      <c r="A22" s="48"/>
      <c r="B22" s="48"/>
      <c r="C22" s="48"/>
      <c r="D22" s="48"/>
      <c r="E22" s="48"/>
      <c r="F22" s="48"/>
      <c r="G22" s="49"/>
      <c r="H22" s="49"/>
      <c r="I22" s="49"/>
      <c r="J22" s="49"/>
      <c r="K22" s="49"/>
      <c r="L22" s="50"/>
      <c r="M22" s="50"/>
      <c r="N22" s="49" t="str">
        <f t="shared" si="0"/>
        <v/>
      </c>
      <c r="O22" s="49" t="str">
        <f t="shared" si="1"/>
        <v/>
      </c>
      <c r="P22" s="50" t="str">
        <f t="shared" si="2"/>
        <v/>
      </c>
      <c r="Q22" s="51" t="str">
        <f t="shared" si="3"/>
        <v/>
      </c>
      <c r="R22" s="52"/>
      <c r="S22" s="52"/>
      <c r="T22" s="52"/>
      <c r="U22" s="52"/>
      <c r="V22" s="52"/>
      <c r="W22" s="53"/>
      <c r="X22" s="54"/>
    </row>
    <row r="23" spans="1:24" ht="15" customHeight="1">
      <c r="A23" s="48"/>
      <c r="B23" s="48"/>
      <c r="C23" s="48"/>
      <c r="D23" s="48"/>
      <c r="E23" s="48"/>
      <c r="F23" s="48"/>
      <c r="G23" s="49"/>
      <c r="H23" s="49"/>
      <c r="I23" s="49"/>
      <c r="J23" s="49"/>
      <c r="K23" s="49"/>
      <c r="L23" s="50"/>
      <c r="M23" s="50"/>
      <c r="N23" s="49" t="str">
        <f t="shared" si="0"/>
        <v/>
      </c>
      <c r="O23" s="49" t="str">
        <f t="shared" si="1"/>
        <v/>
      </c>
      <c r="P23" s="50" t="str">
        <f t="shared" si="2"/>
        <v/>
      </c>
      <c r="Q23" s="51" t="str">
        <f t="shared" si="3"/>
        <v/>
      </c>
      <c r="R23" s="52"/>
      <c r="S23" s="52"/>
      <c r="T23" s="52"/>
      <c r="U23" s="52"/>
      <c r="V23" s="52"/>
      <c r="W23" s="53"/>
      <c r="X23" s="54"/>
    </row>
    <row r="24" spans="1:24" ht="15" customHeight="1">
      <c r="A24" s="48"/>
      <c r="B24" s="48"/>
      <c r="C24" s="48"/>
      <c r="D24" s="48"/>
      <c r="E24" s="48"/>
      <c r="F24" s="48"/>
      <c r="G24" s="49"/>
      <c r="H24" s="49"/>
      <c r="I24" s="49"/>
      <c r="J24" s="49"/>
      <c r="K24" s="49"/>
      <c r="L24" s="50"/>
      <c r="M24" s="50"/>
      <c r="N24" s="49" t="str">
        <f t="shared" si="0"/>
        <v/>
      </c>
      <c r="O24" s="49" t="str">
        <f t="shared" si="1"/>
        <v/>
      </c>
      <c r="P24" s="50" t="str">
        <f t="shared" si="2"/>
        <v/>
      </c>
      <c r="Q24" s="51" t="str">
        <f t="shared" si="3"/>
        <v/>
      </c>
      <c r="R24" s="52"/>
      <c r="S24" s="52"/>
      <c r="T24" s="52"/>
      <c r="U24" s="52"/>
      <c r="V24" s="52"/>
      <c r="W24" s="53"/>
      <c r="X24" s="54"/>
    </row>
    <row r="25" spans="1:24" ht="15" customHeight="1">
      <c r="A25" s="48"/>
      <c r="B25" s="48"/>
      <c r="C25" s="48"/>
      <c r="D25" s="48"/>
      <c r="E25" s="48"/>
      <c r="F25" s="48"/>
      <c r="G25" s="49"/>
      <c r="H25" s="49"/>
      <c r="I25" s="49"/>
      <c r="J25" s="49"/>
      <c r="K25" s="49"/>
      <c r="L25" s="50"/>
      <c r="M25" s="50"/>
      <c r="N25" s="49" t="str">
        <f t="shared" si="0"/>
        <v/>
      </c>
      <c r="O25" s="49" t="str">
        <f t="shared" si="1"/>
        <v/>
      </c>
      <c r="P25" s="50" t="str">
        <f t="shared" si="2"/>
        <v/>
      </c>
      <c r="Q25" s="51" t="str">
        <f t="shared" si="3"/>
        <v/>
      </c>
      <c r="R25" s="52"/>
      <c r="S25" s="52"/>
      <c r="T25" s="52"/>
      <c r="U25" s="52"/>
      <c r="V25" s="52"/>
      <c r="W25" s="53"/>
      <c r="X25" s="54"/>
    </row>
    <row r="26" spans="1:24" ht="15" customHeight="1">
      <c r="A26" s="48"/>
      <c r="B26" s="48"/>
      <c r="C26" s="48"/>
      <c r="D26" s="48"/>
      <c r="E26" s="48"/>
      <c r="F26" s="48"/>
      <c r="G26" s="49"/>
      <c r="H26" s="49"/>
      <c r="I26" s="49"/>
      <c r="J26" s="49"/>
      <c r="K26" s="49"/>
      <c r="L26" s="50"/>
      <c r="M26" s="50"/>
      <c r="N26" s="49" t="str">
        <f t="shared" si="0"/>
        <v/>
      </c>
      <c r="O26" s="49" t="str">
        <f t="shared" si="1"/>
        <v/>
      </c>
      <c r="P26" s="50" t="str">
        <f t="shared" si="2"/>
        <v/>
      </c>
      <c r="Q26" s="51" t="str">
        <f t="shared" si="3"/>
        <v/>
      </c>
      <c r="R26" s="52"/>
      <c r="S26" s="52"/>
      <c r="T26" s="52"/>
      <c r="U26" s="52"/>
      <c r="V26" s="52"/>
      <c r="W26" s="53"/>
      <c r="X26" s="54"/>
    </row>
    <row r="27" spans="1:24" ht="15" customHeight="1">
      <c r="A27" s="48"/>
      <c r="B27" s="48"/>
      <c r="C27" s="48"/>
      <c r="D27" s="48"/>
      <c r="E27" s="48"/>
      <c r="F27" s="48"/>
      <c r="G27" s="49"/>
      <c r="H27" s="49"/>
      <c r="I27" s="49"/>
      <c r="J27" s="49"/>
      <c r="K27" s="49"/>
      <c r="L27" s="50"/>
      <c r="M27" s="50"/>
      <c r="N27" s="49" t="str">
        <f t="shared" si="0"/>
        <v/>
      </c>
      <c r="O27" s="49" t="str">
        <f t="shared" si="1"/>
        <v/>
      </c>
      <c r="P27" s="50" t="str">
        <f t="shared" si="2"/>
        <v/>
      </c>
      <c r="Q27" s="51" t="str">
        <f t="shared" si="3"/>
        <v/>
      </c>
      <c r="R27" s="52"/>
      <c r="S27" s="52"/>
      <c r="T27" s="52"/>
      <c r="U27" s="52"/>
      <c r="V27" s="52"/>
      <c r="W27" s="53"/>
      <c r="X27" s="54"/>
    </row>
    <row r="28" spans="1:24" ht="15" customHeight="1">
      <c r="A28" s="213" t="s">
        <v>324</v>
      </c>
      <c r="B28" s="213"/>
      <c r="C28" s="213"/>
      <c r="D28" s="213"/>
      <c r="E28" s="213"/>
      <c r="F28" s="213"/>
      <c r="G28" s="213"/>
      <c r="H28" s="213"/>
      <c r="I28" s="213"/>
      <c r="J28" s="213"/>
      <c r="K28" s="213"/>
      <c r="L28" s="213"/>
      <c r="M28" s="213"/>
      <c r="N28" s="213"/>
      <c r="O28" s="213"/>
      <c r="P28" s="213"/>
      <c r="Q28" s="213"/>
      <c r="R28" s="55">
        <f>SUM(R8:R27)</f>
        <v>0</v>
      </c>
      <c r="S28" s="55">
        <f>SUM(S8:S27)</f>
        <v>0</v>
      </c>
      <c r="T28" s="55">
        <f>SUM(T8:T27)</f>
        <v>0</v>
      </c>
      <c r="U28" s="55">
        <f>SUM(U8:U27)</f>
        <v>0</v>
      </c>
      <c r="V28" s="55">
        <f>SUM(V8:V27)</f>
        <v>0</v>
      </c>
      <c r="W28" s="56"/>
    </row>
    <row r="30" spans="1:24" ht="12.75" customHeight="1">
      <c r="A30" s="212" t="s">
        <v>362</v>
      </c>
      <c r="B30" s="212"/>
      <c r="C30" s="212"/>
      <c r="D30" s="212"/>
      <c r="E30" s="212"/>
      <c r="F30" s="212"/>
      <c r="G30" s="212"/>
      <c r="H30" s="212"/>
      <c r="I30" s="212"/>
      <c r="J30" s="212"/>
      <c r="K30" s="212"/>
      <c r="L30" s="212"/>
      <c r="M30" s="212"/>
      <c r="N30" s="212"/>
      <c r="O30" s="212"/>
      <c r="P30" s="212"/>
      <c r="Q30" s="212"/>
      <c r="R30" s="212"/>
      <c r="S30" s="212"/>
      <c r="T30" s="212"/>
      <c r="U30" s="212"/>
      <c r="V30" s="212"/>
      <c r="W30" s="212"/>
      <c r="X30" s="212"/>
    </row>
    <row r="31" spans="1:24" ht="24" customHeight="1">
      <c r="A31" s="212" t="s">
        <v>363</v>
      </c>
      <c r="B31" s="212"/>
      <c r="C31" s="212"/>
      <c r="D31" s="212"/>
      <c r="E31" s="212"/>
      <c r="F31" s="212"/>
      <c r="G31" s="212"/>
      <c r="H31" s="212"/>
      <c r="I31" s="212"/>
      <c r="J31" s="212"/>
      <c r="K31" s="212"/>
      <c r="L31" s="212"/>
      <c r="M31" s="212"/>
      <c r="N31" s="212"/>
      <c r="O31" s="212"/>
      <c r="P31" s="212"/>
      <c r="Q31" s="212"/>
      <c r="R31" s="212"/>
      <c r="S31" s="212"/>
      <c r="T31" s="212"/>
      <c r="U31" s="212"/>
      <c r="V31" s="212"/>
      <c r="W31" s="212"/>
      <c r="X31" s="212"/>
    </row>
    <row r="32" spans="1:24" ht="24" customHeight="1">
      <c r="A32" s="212" t="s">
        <v>364</v>
      </c>
      <c r="B32" s="212"/>
      <c r="C32" s="212"/>
      <c r="D32" s="212"/>
      <c r="E32" s="212"/>
      <c r="F32" s="212"/>
      <c r="G32" s="212"/>
      <c r="H32" s="212"/>
      <c r="I32" s="212"/>
      <c r="J32" s="212"/>
      <c r="K32" s="212"/>
      <c r="L32" s="212"/>
      <c r="M32" s="212"/>
      <c r="N32" s="212"/>
      <c r="O32" s="212"/>
      <c r="P32" s="212"/>
      <c r="Q32" s="212"/>
      <c r="R32" s="212"/>
      <c r="S32" s="212"/>
      <c r="T32" s="212"/>
      <c r="U32" s="212"/>
      <c r="V32" s="212"/>
      <c r="W32" s="212"/>
      <c r="X32" s="212"/>
    </row>
    <row r="33" spans="1:24" ht="24" customHeight="1">
      <c r="A33" s="212" t="s">
        <v>365</v>
      </c>
      <c r="B33" s="212"/>
      <c r="C33" s="212"/>
      <c r="D33" s="212"/>
      <c r="E33" s="212"/>
      <c r="F33" s="212"/>
      <c r="G33" s="212"/>
      <c r="H33" s="212"/>
      <c r="I33" s="212"/>
      <c r="J33" s="212"/>
      <c r="K33" s="212"/>
      <c r="L33" s="212"/>
      <c r="M33" s="212"/>
      <c r="N33" s="212"/>
      <c r="O33" s="212"/>
      <c r="P33" s="212"/>
      <c r="Q33" s="212"/>
      <c r="R33" s="212"/>
      <c r="S33" s="212"/>
      <c r="T33" s="212"/>
      <c r="U33" s="212"/>
      <c r="V33" s="212"/>
      <c r="W33" s="212"/>
      <c r="X33" s="212"/>
    </row>
    <row r="34" spans="1:24" ht="24" customHeight="1">
      <c r="A34" s="212" t="s">
        <v>366</v>
      </c>
      <c r="B34" s="212"/>
      <c r="C34" s="212"/>
      <c r="D34" s="212"/>
      <c r="E34" s="212"/>
      <c r="F34" s="212"/>
      <c r="G34" s="212"/>
      <c r="H34" s="212"/>
      <c r="I34" s="212"/>
      <c r="J34" s="212"/>
      <c r="K34" s="212"/>
      <c r="L34" s="212"/>
      <c r="M34" s="212"/>
      <c r="N34" s="212"/>
      <c r="O34" s="212"/>
      <c r="P34" s="212"/>
      <c r="Q34" s="212"/>
      <c r="R34" s="212"/>
      <c r="S34" s="212"/>
      <c r="T34" s="212"/>
      <c r="U34" s="212"/>
      <c r="V34" s="212"/>
      <c r="W34" s="212"/>
      <c r="X34" s="212"/>
    </row>
    <row r="35" spans="1:24" ht="24" customHeight="1">
      <c r="A35" s="212" t="s">
        <v>367</v>
      </c>
      <c r="B35" s="212"/>
      <c r="C35" s="212"/>
      <c r="D35" s="212"/>
      <c r="E35" s="212"/>
      <c r="F35" s="212"/>
      <c r="G35" s="212"/>
      <c r="H35" s="212"/>
      <c r="I35" s="212"/>
      <c r="J35" s="212"/>
      <c r="K35" s="212"/>
      <c r="L35" s="212"/>
      <c r="M35" s="212"/>
      <c r="N35" s="212"/>
      <c r="O35" s="212"/>
      <c r="P35" s="212"/>
      <c r="Q35" s="212"/>
      <c r="R35" s="212"/>
      <c r="S35" s="212"/>
      <c r="T35" s="212"/>
      <c r="U35" s="212"/>
      <c r="V35" s="212"/>
      <c r="W35" s="212"/>
      <c r="X35" s="212"/>
    </row>
    <row r="36" spans="1:24" ht="12.75" customHeight="1">
      <c r="A36" s="212" t="s">
        <v>368</v>
      </c>
      <c r="B36" s="212"/>
      <c r="C36" s="212"/>
      <c r="D36" s="212"/>
      <c r="E36" s="212"/>
      <c r="F36" s="212"/>
      <c r="G36" s="212"/>
      <c r="H36" s="212"/>
      <c r="I36" s="212"/>
      <c r="J36" s="212"/>
      <c r="K36" s="212"/>
      <c r="L36" s="212"/>
      <c r="M36" s="212"/>
      <c r="N36" s="212"/>
      <c r="O36" s="212"/>
      <c r="P36" s="212"/>
      <c r="Q36" s="212"/>
      <c r="R36" s="212"/>
      <c r="S36" s="212"/>
      <c r="T36" s="212"/>
      <c r="U36" s="212"/>
      <c r="V36" s="212"/>
      <c r="W36" s="212"/>
      <c r="X36" s="212"/>
    </row>
    <row r="37" spans="1:24" ht="12.75" customHeight="1">
      <c r="A37" s="212" t="s">
        <v>369</v>
      </c>
      <c r="B37" s="212"/>
      <c r="C37" s="212"/>
      <c r="D37" s="212"/>
      <c r="E37" s="212"/>
      <c r="F37" s="212"/>
      <c r="G37" s="212"/>
      <c r="H37" s="212"/>
      <c r="I37" s="212"/>
      <c r="J37" s="212"/>
      <c r="K37" s="212"/>
      <c r="L37" s="212"/>
      <c r="M37" s="212"/>
      <c r="N37" s="212"/>
      <c r="O37" s="212"/>
      <c r="P37" s="212"/>
      <c r="Q37" s="212"/>
      <c r="R37" s="212"/>
      <c r="S37" s="212"/>
      <c r="T37" s="212"/>
      <c r="U37" s="212"/>
      <c r="V37" s="212"/>
      <c r="W37" s="212"/>
      <c r="X37" s="212"/>
    </row>
    <row r="38" spans="1:24" ht="12.75" customHeight="1">
      <c r="A38" s="212" t="s">
        <v>370</v>
      </c>
      <c r="B38" s="212"/>
      <c r="C38" s="212"/>
      <c r="D38" s="212"/>
      <c r="E38" s="212"/>
      <c r="F38" s="212"/>
      <c r="G38" s="212"/>
      <c r="H38" s="212"/>
      <c r="I38" s="212"/>
      <c r="J38" s="212"/>
      <c r="K38" s="212"/>
      <c r="L38" s="212"/>
      <c r="M38" s="212"/>
      <c r="N38" s="212"/>
      <c r="O38" s="212"/>
      <c r="P38" s="212"/>
      <c r="Q38" s="212"/>
      <c r="R38" s="212"/>
      <c r="S38" s="212"/>
      <c r="T38" s="212"/>
      <c r="U38" s="212"/>
      <c r="V38" s="212"/>
      <c r="W38" s="212"/>
      <c r="X38" s="212"/>
    </row>
    <row r="39" spans="1:24" ht="12.75" customHeight="1">
      <c r="A39" s="212" t="s">
        <v>371</v>
      </c>
      <c r="B39" s="212"/>
      <c r="C39" s="212"/>
      <c r="D39" s="212"/>
      <c r="E39" s="212"/>
      <c r="F39" s="212"/>
      <c r="G39" s="212"/>
      <c r="H39" s="212"/>
      <c r="I39" s="212"/>
      <c r="J39" s="212"/>
      <c r="K39" s="212"/>
      <c r="L39" s="212"/>
      <c r="M39" s="212"/>
      <c r="N39" s="212"/>
      <c r="O39" s="212"/>
      <c r="P39" s="212"/>
      <c r="Q39" s="212"/>
      <c r="R39" s="212"/>
      <c r="S39" s="212"/>
      <c r="T39" s="212"/>
      <c r="U39" s="212"/>
      <c r="V39" s="212"/>
      <c r="W39" s="212"/>
      <c r="X39" s="212"/>
    </row>
    <row r="40" spans="1:24" ht="15" customHeight="1">
      <c r="A40" s="57"/>
    </row>
  </sheetData>
  <mergeCells count="16">
    <mergeCell ref="A1:X1"/>
    <mergeCell ref="A2:X2"/>
    <mergeCell ref="B4:F4"/>
    <mergeCell ref="I4:J4"/>
    <mergeCell ref="A6:X6"/>
    <mergeCell ref="A28:Q28"/>
    <mergeCell ref="A30:X30"/>
    <mergeCell ref="A31:X31"/>
    <mergeCell ref="A32:X32"/>
    <mergeCell ref="A33:X33"/>
    <mergeCell ref="A39:X39"/>
    <mergeCell ref="A34:X34"/>
    <mergeCell ref="A35:X35"/>
    <mergeCell ref="A36:X36"/>
    <mergeCell ref="A37:X37"/>
    <mergeCell ref="A38:X38"/>
  </mergeCells>
  <conditionalFormatting sqref="K8:K27">
    <cfRule type="expression" dxfId="1" priority="3">
      <formula>AND(COUNT(K8)=1,COUNT(J8)=1,K8&gt;J8+30,L8&lt;&gt;"S")</formula>
    </cfRule>
  </conditionalFormatting>
  <conditionalFormatting sqref="P8:P27">
    <cfRule type="cellIs" dxfId="0" priority="2" operator="equal">
      <formula>"S"</formula>
    </cfRule>
  </conditionalFormatting>
  <dataValidations count="3">
    <dataValidation type="list" allowBlank="1" sqref="L8:L27" xr:uid="{00000000-0002-0000-0600-000000000000}">
      <formula1>"S"</formula1>
      <formula2>0</formula2>
    </dataValidation>
    <dataValidation type="list" allowBlank="1" errorTitle="Prazo inválido" error="Indicar 30 ou 60." sqref="M8:M27" xr:uid="{00000000-0002-0000-0600-000001000000}">
      <formula1>"30,60"</formula1>
      <formula2>0</formula2>
    </dataValidation>
    <dataValidation type="list" allowBlank="1" errorTitle="Motivo invalido" error="Selecione um dos motivos tipificados." promptTitle="Motivo de exclusão" prompt="Indicar apenas quando o documento, reunindo aparentemente condicoes, nao e considerado em pagamentos em atraso/contas a pagar (art. 4.o, n.o 2 do DL 127/2012)." sqref="X8:X27" xr:uid="{00000000-0002-0000-0600-000002000000}">
      <formula1>"Motivo imputável ao fornecedor,ARD,Processo judicial"</formula1>
      <formula2>0</formula2>
    </dataValidation>
  </dataValidation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25"/>
  <sheetViews>
    <sheetView showGridLines="0" topLeftCell="A5" zoomScaleNormal="100" workbookViewId="0">
      <selection activeCell="C29" sqref="C29"/>
    </sheetView>
  </sheetViews>
  <sheetFormatPr defaultColWidth="9.7109375" defaultRowHeight="15"/>
  <cols>
    <col min="1" max="1" width="24.7109375" style="44" customWidth="1"/>
    <col min="2" max="2" width="36" style="44" customWidth="1"/>
    <col min="3" max="11" width="15.7109375" style="44" customWidth="1"/>
    <col min="12" max="16384" width="9.7109375" style="44"/>
  </cols>
  <sheetData>
    <row r="1" spans="1:11" ht="27.75" customHeight="1">
      <c r="A1" s="214" t="s">
        <v>27</v>
      </c>
      <c r="B1" s="214"/>
      <c r="C1" s="214"/>
      <c r="D1" s="214"/>
      <c r="E1" s="214"/>
      <c r="F1" s="214"/>
      <c r="G1" s="214"/>
      <c r="H1" s="214"/>
      <c r="I1" s="214"/>
      <c r="J1" s="214"/>
      <c r="K1" s="214"/>
    </row>
    <row r="2" spans="1:11" ht="19.5" customHeight="1">
      <c r="A2" s="215" t="s">
        <v>372</v>
      </c>
      <c r="B2" s="215"/>
      <c r="C2" s="215"/>
      <c r="D2" s="215"/>
      <c r="E2" s="215"/>
      <c r="F2" s="215"/>
      <c r="G2" s="215"/>
      <c r="H2" s="215"/>
      <c r="I2" s="215"/>
      <c r="J2" s="215"/>
      <c r="K2" s="215"/>
    </row>
    <row r="3" spans="1:11" ht="15" customHeight="1">
      <c r="A3" s="58"/>
      <c r="B3" s="58"/>
      <c r="C3" s="59" t="s">
        <v>373</v>
      </c>
      <c r="D3" s="58"/>
      <c r="E3" s="58"/>
      <c r="F3" s="58"/>
      <c r="G3" s="58"/>
      <c r="H3" s="58"/>
      <c r="I3" s="58"/>
      <c r="J3" s="58"/>
      <c r="K3" s="58"/>
    </row>
    <row r="4" spans="1:11" ht="15" customHeight="1">
      <c r="A4" s="60" t="s">
        <v>334</v>
      </c>
      <c r="B4" s="221"/>
      <c r="C4" s="221"/>
      <c r="D4" s="221"/>
      <c r="E4" s="221"/>
      <c r="F4" s="221"/>
      <c r="H4" s="60" t="s">
        <v>374</v>
      </c>
      <c r="I4" s="221"/>
      <c r="J4" s="221"/>
      <c r="K4" s="221"/>
    </row>
    <row r="6" spans="1:11" ht="24" customHeight="1">
      <c r="A6" s="222" t="s">
        <v>375</v>
      </c>
      <c r="B6" s="222"/>
      <c r="C6" s="222"/>
      <c r="D6" s="222"/>
      <c r="E6" s="222"/>
      <c r="F6" s="222"/>
      <c r="G6" s="222"/>
      <c r="H6" s="222"/>
      <c r="I6" s="222"/>
      <c r="J6" s="222"/>
      <c r="K6" s="222"/>
    </row>
    <row r="7" spans="1:11" ht="36" customHeight="1">
      <c r="A7" s="61" t="s">
        <v>376</v>
      </c>
      <c r="B7" s="61" t="s">
        <v>377</v>
      </c>
      <c r="C7" s="61" t="s">
        <v>378</v>
      </c>
      <c r="D7" s="61" t="s">
        <v>379</v>
      </c>
      <c r="E7" s="61" t="s">
        <v>380</v>
      </c>
      <c r="F7" s="61" t="s">
        <v>381</v>
      </c>
      <c r="G7" s="61" t="s">
        <v>382</v>
      </c>
      <c r="H7" s="61" t="s">
        <v>383</v>
      </c>
      <c r="I7" s="61" t="s">
        <v>384</v>
      </c>
      <c r="J7" s="61" t="s">
        <v>385</v>
      </c>
      <c r="K7" s="61" t="s">
        <v>386</v>
      </c>
    </row>
    <row r="8" spans="1:11" ht="15" customHeight="1">
      <c r="A8" s="62" t="s">
        <v>387</v>
      </c>
      <c r="B8" s="63" t="s">
        <v>388</v>
      </c>
      <c r="C8" s="64"/>
      <c r="D8" s="64"/>
      <c r="E8" s="64"/>
      <c r="F8" s="64"/>
      <c r="G8" s="64"/>
      <c r="H8" s="64"/>
      <c r="I8" s="64"/>
      <c r="J8" s="65">
        <f t="shared" ref="J8:J19" si="0">IFERROR(C8-(D8+E8+F8)+(G8+H8+I8),"")</f>
        <v>0</v>
      </c>
      <c r="K8" s="65">
        <f t="shared" ref="K8:K19" si="1">IFERROR(J8-C8,"")</f>
        <v>0</v>
      </c>
    </row>
    <row r="9" spans="1:11" ht="15" customHeight="1">
      <c r="A9" s="66" t="s">
        <v>389</v>
      </c>
      <c r="B9" s="67" t="s">
        <v>390</v>
      </c>
      <c r="C9" s="64"/>
      <c r="D9" s="64"/>
      <c r="E9" s="64"/>
      <c r="F9" s="64"/>
      <c r="G9" s="64"/>
      <c r="H9" s="64"/>
      <c r="I9" s="64"/>
      <c r="J9" s="65">
        <f t="shared" si="0"/>
        <v>0</v>
      </c>
      <c r="K9" s="65">
        <f t="shared" si="1"/>
        <v>0</v>
      </c>
    </row>
    <row r="10" spans="1:11" ht="15" customHeight="1">
      <c r="A10" s="66" t="s">
        <v>391</v>
      </c>
      <c r="B10" s="67" t="s">
        <v>392</v>
      </c>
      <c r="C10" s="64"/>
      <c r="D10" s="64"/>
      <c r="E10" s="64"/>
      <c r="F10" s="64"/>
      <c r="G10" s="64"/>
      <c r="H10" s="64"/>
      <c r="I10" s="64"/>
      <c r="J10" s="65">
        <f t="shared" si="0"/>
        <v>0</v>
      </c>
      <c r="K10" s="65">
        <f t="shared" si="1"/>
        <v>0</v>
      </c>
    </row>
    <row r="11" spans="1:11" ht="15" customHeight="1">
      <c r="A11" s="66" t="s">
        <v>393</v>
      </c>
      <c r="B11" s="67" t="s">
        <v>394</v>
      </c>
      <c r="C11" s="64"/>
      <c r="D11" s="64"/>
      <c r="E11" s="64"/>
      <c r="F11" s="64"/>
      <c r="G11" s="64"/>
      <c r="H11" s="64"/>
      <c r="I11" s="64"/>
      <c r="J11" s="65">
        <f t="shared" si="0"/>
        <v>0</v>
      </c>
      <c r="K11" s="65">
        <f t="shared" si="1"/>
        <v>0</v>
      </c>
    </row>
    <row r="12" spans="1:11" ht="15" customHeight="1">
      <c r="A12" s="62" t="s">
        <v>395</v>
      </c>
      <c r="B12" s="63" t="s">
        <v>396</v>
      </c>
      <c r="C12" s="64"/>
      <c r="D12" s="64"/>
      <c r="E12" s="64"/>
      <c r="F12" s="64"/>
      <c r="G12" s="64"/>
      <c r="H12" s="64"/>
      <c r="I12" s="64"/>
      <c r="J12" s="65">
        <f t="shared" si="0"/>
        <v>0</v>
      </c>
      <c r="K12" s="65">
        <f t="shared" si="1"/>
        <v>0</v>
      </c>
    </row>
    <row r="13" spans="1:11" ht="15" customHeight="1">
      <c r="A13" s="62" t="s">
        <v>397</v>
      </c>
      <c r="B13" s="63" t="s">
        <v>398</v>
      </c>
      <c r="C13" s="64"/>
      <c r="D13" s="64"/>
      <c r="E13" s="64"/>
      <c r="F13" s="64"/>
      <c r="G13" s="64"/>
      <c r="H13" s="64"/>
      <c r="I13" s="64"/>
      <c r="J13" s="65">
        <f t="shared" si="0"/>
        <v>0</v>
      </c>
      <c r="K13" s="65">
        <f t="shared" si="1"/>
        <v>0</v>
      </c>
    </row>
    <row r="14" spans="1:11" ht="15" customHeight="1">
      <c r="A14" s="62" t="s">
        <v>399</v>
      </c>
      <c r="B14" s="63" t="s">
        <v>400</v>
      </c>
      <c r="C14" s="64"/>
      <c r="D14" s="64"/>
      <c r="E14" s="64"/>
      <c r="F14" s="64"/>
      <c r="G14" s="64"/>
      <c r="H14" s="64"/>
      <c r="I14" s="64"/>
      <c r="J14" s="65">
        <f t="shared" si="0"/>
        <v>0</v>
      </c>
      <c r="K14" s="65">
        <f t="shared" si="1"/>
        <v>0</v>
      </c>
    </row>
    <row r="15" spans="1:11" ht="15" customHeight="1">
      <c r="A15" s="62" t="s">
        <v>401</v>
      </c>
      <c r="B15" s="63" t="s">
        <v>402</v>
      </c>
      <c r="C15" s="64"/>
      <c r="D15" s="64"/>
      <c r="E15" s="64"/>
      <c r="F15" s="64"/>
      <c r="G15" s="64"/>
      <c r="H15" s="64"/>
      <c r="I15" s="64"/>
      <c r="J15" s="65">
        <f t="shared" si="0"/>
        <v>0</v>
      </c>
      <c r="K15" s="65">
        <f t="shared" si="1"/>
        <v>0</v>
      </c>
    </row>
    <row r="16" spans="1:11" ht="15" customHeight="1">
      <c r="A16" s="62" t="s">
        <v>403</v>
      </c>
      <c r="B16" s="63" t="s">
        <v>404</v>
      </c>
      <c r="C16" s="64"/>
      <c r="D16" s="64"/>
      <c r="E16" s="64"/>
      <c r="F16" s="64"/>
      <c r="G16" s="64"/>
      <c r="H16" s="64"/>
      <c r="I16" s="64"/>
      <c r="J16" s="65">
        <f t="shared" si="0"/>
        <v>0</v>
      </c>
      <c r="K16" s="65">
        <f t="shared" si="1"/>
        <v>0</v>
      </c>
    </row>
    <row r="17" spans="1:11" ht="15" customHeight="1">
      <c r="A17" s="62" t="s">
        <v>405</v>
      </c>
      <c r="B17" s="63" t="s">
        <v>406</v>
      </c>
      <c r="C17" s="64"/>
      <c r="D17" s="64"/>
      <c r="E17" s="64"/>
      <c r="F17" s="64"/>
      <c r="G17" s="64"/>
      <c r="H17" s="64"/>
      <c r="I17" s="64"/>
      <c r="J17" s="65">
        <f t="shared" si="0"/>
        <v>0</v>
      </c>
      <c r="K17" s="65">
        <f t="shared" si="1"/>
        <v>0</v>
      </c>
    </row>
    <row r="18" spans="1:11" ht="15" customHeight="1">
      <c r="A18" s="62" t="s">
        <v>407</v>
      </c>
      <c r="B18" s="63" t="s">
        <v>408</v>
      </c>
      <c r="C18" s="64"/>
      <c r="D18" s="64"/>
      <c r="E18" s="64"/>
      <c r="F18" s="64"/>
      <c r="G18" s="64"/>
      <c r="H18" s="64"/>
      <c r="I18" s="64"/>
      <c r="J18" s="65">
        <f t="shared" si="0"/>
        <v>0</v>
      </c>
      <c r="K18" s="65">
        <f t="shared" si="1"/>
        <v>0</v>
      </c>
    </row>
    <row r="19" spans="1:11" ht="15" customHeight="1">
      <c r="A19" s="62" t="s">
        <v>409</v>
      </c>
      <c r="B19" s="63" t="s">
        <v>410</v>
      </c>
      <c r="C19" s="64"/>
      <c r="D19" s="64"/>
      <c r="E19" s="64"/>
      <c r="F19" s="64"/>
      <c r="G19" s="64"/>
      <c r="H19" s="64"/>
      <c r="I19" s="64"/>
      <c r="J19" s="65">
        <f t="shared" si="0"/>
        <v>0</v>
      </c>
      <c r="K19" s="65">
        <f t="shared" si="1"/>
        <v>0</v>
      </c>
    </row>
    <row r="20" spans="1:11" ht="15" customHeight="1">
      <c r="A20" s="219" t="s">
        <v>324</v>
      </c>
      <c r="B20" s="219"/>
      <c r="C20" s="68">
        <f t="shared" ref="C20:K20" si="2">SUM(C8:C19)</f>
        <v>0</v>
      </c>
      <c r="D20" s="68">
        <f t="shared" si="2"/>
        <v>0</v>
      </c>
      <c r="E20" s="68">
        <f t="shared" si="2"/>
        <v>0</v>
      </c>
      <c r="F20" s="68">
        <f t="shared" si="2"/>
        <v>0</v>
      </c>
      <c r="G20" s="68">
        <f t="shared" si="2"/>
        <v>0</v>
      </c>
      <c r="H20" s="68">
        <f t="shared" si="2"/>
        <v>0</v>
      </c>
      <c r="I20" s="68">
        <f t="shared" si="2"/>
        <v>0</v>
      </c>
      <c r="J20" s="68">
        <f t="shared" si="2"/>
        <v>0</v>
      </c>
      <c r="K20" s="68">
        <f t="shared" si="2"/>
        <v>0</v>
      </c>
    </row>
    <row r="22" spans="1:11" ht="15" customHeight="1">
      <c r="A22" s="220" t="s">
        <v>411</v>
      </c>
      <c r="B22" s="220"/>
      <c r="C22" s="220"/>
      <c r="D22" s="220"/>
      <c r="E22" s="220"/>
      <c r="F22" s="220"/>
      <c r="G22" s="220"/>
      <c r="H22" s="220"/>
      <c r="I22" s="220"/>
      <c r="J22" s="220"/>
      <c r="K22" s="220"/>
    </row>
    <row r="23" spans="1:11" ht="15" customHeight="1">
      <c r="A23" s="220" t="s">
        <v>412</v>
      </c>
      <c r="B23" s="220"/>
      <c r="C23" s="220"/>
      <c r="D23" s="220"/>
      <c r="E23" s="220"/>
      <c r="F23" s="220"/>
      <c r="G23" s="220"/>
      <c r="H23" s="220"/>
      <c r="I23" s="220"/>
      <c r="J23" s="220"/>
      <c r="K23" s="220"/>
    </row>
    <row r="24" spans="1:11" ht="15" customHeight="1">
      <c r="A24" s="220" t="s">
        <v>413</v>
      </c>
      <c r="B24" s="220"/>
      <c r="C24" s="220"/>
      <c r="D24" s="220"/>
      <c r="E24" s="220"/>
      <c r="F24" s="220"/>
      <c r="G24" s="220"/>
      <c r="H24" s="220"/>
      <c r="I24" s="220"/>
      <c r="J24" s="220"/>
      <c r="K24" s="220"/>
    </row>
    <row r="25" spans="1:11" ht="15" customHeight="1">
      <c r="A25" s="220" t="s">
        <v>414</v>
      </c>
      <c r="B25" s="220"/>
      <c r="C25" s="220"/>
      <c r="D25" s="220"/>
      <c r="E25" s="220"/>
      <c r="F25" s="220"/>
      <c r="G25" s="220"/>
      <c r="H25" s="220"/>
      <c r="I25" s="220"/>
      <c r="J25" s="220"/>
      <c r="K25" s="220"/>
    </row>
  </sheetData>
  <mergeCells count="10">
    <mergeCell ref="A1:K1"/>
    <mergeCell ref="A2:K2"/>
    <mergeCell ref="B4:F4"/>
    <mergeCell ref="I4:K4"/>
    <mergeCell ref="A6:K6"/>
    <mergeCell ref="A20:B20"/>
    <mergeCell ref="A22:K22"/>
    <mergeCell ref="A23:K23"/>
    <mergeCell ref="A24:K24"/>
    <mergeCell ref="A25:K25"/>
  </mergeCells>
  <pageMargins left="0.5" right="0.5" top="0.6" bottom="0.6" header="0.3" footer="0.3"/>
  <pageSetup paperSize="9" fitToHeight="0" orientation="landscape" horizontalDpi="300" verticalDpi="300"/>
  <headerFooter>
    <oddHeader>&amp;L &amp;K1e3a5fMEPA — Evolução dos Pagamentos em Atraso</oddHeader>
    <oddFooter>&amp;C&amp;K808080 Anexos · Circular n.º 2/EOTF/2026&amp;R&amp;K808080 Pág. &amp;P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8"/>
  <sheetViews>
    <sheetView topLeftCell="C1" zoomScaleNormal="100" workbookViewId="0">
      <selection activeCell="S21" sqref="S21"/>
    </sheetView>
  </sheetViews>
  <sheetFormatPr defaultColWidth="8.5703125" defaultRowHeight="12"/>
  <cols>
    <col min="1" max="1" width="15" customWidth="1"/>
    <col min="2" max="2" width="34" customWidth="1"/>
    <col min="3" max="8" width="15" customWidth="1"/>
    <col min="9" max="9" width="24" customWidth="1"/>
  </cols>
  <sheetData>
    <row r="1" spans="1:17" ht="15" customHeight="1">
      <c r="A1" s="18" t="s">
        <v>415</v>
      </c>
    </row>
    <row r="2" spans="1:17" ht="15" customHeight="1">
      <c r="A2" s="10" t="s">
        <v>334</v>
      </c>
      <c r="E2" s="10" t="s">
        <v>335</v>
      </c>
      <c r="F2" s="69"/>
    </row>
    <row r="3" spans="1:17" ht="15" customHeight="1">
      <c r="A3" s="12" t="s">
        <v>416</v>
      </c>
    </row>
    <row r="4" spans="1:17" ht="15" customHeight="1">
      <c r="A4" s="5" t="s">
        <v>417</v>
      </c>
      <c r="B4" s="15"/>
      <c r="C4" s="15"/>
      <c r="D4" s="15"/>
      <c r="E4" s="15"/>
      <c r="F4" s="15"/>
      <c r="G4" s="15"/>
      <c r="H4" s="15"/>
      <c r="I4" s="15"/>
      <c r="J4" s="15"/>
      <c r="K4" s="15"/>
      <c r="L4" s="15"/>
      <c r="M4" s="15"/>
      <c r="N4" s="15"/>
      <c r="O4" s="15"/>
      <c r="P4" s="15"/>
      <c r="Q4" s="15"/>
    </row>
    <row r="5" spans="1:17" ht="21.75" customHeight="1">
      <c r="A5" s="70" t="s">
        <v>418</v>
      </c>
      <c r="B5" s="70" t="s">
        <v>419</v>
      </c>
      <c r="C5" s="70" t="s">
        <v>420</v>
      </c>
      <c r="D5" s="70" t="s">
        <v>421</v>
      </c>
      <c r="E5" s="70" t="s">
        <v>422</v>
      </c>
      <c r="F5" s="70" t="s">
        <v>423</v>
      </c>
      <c r="G5" s="70" t="s">
        <v>377</v>
      </c>
      <c r="H5" s="70" t="s">
        <v>424</v>
      </c>
      <c r="I5" s="70" t="s">
        <v>425</v>
      </c>
      <c r="J5" s="70" t="s">
        <v>426</v>
      </c>
      <c r="K5" s="70" t="s">
        <v>427</v>
      </c>
      <c r="L5" s="70" t="s">
        <v>428</v>
      </c>
      <c r="M5" s="70" t="s">
        <v>429</v>
      </c>
      <c r="N5" s="70" t="s">
        <v>430</v>
      </c>
      <c r="O5" s="70" t="s">
        <v>431</v>
      </c>
      <c r="P5" s="70" t="s">
        <v>432</v>
      </c>
      <c r="Q5" s="70" t="s">
        <v>433</v>
      </c>
    </row>
    <row r="6" spans="1:17" ht="15" customHeight="1">
      <c r="A6" s="20"/>
      <c r="B6" s="20"/>
      <c r="C6" s="20"/>
      <c r="D6" s="20"/>
      <c r="E6" s="20"/>
      <c r="F6" s="20" t="str">
        <f t="shared" ref="F6:F25" si="0">IF(AND($F$2&lt;&gt;"",E6&lt;&gt;""),MAX(0,$F$2-E6),"")</f>
        <v/>
      </c>
      <c r="G6" s="21"/>
      <c r="H6" s="20"/>
      <c r="I6" s="20"/>
      <c r="J6" s="20"/>
      <c r="K6" s="20"/>
      <c r="L6" s="20"/>
      <c r="M6" s="20"/>
      <c r="N6" s="20"/>
      <c r="O6" s="20"/>
      <c r="P6" s="20"/>
      <c r="Q6" s="20"/>
    </row>
    <row r="7" spans="1:17" ht="15" customHeight="1">
      <c r="A7" s="20"/>
      <c r="B7" s="20"/>
      <c r="C7" s="20"/>
      <c r="D7" s="20"/>
      <c r="E7" s="20"/>
      <c r="F7" s="20" t="str">
        <f t="shared" si="0"/>
        <v/>
      </c>
      <c r="G7" s="21"/>
      <c r="H7" s="20"/>
      <c r="I7" s="20"/>
      <c r="J7" s="20"/>
      <c r="K7" s="20"/>
      <c r="L7" s="20"/>
      <c r="M7" s="20"/>
      <c r="N7" s="20"/>
      <c r="O7" s="20"/>
      <c r="P7" s="20"/>
      <c r="Q7" s="20"/>
    </row>
    <row r="8" spans="1:17" ht="15" customHeight="1">
      <c r="A8" s="20"/>
      <c r="B8" s="20"/>
      <c r="C8" s="20"/>
      <c r="D8" s="20"/>
      <c r="E8" s="20"/>
      <c r="F8" s="20" t="str">
        <f t="shared" si="0"/>
        <v/>
      </c>
      <c r="G8" s="21"/>
      <c r="H8" s="20"/>
      <c r="I8" s="20"/>
      <c r="J8" s="20"/>
      <c r="K8" s="20"/>
      <c r="L8" s="20"/>
      <c r="M8" s="20"/>
      <c r="N8" s="20"/>
      <c r="O8" s="20"/>
      <c r="P8" s="20"/>
      <c r="Q8" s="20"/>
    </row>
    <row r="9" spans="1:17" ht="15" customHeight="1">
      <c r="A9" s="20"/>
      <c r="B9" s="20"/>
      <c r="C9" s="20"/>
      <c r="D9" s="20"/>
      <c r="E9" s="20"/>
      <c r="F9" s="20" t="str">
        <f t="shared" si="0"/>
        <v/>
      </c>
      <c r="G9" s="21"/>
      <c r="H9" s="20"/>
      <c r="I9" s="20"/>
      <c r="J9" s="20"/>
      <c r="K9" s="20"/>
      <c r="L9" s="20"/>
      <c r="M9" s="20"/>
      <c r="N9" s="20"/>
      <c r="O9" s="20"/>
      <c r="P9" s="20"/>
      <c r="Q9" s="20"/>
    </row>
    <row r="10" spans="1:17" ht="15" customHeight="1">
      <c r="A10" s="20"/>
      <c r="B10" s="20"/>
      <c r="C10" s="20"/>
      <c r="D10" s="20"/>
      <c r="E10" s="20"/>
      <c r="F10" s="20" t="str">
        <f t="shared" si="0"/>
        <v/>
      </c>
      <c r="G10" s="21"/>
      <c r="H10" s="20"/>
      <c r="I10" s="20"/>
      <c r="J10" s="20"/>
      <c r="K10" s="20"/>
      <c r="L10" s="20"/>
      <c r="M10" s="20"/>
      <c r="N10" s="20"/>
      <c r="O10" s="20"/>
      <c r="P10" s="20"/>
      <c r="Q10" s="20"/>
    </row>
    <row r="11" spans="1:17" ht="15" customHeight="1">
      <c r="A11" s="20"/>
      <c r="B11" s="20"/>
      <c r="C11" s="20"/>
      <c r="D11" s="20"/>
      <c r="E11" s="20"/>
      <c r="F11" s="20" t="str">
        <f t="shared" si="0"/>
        <v/>
      </c>
      <c r="G11" s="21"/>
      <c r="H11" s="20"/>
      <c r="I11" s="20"/>
      <c r="J11" s="20"/>
      <c r="K11" s="20"/>
      <c r="L11" s="20"/>
      <c r="M11" s="20"/>
      <c r="N11" s="20"/>
      <c r="O11" s="20"/>
      <c r="P11" s="20"/>
      <c r="Q11" s="20"/>
    </row>
    <row r="12" spans="1:17" ht="15" customHeight="1">
      <c r="A12" s="20"/>
      <c r="B12" s="20"/>
      <c r="C12" s="20"/>
      <c r="D12" s="20"/>
      <c r="E12" s="20"/>
      <c r="F12" s="20" t="str">
        <f t="shared" si="0"/>
        <v/>
      </c>
      <c r="G12" s="21"/>
      <c r="H12" s="20"/>
      <c r="I12" s="20"/>
      <c r="J12" s="20"/>
      <c r="K12" s="20"/>
      <c r="L12" s="20"/>
      <c r="M12" s="20"/>
      <c r="N12" s="20"/>
      <c r="O12" s="20"/>
      <c r="P12" s="20"/>
      <c r="Q12" s="20"/>
    </row>
    <row r="13" spans="1:17" ht="15" customHeight="1">
      <c r="A13" s="20"/>
      <c r="B13" s="20"/>
      <c r="C13" s="20"/>
      <c r="D13" s="20"/>
      <c r="E13" s="20"/>
      <c r="F13" s="20" t="str">
        <f t="shared" si="0"/>
        <v/>
      </c>
      <c r="G13" s="21"/>
      <c r="H13" s="20"/>
      <c r="I13" s="20"/>
      <c r="J13" s="20"/>
      <c r="K13" s="20"/>
      <c r="L13" s="20"/>
      <c r="M13" s="20"/>
      <c r="N13" s="20"/>
      <c r="O13" s="20"/>
      <c r="P13" s="20"/>
      <c r="Q13" s="20"/>
    </row>
    <row r="14" spans="1:17" ht="15" customHeight="1">
      <c r="A14" s="20"/>
      <c r="B14" s="20"/>
      <c r="C14" s="20"/>
      <c r="D14" s="20"/>
      <c r="E14" s="20"/>
      <c r="F14" s="20" t="str">
        <f t="shared" si="0"/>
        <v/>
      </c>
      <c r="G14" s="21"/>
      <c r="H14" s="20"/>
      <c r="I14" s="20"/>
      <c r="J14" s="20"/>
      <c r="K14" s="20"/>
      <c r="L14" s="20"/>
      <c r="M14" s="20"/>
      <c r="N14" s="20"/>
      <c r="O14" s="20"/>
      <c r="P14" s="20"/>
      <c r="Q14" s="20"/>
    </row>
    <row r="15" spans="1:17" ht="15" customHeight="1">
      <c r="A15" s="20"/>
      <c r="B15" s="20"/>
      <c r="C15" s="20"/>
      <c r="D15" s="20"/>
      <c r="E15" s="20"/>
      <c r="F15" s="20" t="str">
        <f t="shared" si="0"/>
        <v/>
      </c>
      <c r="G15" s="21"/>
      <c r="H15" s="20"/>
      <c r="I15" s="20"/>
      <c r="J15" s="20"/>
      <c r="K15" s="20"/>
      <c r="L15" s="20"/>
      <c r="M15" s="20"/>
      <c r="N15" s="20"/>
      <c r="O15" s="20"/>
      <c r="P15" s="20"/>
      <c r="Q15" s="20"/>
    </row>
    <row r="16" spans="1:17" ht="15" customHeight="1">
      <c r="A16" s="20"/>
      <c r="B16" s="20"/>
      <c r="C16" s="20"/>
      <c r="D16" s="20"/>
      <c r="E16" s="20"/>
      <c r="F16" s="20" t="str">
        <f t="shared" si="0"/>
        <v/>
      </c>
      <c r="G16" s="21"/>
      <c r="H16" s="20"/>
      <c r="I16" s="20"/>
      <c r="J16" s="20"/>
      <c r="K16" s="20"/>
      <c r="L16" s="20"/>
      <c r="M16" s="20"/>
      <c r="N16" s="20"/>
      <c r="O16" s="20"/>
      <c r="P16" s="20"/>
      <c r="Q16" s="20"/>
    </row>
    <row r="17" spans="1:17" ht="15" customHeight="1">
      <c r="A17" s="20"/>
      <c r="B17" s="20"/>
      <c r="C17" s="20"/>
      <c r="D17" s="20"/>
      <c r="E17" s="20"/>
      <c r="F17" s="20" t="str">
        <f t="shared" si="0"/>
        <v/>
      </c>
      <c r="G17" s="21"/>
      <c r="H17" s="20"/>
      <c r="I17" s="20"/>
      <c r="J17" s="20"/>
      <c r="K17" s="20"/>
      <c r="L17" s="20"/>
      <c r="M17" s="20"/>
      <c r="N17" s="20"/>
      <c r="O17" s="20"/>
      <c r="P17" s="20"/>
      <c r="Q17" s="20"/>
    </row>
    <row r="18" spans="1:17" ht="15" customHeight="1">
      <c r="A18" s="20"/>
      <c r="B18" s="20"/>
      <c r="C18" s="20"/>
      <c r="D18" s="20"/>
      <c r="E18" s="20"/>
      <c r="F18" s="20" t="str">
        <f t="shared" si="0"/>
        <v/>
      </c>
      <c r="G18" s="21"/>
      <c r="H18" s="20"/>
      <c r="I18" s="20"/>
      <c r="J18" s="20"/>
      <c r="K18" s="20"/>
      <c r="L18" s="20"/>
      <c r="M18" s="20"/>
      <c r="N18" s="20"/>
      <c r="O18" s="20"/>
      <c r="P18" s="20"/>
      <c r="Q18" s="20"/>
    </row>
    <row r="19" spans="1:17" ht="15" customHeight="1">
      <c r="A19" s="20"/>
      <c r="B19" s="20"/>
      <c r="C19" s="20"/>
      <c r="D19" s="20"/>
      <c r="E19" s="20"/>
      <c r="F19" s="20" t="str">
        <f t="shared" si="0"/>
        <v/>
      </c>
      <c r="G19" s="21"/>
      <c r="H19" s="20"/>
      <c r="I19" s="20"/>
      <c r="J19" s="20"/>
      <c r="K19" s="20"/>
      <c r="L19" s="20"/>
      <c r="M19" s="20"/>
      <c r="N19" s="20"/>
      <c r="O19" s="20"/>
      <c r="P19" s="20"/>
      <c r="Q19" s="20"/>
    </row>
    <row r="20" spans="1:17" ht="15" customHeight="1">
      <c r="A20" s="20"/>
      <c r="B20" s="20"/>
      <c r="C20" s="20"/>
      <c r="D20" s="20"/>
      <c r="E20" s="20"/>
      <c r="F20" s="20" t="str">
        <f t="shared" si="0"/>
        <v/>
      </c>
      <c r="G20" s="21"/>
      <c r="H20" s="20"/>
      <c r="I20" s="20"/>
      <c r="J20" s="20"/>
      <c r="K20" s="20"/>
      <c r="L20" s="20"/>
      <c r="M20" s="20"/>
      <c r="N20" s="20"/>
      <c r="O20" s="20"/>
      <c r="P20" s="20"/>
      <c r="Q20" s="20"/>
    </row>
    <row r="21" spans="1:17" ht="15" customHeight="1">
      <c r="A21" s="20"/>
      <c r="B21" s="20"/>
      <c r="C21" s="20"/>
      <c r="D21" s="20"/>
      <c r="E21" s="20"/>
      <c r="F21" s="20" t="str">
        <f t="shared" si="0"/>
        <v/>
      </c>
      <c r="G21" s="21"/>
      <c r="H21" s="20"/>
      <c r="I21" s="20"/>
      <c r="J21" s="20"/>
      <c r="K21" s="20"/>
      <c r="L21" s="20"/>
      <c r="M21" s="20"/>
      <c r="N21" s="20"/>
      <c r="O21" s="20"/>
      <c r="P21" s="20"/>
      <c r="Q21" s="20"/>
    </row>
    <row r="22" spans="1:17" ht="15" customHeight="1">
      <c r="A22" s="20"/>
      <c r="B22" s="20"/>
      <c r="C22" s="20"/>
      <c r="D22" s="20"/>
      <c r="E22" s="20"/>
      <c r="F22" s="20" t="str">
        <f t="shared" si="0"/>
        <v/>
      </c>
      <c r="G22" s="21"/>
      <c r="H22" s="20"/>
      <c r="I22" s="20"/>
      <c r="J22" s="20"/>
      <c r="K22" s="20"/>
      <c r="L22" s="20"/>
      <c r="M22" s="20"/>
      <c r="N22" s="20"/>
      <c r="O22" s="20"/>
      <c r="P22" s="20"/>
      <c r="Q22" s="20"/>
    </row>
    <row r="23" spans="1:17" ht="15" customHeight="1">
      <c r="A23" s="20"/>
      <c r="B23" s="20"/>
      <c r="C23" s="20"/>
      <c r="D23" s="20"/>
      <c r="E23" s="20"/>
      <c r="F23" s="20" t="str">
        <f t="shared" si="0"/>
        <v/>
      </c>
      <c r="G23" s="21"/>
      <c r="H23" s="20"/>
      <c r="I23" s="20"/>
      <c r="J23" s="20"/>
      <c r="K23" s="20"/>
      <c r="L23" s="20"/>
      <c r="M23" s="20"/>
      <c r="N23" s="20"/>
      <c r="O23" s="20"/>
      <c r="P23" s="20"/>
      <c r="Q23" s="20"/>
    </row>
    <row r="24" spans="1:17" ht="15" customHeight="1">
      <c r="A24" s="20"/>
      <c r="B24" s="20"/>
      <c r="C24" s="20"/>
      <c r="D24" s="20"/>
      <c r="E24" s="20"/>
      <c r="F24" s="20" t="str">
        <f t="shared" si="0"/>
        <v/>
      </c>
      <c r="G24" s="21"/>
      <c r="H24" s="20"/>
      <c r="I24" s="20"/>
      <c r="J24" s="20"/>
      <c r="K24" s="20"/>
      <c r="L24" s="20"/>
      <c r="M24" s="20"/>
      <c r="N24" s="20"/>
      <c r="O24" s="20"/>
      <c r="P24" s="20"/>
      <c r="Q24" s="20"/>
    </row>
    <row r="25" spans="1:17" ht="15" customHeight="1">
      <c r="A25" s="20"/>
      <c r="B25" s="20"/>
      <c r="C25" s="20"/>
      <c r="D25" s="20"/>
      <c r="E25" s="20"/>
      <c r="F25" s="20" t="str">
        <f t="shared" si="0"/>
        <v/>
      </c>
      <c r="G25" s="21"/>
      <c r="H25" s="20"/>
      <c r="I25" s="20"/>
      <c r="J25" s="20"/>
      <c r="K25" s="20"/>
      <c r="L25" s="20"/>
      <c r="M25" s="20"/>
      <c r="N25" s="20"/>
      <c r="O25" s="20"/>
      <c r="P25" s="20"/>
      <c r="Q25" s="20"/>
    </row>
    <row r="26" spans="1:17" ht="15" customHeight="1">
      <c r="F26" s="10" t="s">
        <v>324</v>
      </c>
      <c r="G26" s="71">
        <f>SUM(G6:G25)</f>
        <v>0</v>
      </c>
    </row>
    <row r="28" spans="1:17" ht="15" customHeight="1">
      <c r="A28" s="24" t="s">
        <v>434</v>
      </c>
    </row>
  </sheetData>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Folhas de Cálculo</vt:lpstr>
      </vt:variant>
      <vt:variant>
        <vt:i4>15</vt:i4>
      </vt:variant>
      <vt:variant>
        <vt:lpstr>Intervalos com Nome</vt:lpstr>
      </vt:variant>
      <vt:variant>
        <vt:i4>5</vt:i4>
      </vt:variant>
    </vt:vector>
  </HeadingPairs>
  <TitlesOfParts>
    <vt:vector size="20" baseType="lpstr">
      <vt:lpstr>Índice</vt:lpstr>
      <vt:lpstr>Calendário de reporte</vt:lpstr>
      <vt:lpstr>FD Funcionamento</vt:lpstr>
      <vt:lpstr>FD Capítulo 50</vt:lpstr>
      <vt:lpstr>FD Pedido adicional</vt:lpstr>
      <vt:lpstr>Aumento Temp FD</vt:lpstr>
      <vt:lpstr>MVD (valores em dívida)</vt:lpstr>
      <vt:lpstr>MEPA (pag. em atraso)</vt:lpstr>
      <vt:lpstr>MRA (receb. em atraso)</vt:lpstr>
      <vt:lpstr>Declarações LCPA</vt:lpstr>
      <vt:lpstr>Dívida trimestral</vt:lpstr>
      <vt:lpstr>Dívida anual</vt:lpstr>
      <vt:lpstr>Entidades participadas</vt:lpstr>
      <vt:lpstr>Descativação com compensação</vt:lpstr>
      <vt:lpstr>Descativação sem compensação</vt:lpstr>
      <vt:lpstr>'Descativação com compensação'!Área_de_Impressão</vt:lpstr>
      <vt:lpstr>'Descativação sem compensação'!Área_de_Impressão</vt:lpstr>
      <vt:lpstr>'Dívida anual'!Área_de_Impressão</vt:lpstr>
      <vt:lpstr>'Dívida trimestral'!Área_de_Impressão</vt:lpstr>
      <vt:lpstr>'MEPA (pag. em atraso)'!Área_de_Impressão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TF</dc:creator>
  <dc:description/>
  <cp:lastModifiedBy>Dora Patricia Ferraz Fernandes</cp:lastModifiedBy>
  <cp:revision>0</cp:revision>
  <cp:lastPrinted>2026-01-06T16:21:20Z</cp:lastPrinted>
  <dcterms:created xsi:type="dcterms:W3CDTF">1998-03-09T14:16:04Z</dcterms:created>
  <dcterms:modified xsi:type="dcterms:W3CDTF">2026-06-22T11:05:23Z</dcterms:modified>
  <dc:language>en-US</dc:language>
</cp:coreProperties>
</file>