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adeiragov-my.sharepoint.com/personal/tania_fernandes_madeira_gov_pt/Documents/Ambiente de Trabalho/DROT/Parecers/ORAM_piloto/ORAM_2027/A publicar/"/>
    </mc:Choice>
  </mc:AlternateContent>
  <xr:revisionPtr revIDLastSave="13" documentId="11_ACAC50ED73B05D01BA1529FF3EA4B2608D02DB62" xr6:coauthVersionLast="47" xr6:coauthVersionMax="47" xr10:uidLastSave="{5FB4F469-8BD4-4654-A95F-8C7CEAE0D5FF}"/>
  <bookViews>
    <workbookView xWindow="-108" yWindow="-108" windowWidth="23256" windowHeight="13896" tabRatio="500" firstSheet="19" activeTab="32" xr2:uid="{00000000-000D-0000-FFFF-FFFF00000000}"/>
  </bookViews>
  <sheets>
    <sheet name="ÍNDICE" sheetId="1" r:id="rId1"/>
    <sheet name="ANEXO I - Código entidades" sheetId="2" r:id="rId2"/>
    <sheet name="ANEXO II - Despesas Pessoal" sheetId="3" r:id="rId3"/>
    <sheet name="ANEXO II.A - Evolução Pessoal" sheetId="4" r:id="rId4"/>
    <sheet name="Anexo II.B_Novas entradas" sheetId="5" r:id="rId5"/>
    <sheet name="ANEXO III_Al. e Subal." sheetId="6" r:id="rId6"/>
    <sheet name="ANEXO IV_juros, Transf. e Subs." sheetId="7" r:id="rId7"/>
    <sheet name="Anexo IV.A-Alíneas entidade" sheetId="8" r:id="rId8"/>
    <sheet name="Instruções Mem justificativa" sheetId="9" r:id="rId9"/>
    <sheet name="Anexo V.I-SFA e EPR (SIGO)" sheetId="10" r:id="rId10"/>
    <sheet name="Anexo V.II-Serviços simples" sheetId="11" r:id="rId11"/>
    <sheet name="ANEXO VI_Cód. Departamentos" sheetId="12" r:id="rId12"/>
    <sheet name="ANEXO VII_Tab. Prog. e Medidas" sheetId="13" r:id="rId13"/>
    <sheet name="ANEXO VIII_Tab. Atividades" sheetId="14" r:id="rId14"/>
    <sheet name="ANEXO IX_Prog e Medidas PIDDAR" sheetId="15" r:id="rId15"/>
    <sheet name="ANEXO X_Tab. Fontes Financ." sheetId="16" r:id="rId16"/>
    <sheet name="NOTAS ANEXO X" sheetId="17" r:id="rId17"/>
    <sheet name="ANEXO XI Class. Receita" sheetId="18" r:id="rId18"/>
    <sheet name="Notas explicativas Anexo XI" sheetId="19" r:id="rId19"/>
    <sheet name="ANEXO XII - SFA e EPR_Cl. Ec." sheetId="20" r:id="rId20"/>
    <sheet name="ANEXO XIII_DIST.PLAFOND" sheetId="21" r:id="rId21"/>
    <sheet name="Instruções Ficha de projeto" sheetId="22" r:id="rId22"/>
    <sheet name="Anexo XIV.I-Estruturantes" sheetId="23" r:id="rId23"/>
    <sheet name="Anexo XIV.II-Novos proj (SIGO)" sheetId="24" r:id="rId24"/>
    <sheet name="ANEXO XV-Desp,comp. receita" sheetId="25" r:id="rId25"/>
    <sheet name="ANEXO XVI-Rec. serv. simples" sheetId="26" r:id="rId26"/>
    <sheet name="ANEXO XVII-ENTIDADES PARTICIPAD" sheetId="27" r:id="rId27"/>
    <sheet name="ANEXO XVIII-DECL. CONFORMIDADE" sheetId="28" r:id="rId28"/>
    <sheet name="Anexo XIX- Ficheiro Orgânico" sheetId="29" r:id="rId29"/>
    <sheet name="ANEXO XX CALENDÁRIO" sheetId="30" r:id="rId30"/>
    <sheet name="ANEXO XXI" sheetId="31" r:id="rId31"/>
    <sheet name="ANEXO XXII" sheetId="32" r:id="rId32"/>
    <sheet name="Nota explicativa Anexo XXII" sheetId="33" r:id="rId33"/>
    <sheet name="Anexo XXIII-ODS_Instruções" sheetId="34" r:id="rId34"/>
    <sheet name="Anexo XXIII-ODS Questionario" sheetId="35" r:id="rId35"/>
    <sheet name="Anexo XXIII-ODS e Metas ODS" sheetId="36" r:id="rId36"/>
    <sheet name="Anexo XXIII-ODS_Pol. Clim -TA" sheetId="37" r:id="rId37"/>
    <sheet name="Anexo XXIII-ODS_Género" sheetId="38" r:id="rId38"/>
    <sheet name="Anexo XXIII-ODS Género Indic" sheetId="39" r:id="rId39"/>
    <sheet name="XXIV. Dotações Vinculadas" sheetId="40" r:id="rId40"/>
    <sheet name="XXV. Projetos Estruturantes" sheetId="41" r:id="rId41"/>
    <sheet name="XXVI. PRR Encerramento" sheetId="42" r:id="rId42"/>
    <sheet name="XXVII. Riscos" sheetId="43" r:id="rId43"/>
    <sheet name="XXVIII. Despesa Fiscal" sheetId="44" r:id="rId44"/>
    <sheet name="XXIX. Contactos" sheetId="45" r:id="rId45"/>
  </sheets>
  <definedNames>
    <definedName name="_xlnm._FilterDatabase" localSheetId="1" hidden="1">'ANEXO I - Código entidades'!$A$4:$B$108</definedName>
    <definedName name="_xlnm._FilterDatabase" localSheetId="4" hidden="1">'Anexo II.B_Novas entradas'!$B$8:$E$51</definedName>
    <definedName name="_xlnm._FilterDatabase" localSheetId="6" hidden="1">'ANEXO IV_juros, Transf. e Subs.'!$A$5:$D$269</definedName>
    <definedName name="_xlnm._FilterDatabase" localSheetId="14" hidden="1">'ANEXO IX_Prog e Medidas PIDDAR'!$A$5:$D$69</definedName>
    <definedName name="_xlnm._FilterDatabase" localSheetId="10" hidden="1">'Anexo V.II-Serviços simples'!$A$14:$J$39</definedName>
    <definedName name="_xlnm._FilterDatabase" localSheetId="12" hidden="1">'ANEXO VII_Tab. Prog. e Medidas'!$A$4:$E$5</definedName>
    <definedName name="_xlnm._FilterDatabase" localSheetId="13" hidden="1">'ANEXO VIII_Tab. Atividades'!$A$5:$E$173</definedName>
    <definedName name="_xlnm._FilterDatabase" localSheetId="15" hidden="1">'ANEXO X_Tab. Fontes Financ.'!$A$5:$F$211</definedName>
    <definedName name="_xlnm._FilterDatabase" localSheetId="17" hidden="1">'ANEXO XI Class. Receita'!$A$8:$E$2042</definedName>
    <definedName name="_xlnm._FilterDatabase" localSheetId="19" hidden="1">'ANEXO XII - SFA e EPR_Cl. Ec.'!$A$5:$E$98</definedName>
    <definedName name="_xlnm._FilterDatabase" localSheetId="20" hidden="1">'ANEXO XIII_DIST.PLAFOND'!$A$5:$E$20</definedName>
    <definedName name="_xlnm._FilterDatabase" localSheetId="28" hidden="1">'Anexo XIX- Ficheiro Orgânico'!$A$6:$I$28</definedName>
    <definedName name="_xlnm._FilterDatabase" localSheetId="24" hidden="1">'ANEXO XV-Desp,comp. receita'!$A$10:$O$48</definedName>
    <definedName name="_xlnm._FilterDatabase" localSheetId="26" hidden="1">'ANEXO XVII-ENTIDADES PARTICIPAD'!$A$4:$C$41</definedName>
    <definedName name="_xlnm._FilterDatabase" localSheetId="29" hidden="1">'ANEXO XX CALENDÁRIO'!$A$5:$C$16</definedName>
    <definedName name="_xlnm._FilterDatabase" localSheetId="30" hidden="1">'ANEXO XXI'!$A$4:$D$37</definedName>
    <definedName name="_xlnm._FilterDatabase" localSheetId="31" hidden="1">'ANEXO XXII'!$A$8:$C$90</definedName>
    <definedName name="_xlnm._FilterDatabase" localSheetId="35" hidden="1">'Anexo XXIII-ODS e Metas ODS'!$B$7:$B$193</definedName>
    <definedName name="_xlnm._FilterDatabase" localSheetId="0" hidden="1">ÍNDICE!$A$4:$H$45</definedName>
    <definedName name="_xlnm._FilterDatabase" localSheetId="39" hidden="1">'XXIV. Dotações Vinculadas'!$A$5:$F$19</definedName>
    <definedName name="_xlnm._FilterDatabase" localSheetId="44" hidden="1">'XXIX. Contactos'!$A$5:$D$12</definedName>
    <definedName name="_xlnm._FilterDatabase" localSheetId="40" hidden="1">'XXV. Projetos Estruturantes'!$A$6:$L$19</definedName>
    <definedName name="_xlnm._FilterDatabase" localSheetId="41" hidden="1">'XXVI. PRR Encerramento'!$A$5:$H$20</definedName>
    <definedName name="_xlnm._FilterDatabase" localSheetId="42" hidden="1">'XXVII. Riscos'!$A$6:$C$36</definedName>
    <definedName name="_xlnm._FilterDatabase" localSheetId="43" hidden="1">'XXVIII. Despesa Fiscal'!$A$5:$F$30</definedName>
    <definedName name="_xlnm.Print_Area" localSheetId="1">'ANEXO I - Código entidades'!$A$1:$B$109</definedName>
    <definedName name="_xlnm.Print_Area" localSheetId="5">'ANEXO III_Al. e Subal.'!$A$1:$E$420</definedName>
    <definedName name="_xlnm.Print_Area" localSheetId="7">'Anexo IV.A-Alíneas entidade'!$A$1:$D$124</definedName>
    <definedName name="_xlnm.Print_Area" localSheetId="6">'ANEXO IV_juros, Transf. e Subs.'!$A$1:$F$183</definedName>
    <definedName name="_xlnm.Print_Area" localSheetId="14">'ANEXO IX_Prog e Medidas PIDDAR'!$A$1:$D$70</definedName>
    <definedName name="_xlnm.Print_Area" localSheetId="9">'Anexo V.I-SFA e EPR (SIGO)'!$B$1:$M$370</definedName>
    <definedName name="_xlnm.Print_Area" localSheetId="11">'ANEXO VI_Cód. Departamentos'!$A$1:$C$17</definedName>
    <definedName name="_xlnm.Print_Area" localSheetId="12">'ANEXO VII_Tab. Prog. e Medidas'!$A$1:$E$115</definedName>
    <definedName name="_xlnm.Print_Area" localSheetId="13">'ANEXO VIII_Tab. Atividades'!$A$1:$E$175</definedName>
    <definedName name="_xlnm.Print_Area" localSheetId="15">'ANEXO X_Tab. Fontes Financ.'!$A$1:$F$215</definedName>
    <definedName name="_xlnm.Print_Area" localSheetId="17">'ANEXO XI Class. Receita'!$A$2:$E$2042</definedName>
    <definedName name="_xlnm.Print_Area" localSheetId="19">'ANEXO XII - SFA e EPR_Cl. Ec.'!$A$1:$J$76</definedName>
    <definedName name="_xlnm.Print_Area" localSheetId="20">'ANEXO XIII_DIST.PLAFOND'!$A$1:$E$21</definedName>
    <definedName name="_xlnm.Print_Area" localSheetId="22">'Anexo XIV.I-Estruturantes'!$A$1:$K$81</definedName>
    <definedName name="_xlnm.Print_Area" localSheetId="23">'Anexo XIV.II-Novos proj (SIGO)'!$A$1:$I$54</definedName>
    <definedName name="_xlnm.Print_Area" localSheetId="28">'Anexo XIX- Ficheiro Orgânico'!$B$1:$I$27</definedName>
    <definedName name="_xlnm.Print_Area" localSheetId="24">'ANEXO XV-Desp,comp. receita'!$A$1:$P$37</definedName>
    <definedName name="_xlnm.Print_Area" localSheetId="26">'ANEXO XVII-ENTIDADES PARTICIPAD'!$A$1:$C$38</definedName>
    <definedName name="_xlnm.Print_Area" localSheetId="27">'ANEXO XVIII-DECL. CONFORMIDADE'!$A$1:$F$41</definedName>
    <definedName name="_xlnm.Print_Area" localSheetId="25">'ANEXO XVI-Rec. serv. simples'!$A$1:$F$41</definedName>
    <definedName name="_xlnm.Print_Area" localSheetId="29">'ANEXO XX CALENDÁRIO'!$A$1:$C$22</definedName>
    <definedName name="_xlnm.Print_Area" localSheetId="30">'ANEXO XXI'!$A$1:$E$37</definedName>
    <definedName name="_xlnm.Print_Area" localSheetId="31">'ANEXO XXII'!$A$2:$C$90</definedName>
    <definedName name="_xlnm.Print_Area" localSheetId="35">'Anexo XXIII-ODS e Metas ODS'!$B$2:$C$194</definedName>
    <definedName name="_xlnm.Print_Area" localSheetId="38">'Anexo XXIII-ODS Género Indic'!$A$2:$R$60</definedName>
    <definedName name="_xlnm.Print_Area" localSheetId="34">'Anexo XXIII-ODS Questionario'!$A$1:$U$97</definedName>
    <definedName name="_xlnm.Print_Area" localSheetId="37">'Anexo XXIII-ODS_Género'!$E$1:$AI$66</definedName>
    <definedName name="_xlnm.Print_Area" localSheetId="33">'Anexo XXIII-ODS_Instruções'!$B$1:$C$70</definedName>
    <definedName name="_xlnm.Print_Area" localSheetId="36">'Anexo XXIII-ODS_Pol. Clim -TA'!$A$1:$E$292</definedName>
    <definedName name="_xlnm.Print_Area" localSheetId="21">'Instruções Ficha de projeto'!$A$1:$E$84</definedName>
    <definedName name="_xlnm.Print_Area" localSheetId="8">'Instruções Mem justificativa'!$A$1:$O$50</definedName>
    <definedName name="_xlnm.Print_Area" localSheetId="32">'Nota explicativa Anexo XXII'!$B$1:$D$13</definedName>
    <definedName name="_xlnm.Print_Area" localSheetId="16">'NOTAS ANEXO X'!$A$1:$K$90</definedName>
    <definedName name="_xlnm.Print_Titles" localSheetId="1">'ANEXO I - Código entidades'!$4:$4</definedName>
    <definedName name="_xlnm.Print_Titles" localSheetId="2">'ANEXO II - Despesas Pessoal'!$1:$9</definedName>
    <definedName name="_xlnm.Print_Titles" localSheetId="3">'ANEXO II.A - Evolução Pessoal'!$1:$9</definedName>
    <definedName name="_xlnm.Print_Titles" localSheetId="4">'Anexo II.B_Novas entradas'!$1:$9</definedName>
    <definedName name="_xlnm.Print_Titles" localSheetId="7">'Anexo IV.A-Alíneas entidade'!$5:$5</definedName>
    <definedName name="_xlnm.Print_Titles" localSheetId="6">'ANEXO IV_juros, Transf. e Subs.'!$1:$5</definedName>
    <definedName name="_xlnm.Print_Titles" localSheetId="14">'ANEXO IX_Prog e Medidas PIDDAR'!$1:$5</definedName>
    <definedName name="_xlnm.Print_Titles" localSheetId="10">'Anexo V.II-Serviços simples'!$1:$14</definedName>
    <definedName name="_xlnm.Print_Titles" localSheetId="11">'ANEXO VI_Cód. Departamentos'!$1:$2</definedName>
    <definedName name="_xlnm.Print_Titles" localSheetId="12">'ANEXO VII_Tab. Prog. e Medidas'!$1:$4</definedName>
    <definedName name="_xlnm.Print_Titles" localSheetId="13">'ANEXO VIII_Tab. Atividades'!$1:$5</definedName>
    <definedName name="_xlnm.Print_Titles" localSheetId="15">'ANEXO X_Tab. Fontes Financ.'!$1:$5</definedName>
    <definedName name="_xlnm.Print_Titles" localSheetId="17">'ANEXO XI Class. Receita'!$1:$8</definedName>
    <definedName name="_xlnm.Print_Titles" localSheetId="20">'ANEXO XIII_DIST.PLAFOND'!$1:$5</definedName>
    <definedName name="_xlnm.Print_Titles" localSheetId="28">'Anexo XIX- Ficheiro Orgânico'!$1:$6</definedName>
    <definedName name="_xlnm.Print_Titles" localSheetId="24">'ANEXO XV-Desp,comp. receita'!$10:$11</definedName>
    <definedName name="_xlnm.Print_Titles" localSheetId="26">'ANEXO XVII-ENTIDADES PARTICIPAD'!$1:$4</definedName>
    <definedName name="_xlnm.Print_Titles" localSheetId="25">'ANEXO XVI-Rec. serv. simples'!$10:$10</definedName>
    <definedName name="_xlnm.Print_Titles" localSheetId="29">'ANEXO XX CALENDÁRIO'!$1:$5</definedName>
    <definedName name="_xlnm.Print_Titles" localSheetId="30">'ANEXO XXI'!$1:$4</definedName>
    <definedName name="_xlnm.Print_Titles" localSheetId="31">'ANEXO XXII'!$1:$8</definedName>
    <definedName name="_xlnm.Print_Titles" localSheetId="35">'Anexo XXIII-ODS e Metas ODS'!$3:$6</definedName>
    <definedName name="_xlnm.Print_Titles" localSheetId="33">'Anexo XXIII-ODS_Instruções'!$1:$1</definedName>
    <definedName name="_xlnm.Print_Titles" localSheetId="36">'Anexo XXIII-ODS_Pol. Clim -TA'!$2:$2</definedName>
    <definedName name="_xlnm.Print_Titles" localSheetId="0">ÍNDICE!$1:$4</definedName>
    <definedName name="_xlnm.Print_Titles" localSheetId="39">'XXIV. Dotações Vinculadas'!$1:$5</definedName>
    <definedName name="_xlnm.Print_Titles" localSheetId="44">'XXIX. Contactos'!$1:$5</definedName>
    <definedName name="_xlnm.Print_Titles" localSheetId="40">'XXV. Projetos Estruturantes'!$1:$6</definedName>
    <definedName name="_xlnm.Print_Titles" localSheetId="41">'XXVI. PRR Encerramento'!$1:$5</definedName>
    <definedName name="_xlnm.Print_Titles" localSheetId="42">'XXVII. Riscos'!$1:$6</definedName>
    <definedName name="_xlnm.Print_Titles" localSheetId="43">'XXVIII. Despesa Fiscal'!$1:$5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44" l="1"/>
  <c r="E25" i="44"/>
  <c r="D33" i="43"/>
  <c r="H26" i="43"/>
  <c r="G26" i="43"/>
  <c r="E26" i="43"/>
  <c r="H25" i="43"/>
  <c r="G25" i="43"/>
  <c r="E25" i="43"/>
  <c r="H24" i="43"/>
  <c r="G24" i="43"/>
  <c r="E24" i="43"/>
  <c r="H23" i="43"/>
  <c r="G23" i="43"/>
  <c r="E23" i="43"/>
  <c r="H22" i="43"/>
  <c r="G22" i="43"/>
  <c r="E22" i="43"/>
  <c r="H21" i="43"/>
  <c r="G21" i="43"/>
  <c r="E21" i="43"/>
  <c r="H20" i="43"/>
  <c r="G20" i="43"/>
  <c r="E20" i="43"/>
  <c r="H19" i="43"/>
  <c r="G19" i="43"/>
  <c r="E19" i="43"/>
  <c r="H18" i="43"/>
  <c r="G18" i="43"/>
  <c r="E18" i="43"/>
  <c r="H17" i="43"/>
  <c r="G17" i="43"/>
  <c r="E17" i="43"/>
  <c r="H16" i="43"/>
  <c r="G16" i="43"/>
  <c r="E16" i="43"/>
  <c r="H15" i="43"/>
  <c r="D31" i="43" s="1"/>
  <c r="D34" i="43" s="1"/>
  <c r="G15" i="43"/>
  <c r="E15" i="43"/>
  <c r="G18" i="42"/>
  <c r="F18" i="42"/>
  <c r="E18" i="42"/>
  <c r="H19" i="41"/>
  <c r="H18" i="41"/>
  <c r="H17" i="41"/>
  <c r="H16" i="41"/>
  <c r="H15" i="41"/>
  <c r="H14" i="41"/>
  <c r="H13" i="41"/>
  <c r="H12" i="41"/>
  <c r="H11" i="41"/>
  <c r="H10" i="41"/>
  <c r="H9" i="41"/>
  <c r="H8" i="41"/>
  <c r="H7" i="41"/>
  <c r="L6" i="39"/>
  <c r="D38" i="26"/>
  <c r="C38" i="26"/>
  <c r="B38" i="26"/>
  <c r="O28" i="25"/>
  <c r="N28" i="25"/>
  <c r="M28" i="25"/>
  <c r="F28" i="25"/>
  <c r="E28" i="25"/>
  <c r="D28" i="25"/>
  <c r="O27" i="25"/>
  <c r="F27" i="25"/>
  <c r="O26" i="25"/>
  <c r="F26" i="25"/>
  <c r="O25" i="25"/>
  <c r="F25" i="25"/>
  <c r="O24" i="25"/>
  <c r="F24" i="25"/>
  <c r="O23" i="25"/>
  <c r="F23" i="25"/>
  <c r="O22" i="25"/>
  <c r="F22" i="25"/>
  <c r="O21" i="25"/>
  <c r="F21" i="25"/>
  <c r="O20" i="25"/>
  <c r="F20" i="25"/>
  <c r="O19" i="25"/>
  <c r="F19" i="25"/>
  <c r="O18" i="25"/>
  <c r="F18" i="25"/>
  <c r="O17" i="25"/>
  <c r="F17" i="25"/>
  <c r="O16" i="25"/>
  <c r="F16" i="25"/>
  <c r="O15" i="25"/>
  <c r="F15" i="25"/>
  <c r="O14" i="25"/>
  <c r="F14" i="25"/>
  <c r="O13" i="25"/>
  <c r="F13" i="25"/>
  <c r="O12" i="25"/>
  <c r="F12" i="25"/>
  <c r="F20" i="24"/>
  <c r="F19" i="24"/>
  <c r="F18" i="24"/>
  <c r="B19" i="21"/>
  <c r="I25" i="11"/>
  <c r="H25" i="11"/>
  <c r="G25" i="11"/>
  <c r="F25" i="11"/>
  <c r="E25" i="11"/>
  <c r="D25" i="11"/>
  <c r="C25" i="11"/>
  <c r="F24" i="11"/>
  <c r="F23" i="11"/>
  <c r="F22" i="11"/>
  <c r="F21" i="11"/>
  <c r="F20" i="11"/>
  <c r="F19" i="11"/>
  <c r="F18" i="11"/>
  <c r="F17" i="11"/>
  <c r="F16" i="11"/>
  <c r="F15" i="11"/>
  <c r="H64" i="10"/>
  <c r="G64" i="10"/>
  <c r="E64" i="10"/>
  <c r="K64" i="10" s="1"/>
  <c r="D64" i="10"/>
  <c r="M64" i="10" s="1"/>
  <c r="M63" i="10"/>
  <c r="H63" i="10"/>
  <c r="G63" i="10"/>
  <c r="F63" i="10"/>
  <c r="E63" i="10"/>
  <c r="K63" i="10" s="1"/>
  <c r="D63" i="10"/>
  <c r="M62" i="10"/>
  <c r="K62" i="10"/>
  <c r="I62" i="10"/>
  <c r="J62" i="10" s="1"/>
  <c r="H62" i="10"/>
  <c r="G62" i="10"/>
  <c r="F62" i="10"/>
  <c r="F64" i="10" s="1"/>
  <c r="E62" i="10"/>
  <c r="D62" i="10"/>
  <c r="M58" i="10"/>
  <c r="L58" i="10"/>
  <c r="K58" i="10"/>
  <c r="J58" i="10"/>
  <c r="I58" i="10"/>
  <c r="M57" i="10"/>
  <c r="L57" i="10"/>
  <c r="K57" i="10"/>
  <c r="J57" i="10"/>
  <c r="I57" i="10"/>
  <c r="H54" i="10"/>
  <c r="G54" i="10"/>
  <c r="F54" i="10"/>
  <c r="E54" i="10"/>
  <c r="D54" i="10"/>
  <c r="H53" i="10"/>
  <c r="G53" i="10"/>
  <c r="F53" i="10"/>
  <c r="E53" i="10"/>
  <c r="D53" i="10"/>
  <c r="M52" i="10"/>
  <c r="K52" i="10"/>
  <c r="I52" i="10"/>
  <c r="H52" i="10"/>
  <c r="G52" i="10"/>
  <c r="F52" i="10"/>
  <c r="E52" i="10"/>
  <c r="D52" i="10"/>
  <c r="M51" i="10"/>
  <c r="L51" i="10"/>
  <c r="K51" i="10"/>
  <c r="J51" i="10"/>
  <c r="I51" i="10"/>
  <c r="M50" i="10"/>
  <c r="L50" i="10"/>
  <c r="K50" i="10"/>
  <c r="J50" i="10"/>
  <c r="I50" i="10"/>
  <c r="M49" i="10"/>
  <c r="L49" i="10"/>
  <c r="K49" i="10"/>
  <c r="J49" i="10"/>
  <c r="I49" i="10"/>
  <c r="M48" i="10"/>
  <c r="L48" i="10"/>
  <c r="L52" i="10" s="1"/>
  <c r="K48" i="10"/>
  <c r="J48" i="10"/>
  <c r="J52" i="10" s="1"/>
  <c r="I48" i="10"/>
  <c r="M47" i="10"/>
  <c r="K47" i="10"/>
  <c r="M46" i="10"/>
  <c r="K46" i="10"/>
  <c r="I46" i="10"/>
  <c r="I63" i="10" s="1"/>
  <c r="H46" i="10"/>
  <c r="G46" i="10"/>
  <c r="F46" i="10"/>
  <c r="E46" i="10"/>
  <c r="D46" i="10"/>
  <c r="M45" i="10"/>
  <c r="L45" i="10"/>
  <c r="K45" i="10"/>
  <c r="J45" i="10"/>
  <c r="I45" i="10"/>
  <c r="M44" i="10"/>
  <c r="L44" i="10"/>
  <c r="K44" i="10"/>
  <c r="J44" i="10"/>
  <c r="I44" i="10"/>
  <c r="M43" i="10"/>
  <c r="L43" i="10"/>
  <c r="K43" i="10"/>
  <c r="J43" i="10"/>
  <c r="I43" i="10"/>
  <c r="M42" i="10"/>
  <c r="L42" i="10"/>
  <c r="K42" i="10"/>
  <c r="J42" i="10"/>
  <c r="I42" i="10"/>
  <c r="M41" i="10"/>
  <c r="L41" i="10"/>
  <c r="K41" i="10"/>
  <c r="J41" i="10"/>
  <c r="I41" i="10"/>
  <c r="M40" i="10"/>
  <c r="L40" i="10"/>
  <c r="K40" i="10"/>
  <c r="J40" i="10"/>
  <c r="I40" i="10"/>
  <c r="M39" i="10"/>
  <c r="L39" i="10"/>
  <c r="K39" i="10"/>
  <c r="J39" i="10"/>
  <c r="I39" i="10"/>
  <c r="M38" i="10"/>
  <c r="L38" i="10"/>
  <c r="L46" i="10" s="1"/>
  <c r="K38" i="10"/>
  <c r="J38" i="10"/>
  <c r="J46" i="10" s="1"/>
  <c r="I38" i="10"/>
  <c r="M37" i="10"/>
  <c r="L37" i="10"/>
  <c r="K37" i="10"/>
  <c r="J37" i="10"/>
  <c r="I37" i="10"/>
  <c r="M36" i="10"/>
  <c r="L36" i="10"/>
  <c r="K36" i="10"/>
  <c r="J36" i="10"/>
  <c r="I36" i="10"/>
  <c r="M35" i="10"/>
  <c r="K35" i="10"/>
  <c r="I35" i="10"/>
  <c r="J35" i="10" s="1"/>
  <c r="H35" i="10"/>
  <c r="G35" i="10"/>
  <c r="F35" i="10"/>
  <c r="E35" i="10"/>
  <c r="D35" i="10"/>
  <c r="M34" i="10"/>
  <c r="K34" i="10"/>
  <c r="I34" i="10"/>
  <c r="I53" i="10" s="1"/>
  <c r="H34" i="10"/>
  <c r="G34" i="10"/>
  <c r="F34" i="10"/>
  <c r="E34" i="10"/>
  <c r="D34" i="10"/>
  <c r="M33" i="10"/>
  <c r="L33" i="10"/>
  <c r="K33" i="10"/>
  <c r="J33" i="10"/>
  <c r="I33" i="10"/>
  <c r="M32" i="10"/>
  <c r="L32" i="10"/>
  <c r="K32" i="10"/>
  <c r="J32" i="10"/>
  <c r="I32" i="10"/>
  <c r="M31" i="10"/>
  <c r="L31" i="10"/>
  <c r="K31" i="10"/>
  <c r="J31" i="10"/>
  <c r="I31" i="10"/>
  <c r="M30" i="10"/>
  <c r="L30" i="10"/>
  <c r="L34" i="10" s="1"/>
  <c r="L53" i="10" s="1"/>
  <c r="K30" i="10"/>
  <c r="J30" i="10"/>
  <c r="J34" i="10" s="1"/>
  <c r="J53" i="10" s="1"/>
  <c r="I30" i="10"/>
  <c r="M29" i="10"/>
  <c r="K29" i="10"/>
  <c r="M28" i="10"/>
  <c r="K28" i="10"/>
  <c r="I28" i="10"/>
  <c r="H28" i="10"/>
  <c r="G28" i="10"/>
  <c r="F28" i="10"/>
  <c r="E28" i="10"/>
  <c r="D28" i="10"/>
  <c r="L27" i="10"/>
  <c r="L28" i="10" s="1"/>
  <c r="J27" i="10"/>
  <c r="I27" i="10"/>
  <c r="L25" i="10"/>
  <c r="J25" i="10"/>
  <c r="I25" i="10"/>
  <c r="M24" i="10"/>
  <c r="L24" i="10"/>
  <c r="K24" i="10"/>
  <c r="J24" i="10"/>
  <c r="I24" i="10"/>
  <c r="M23" i="10"/>
  <c r="L23" i="10"/>
  <c r="K23" i="10"/>
  <c r="J23" i="10"/>
  <c r="I23" i="10"/>
  <c r="M22" i="10"/>
  <c r="L22" i="10"/>
  <c r="K22" i="10"/>
  <c r="J22" i="10"/>
  <c r="I22" i="10"/>
  <c r="M21" i="10"/>
  <c r="L21" i="10"/>
  <c r="K21" i="10"/>
  <c r="J21" i="10"/>
  <c r="I21" i="10"/>
  <c r="M20" i="10"/>
  <c r="L20" i="10"/>
  <c r="K20" i="10"/>
  <c r="J20" i="10"/>
  <c r="I20" i="10"/>
  <c r="M19" i="10"/>
  <c r="L19" i="10"/>
  <c r="K19" i="10"/>
  <c r="J19" i="10"/>
  <c r="I19" i="10"/>
  <c r="M18" i="10"/>
  <c r="L18" i="10"/>
  <c r="K18" i="10"/>
  <c r="J18" i="10"/>
  <c r="I18" i="10"/>
  <c r="M17" i="10"/>
  <c r="L17" i="10"/>
  <c r="K17" i="10"/>
  <c r="J17" i="10"/>
  <c r="J28" i="10" s="1"/>
  <c r="I17" i="10"/>
  <c r="E24" i="5"/>
  <c r="B24" i="5"/>
  <c r="E23" i="5"/>
  <c r="E22" i="5"/>
  <c r="E21" i="5"/>
  <c r="E20" i="5"/>
  <c r="E19" i="5"/>
  <c r="E18" i="5"/>
  <c r="E17" i="5"/>
  <c r="E16" i="5"/>
  <c r="E15" i="5"/>
  <c r="E14" i="5"/>
  <c r="E13" i="5"/>
  <c r="E12" i="5"/>
  <c r="E11" i="5"/>
  <c r="E10" i="5"/>
  <c r="E9" i="5"/>
  <c r="C27" i="4"/>
  <c r="C24" i="4"/>
  <c r="C28" i="4" s="1"/>
  <c r="E17" i="4"/>
  <c r="D17" i="4"/>
  <c r="C17" i="4"/>
  <c r="E11" i="4"/>
  <c r="D11" i="4"/>
  <c r="C11" i="4"/>
  <c r="O32" i="3"/>
  <c r="N32" i="3"/>
  <c r="M32" i="3"/>
  <c r="L32" i="3"/>
  <c r="K32" i="3"/>
  <c r="J32" i="3"/>
  <c r="I32" i="3"/>
  <c r="H32" i="3"/>
  <c r="G32" i="3"/>
  <c r="F32" i="3"/>
  <c r="E32" i="3"/>
  <c r="J31" i="3"/>
  <c r="J30" i="3"/>
  <c r="J29" i="3"/>
  <c r="J28" i="3"/>
  <c r="J27" i="3"/>
  <c r="J26" i="3"/>
  <c r="O23" i="3"/>
  <c r="N23" i="3"/>
  <c r="M23" i="3"/>
  <c r="L23" i="3"/>
  <c r="K23" i="3"/>
  <c r="J23" i="3"/>
  <c r="I23" i="3"/>
  <c r="H23" i="3"/>
  <c r="G23" i="3"/>
  <c r="F23" i="3"/>
  <c r="E23" i="3"/>
  <c r="J22" i="3"/>
  <c r="J21" i="3"/>
  <c r="J20" i="3"/>
  <c r="J19" i="3"/>
  <c r="J18" i="3"/>
  <c r="J17" i="3"/>
  <c r="O14" i="3"/>
  <c r="N14" i="3"/>
  <c r="M14" i="3"/>
  <c r="L14" i="3"/>
  <c r="K14" i="3"/>
  <c r="J14" i="3"/>
  <c r="I14" i="3"/>
  <c r="H14" i="3"/>
  <c r="G14" i="3"/>
  <c r="F14" i="3"/>
  <c r="E14" i="3"/>
  <c r="J13" i="3"/>
  <c r="J12" i="3"/>
  <c r="J11" i="3"/>
  <c r="J63" i="10" l="1"/>
  <c r="I64" i="10"/>
  <c r="L63" i="10"/>
  <c r="J54" i="10"/>
  <c r="L54" i="10"/>
  <c r="L62" i="10"/>
  <c r="L35" i="10"/>
  <c r="D10" i="4"/>
  <c r="D24" i="4" s="1"/>
  <c r="I54" i="10"/>
  <c r="L64" i="10" l="1"/>
  <c r="J64" i="10"/>
  <c r="E10" i="4"/>
  <c r="E24" i="4" s="1"/>
  <c r="D27" i="4"/>
  <c r="D28" i="4"/>
  <c r="E27" i="4" l="1"/>
  <c r="E2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41" authorId="0" shapeId="0" xr:uid="{00000000-0006-0000-2600-000001000000}">
      <text>
        <r>
          <rPr>
            <sz val="11"/>
            <color theme="1"/>
            <rFont val="Calibri"/>
            <family val="2"/>
            <charset val="1"/>
          </rPr>
          <t>[Comentário por tópicos]
A sua versão do Excel permite-lhe ler este comentário por tópicos. No entanto, as edições feitas ao comentário serão removidas se o ficheiro for aberto numa versão mais recente do Excel. Saiba mais: https://go.microsoft.com/fwlink/?linkid=870924
Comentário:
    Este separador substitui o da demografia</t>
        </r>
      </text>
    </comment>
  </commentList>
</comments>
</file>

<file path=xl/sharedStrings.xml><?xml version="1.0" encoding="utf-8"?>
<sst xmlns="http://schemas.openxmlformats.org/spreadsheetml/2006/main" count="14912" uniqueCount="6413">
  <si>
    <t>ANEXO XXIX — Contactos</t>
  </si>
  <si>
    <t>◀ Índice</t>
  </si>
  <si>
    <t>Endereços para envio de pedidos de esclarecimento, com indicação do serviço e do ponto da Circular a que respeitam.</t>
  </si>
  <si>
    <t>Circular n.º 10/EOTF/2026 — EOTF / Secretaria Regional das Finanças</t>
  </si>
  <si>
    <t>Matéria</t>
  </si>
  <si>
    <t>Entidade</t>
  </si>
  <si>
    <t>Endereço eletrónico</t>
  </si>
  <si>
    <t>Observações</t>
  </si>
  <si>
    <t>Primeira linha, todas as matérias</t>
  </si>
  <si>
    <t>Unidade de Gestão da respetiva Secretaria Regional</t>
  </si>
  <si>
    <t>A preencher por cada Secretaria</t>
  </si>
  <si>
    <t>Orçamento e respetiva estrutura</t>
  </si>
  <si>
    <t>Entidade Orçamental, do Tesouro e das Finanças</t>
  </si>
  <si>
    <t>eotf@madeira.gov.pt</t>
  </si>
  <si>
    <t>Inscrição de projetos do capítulo 50</t>
  </si>
  <si>
    <t>Instituto de Desenvolvimento Regional, IP-RAM</t>
  </si>
  <si>
    <t>idr@idr.madeira.gov.pt</t>
  </si>
  <si>
    <t>Interlocutores das Unidades de Gestão (a preencher pelas UG até 28 de agosto de 2026)</t>
  </si>
  <si>
    <t>Unidade de Gestão</t>
  </si>
  <si>
    <t>Interlocutor</t>
  </si>
  <si>
    <t>Função</t>
  </si>
  <si>
    <t>E-mail</t>
  </si>
  <si>
    <t>Telefone</t>
  </si>
  <si>
    <t>LIVRO DE ANEXOS — Circular de preparação do ORAM 2027</t>
  </si>
  <si>
    <t>Clique no número do anexo para navegar; em cada folha, o «◀ Índice» regressa aqui. As células a bege são as que a entidade preenche. Separadores: amarelo = modelo a preencher · azul = tabela de consulta · cinzento = instruções e notas.</t>
  </si>
  <si>
    <t>Anexo</t>
  </si>
  <si>
    <t>Designação</t>
  </si>
  <si>
    <t>Tipo</t>
  </si>
  <si>
    <t>Onde se preenche</t>
  </si>
  <si>
    <t>Quem preenche</t>
  </si>
  <si>
    <t>Prazo</t>
  </si>
  <si>
    <t>Pontos da Circular</t>
  </si>
  <si>
    <t>O que tenho de fazer</t>
  </si>
  <si>
    <t>I</t>
  </si>
  <si>
    <t>Código das entidades</t>
  </si>
  <si>
    <t>Consulta</t>
  </si>
  <si>
    <t>—</t>
  </si>
  <si>
    <t>22, 24</t>
  </si>
  <si>
    <t>Consultar; não se entrega</t>
  </si>
  <si>
    <t>II</t>
  </si>
  <si>
    <t>Fundamentação do orçamento de despesas com pessoal</t>
  </si>
  <si>
    <t>Extração SIGO</t>
  </si>
  <si>
    <t>SIGO/SOE</t>
  </si>
  <si>
    <t>Toda a APR</t>
  </si>
  <si>
    <t>18 set</t>
  </si>
  <si>
    <t>14, 46</t>
  </si>
  <si>
    <t>Preencher no SIGO até 18 set</t>
  </si>
  <si>
    <t>II.A</t>
  </si>
  <si>
    <t>Evolução dos movimentos de pessoal</t>
  </si>
  <si>
    <t>II.B</t>
  </si>
  <si>
    <t>Encargos com as entradas previstas para 2027</t>
  </si>
  <si>
    <t>Modelo Excel e extração SIGO</t>
  </si>
  <si>
    <t>Excel nos simples e integrados, SIGO nos SFA e EPR</t>
  </si>
  <si>
    <t>41, 46</t>
  </si>
  <si>
    <t>Preencher em Excel e remeter à EOTF até 18 set; SFA e EPR preenchem no SIGO</t>
  </si>
  <si>
    <t>III</t>
  </si>
  <si>
    <t>Alíneas e subalíneas de tipificação vinculativa</t>
  </si>
  <si>
    <t>12, 69, 136</t>
  </si>
  <si>
    <t>IV</t>
  </si>
  <si>
    <t>Rubricas com código de entidade (juros, transferências e subsídios)</t>
  </si>
  <si>
    <t>91</t>
  </si>
  <si>
    <t>IV.A</t>
  </si>
  <si>
    <t>Tabela de alíneas de entidade (102 em vigência)</t>
  </si>
  <si>
    <t>Consultar; identifica a alínea obrigatória de cada entidade</t>
  </si>
  <si>
    <t>V.I</t>
  </si>
  <si>
    <t>Memória Justificativa dos SFA e das EPR</t>
  </si>
  <si>
    <t>SFA e EPR</t>
  </si>
  <si>
    <t>23 out</t>
  </si>
  <si>
    <t>14, 15, 17</t>
  </si>
  <si>
    <t>Preencher no SIGO até 23 out</t>
  </si>
  <si>
    <t>V.II</t>
  </si>
  <si>
    <t>Memória Justificativa dos serviços simples (com instruções)</t>
  </si>
  <si>
    <t>Modelo Excel</t>
  </si>
  <si>
    <t>Excel</t>
  </si>
  <si>
    <t>Serviços simples e integrados</t>
  </si>
  <si>
    <t>Preencher em Excel e remeter à EOTF até 23 out</t>
  </si>
  <si>
    <t>VI</t>
  </si>
  <si>
    <t>Código dos departamentos</t>
  </si>
  <si>
    <t>23</t>
  </si>
  <si>
    <t>VII</t>
  </si>
  <si>
    <t>Programas e medidas (inclui a medida 103)</t>
  </si>
  <si>
    <t>83, 136</t>
  </si>
  <si>
    <t>VIII</t>
  </si>
  <si>
    <t>Tabela das áreas de atividades (inclui a atividade 957)</t>
  </si>
  <si>
    <t>12, 136</t>
  </si>
  <si>
    <t>IX</t>
  </si>
  <si>
    <t>Programas e medidas do capítulo 50</t>
  </si>
  <si>
    <t>85</t>
  </si>
  <si>
    <t>X</t>
  </si>
  <si>
    <t>Tabela de fontes de financiamento (com notas)</t>
  </si>
  <si>
    <t>12, 103</t>
  </si>
  <si>
    <t>XI</t>
  </si>
  <si>
    <t>Classificação económica da receita (com notas)</t>
  </si>
  <si>
    <t>69</t>
  </si>
  <si>
    <t>XII</t>
  </si>
  <si>
    <t>Classificações económicas dos SFA e das EPR</t>
  </si>
  <si>
    <t>98</t>
  </si>
  <si>
    <t>XIII</t>
  </si>
  <si>
    <t>Distribuição dos plafonds por serviço</t>
  </si>
  <si>
    <t>UG</t>
  </si>
  <si>
    <t>9 out</t>
  </si>
  <si>
    <t>6, 137, 138</t>
  </si>
  <si>
    <t>Completar a distribuição sobre o pré-preenchido da EOTF e devolver até 9 out</t>
  </si>
  <si>
    <t>XIV.I</t>
  </si>
  <si>
    <t>Ficha de projeto dos projetos estruturantes (com instruções)</t>
  </si>
  <si>
    <t>Serviços</t>
  </si>
  <si>
    <t>25 set (IDR)</t>
  </si>
  <si>
    <t>30, 62 a 67, 139</t>
  </si>
  <si>
    <t>Preencher e enviar ao IDR até 25 set; confirmar até 23 out as fichas alteradas</t>
  </si>
  <si>
    <t>XIV.II</t>
  </si>
  <si>
    <t>Ficha de projeto dos restantes projetos novos</t>
  </si>
  <si>
    <t>30, 139</t>
  </si>
  <si>
    <t>Preencher no SIGO e enviar ao IDR até 25 set</t>
  </si>
  <si>
    <t>XV</t>
  </si>
  <si>
    <t>Despesas com compensação em receita (FF 386)</t>
  </si>
  <si>
    <t>73</t>
  </si>
  <si>
    <t>Remeter até 23 out em modelo Excel</t>
  </si>
  <si>
    <t>XVI</t>
  </si>
  <si>
    <t>Previsão das receitas dos serviços simples</t>
  </si>
  <si>
    <t>16, 29</t>
  </si>
  <si>
    <t>XVII</t>
  </si>
  <si>
    <t>Entidades participadas pela Região: identificação e NIF</t>
  </si>
  <si>
    <t>82</t>
  </si>
  <si>
    <t>XVIII</t>
  </si>
  <si>
    <t>Declaração de conformidade da proposta de orçamento</t>
  </si>
  <si>
    <t>Dirigente máximo e UG</t>
  </si>
  <si>
    <t>14, 18, 20, 21</t>
  </si>
  <si>
    <t>Assinar, validar na UG e remeter até 23 out</t>
  </si>
  <si>
    <t>XIX</t>
  </si>
  <si>
    <t>Carregamento do ficheiro orgânico (com instruções)</t>
  </si>
  <si>
    <t>28 ago</t>
  </si>
  <si>
    <t>136</t>
  </si>
  <si>
    <t>Preencher e remeter à EOTF até 28 ago</t>
  </si>
  <si>
    <t>XX</t>
  </si>
  <si>
    <t>Calendário de preparação do ORAM 2027</t>
  </si>
  <si>
    <t>36, 136 a 145</t>
  </si>
  <si>
    <t>Consultar; reproduz o Quadro 2 da Circular</t>
  </si>
  <si>
    <t>XXI</t>
  </si>
  <si>
    <t>Registo dos fundos europeus e da contrapartida pública</t>
  </si>
  <si>
    <t>113 a 115</t>
  </si>
  <si>
    <t>Consultar; orienta o registo dos fluxos europeus</t>
  </si>
  <si>
    <t>XXII</t>
  </si>
  <si>
    <t>COFOG: classificação funcional (com nota)</t>
  </si>
  <si>
    <t>12</t>
  </si>
  <si>
    <t>XXIII</t>
  </si>
  <si>
    <t>Etiquetagem climática, ODS e perspetiva de género</t>
  </si>
  <si>
    <t>Entidades</t>
  </si>
  <si>
    <t>30 out</t>
  </si>
  <si>
    <t>119 a 122, 145</t>
  </si>
  <si>
    <t>Preencher e remeter até 30 out (fase experimental)</t>
  </si>
  <si>
    <t>XXIV</t>
  </si>
  <si>
    <t>Dotações vinculadas da despesa do ORAM</t>
  </si>
  <si>
    <t>EOTF com as UG</t>
  </si>
  <si>
    <t>28 set</t>
  </si>
  <si>
    <t>5, 137</t>
  </si>
  <si>
    <t>Recebe-se da EOTF com os plafonds, a 28 set; pedidos de aditamento durante o carregamento</t>
  </si>
  <si>
    <t>XXV</t>
  </si>
  <si>
    <t>Lista de projetos estruturantes</t>
  </si>
  <si>
    <t>62 a 67 e 139</t>
  </si>
  <si>
    <t>Preencher e remeter até 23 out</t>
  </si>
  <si>
    <t>XXVI</t>
  </si>
  <si>
    <t>Encerramento do PRR: pagamentos, saldos e reversões</t>
  </si>
  <si>
    <t>Unidades de Gestão</t>
  </si>
  <si>
    <t>86, 116 a 118</t>
  </si>
  <si>
    <t>XXVII</t>
  </si>
  <si>
    <t>Matriz de riscos orçamentais</t>
  </si>
  <si>
    <t>6 out</t>
  </si>
  <si>
    <t>123 a 126, 145</t>
  </si>
  <si>
    <t>Facultar à EOTF a informação sobre riscos até 6 out</t>
  </si>
  <si>
    <t>XXVIII</t>
  </si>
  <si>
    <t>Quadro anual de despesa fiscal regional</t>
  </si>
  <si>
    <t>AT-RAM com a EOTF</t>
  </si>
  <si>
    <t>132 a 134, 145</t>
  </si>
  <si>
    <t>Recebe-se da EOTF; elaborado com a AT-RAM</t>
  </si>
  <si>
    <t>XXIX</t>
  </si>
  <si>
    <t>Contactos dos interlocutores</t>
  </si>
  <si>
    <t>33, 136</t>
  </si>
  <si>
    <t>Preencher os contactos e remeter até 28 ago</t>
  </si>
  <si>
    <t>Os anexos de extração exibem a marca «Extraído do SIGORAM» e não são preenchidos manualmente.</t>
  </si>
  <si>
    <t>As instruções de preenchimento da ficha de projeto constam do separador «Instruções Ficha de projeto», que também alimenta as caixas de seleção do Anexo XIV.</t>
  </si>
  <si>
    <t>Legenda dos separadores:</t>
  </si>
  <si>
    <t>Extração SIGO — o mapa sai do sistema; a entidade apenas confirma ou completa os campos assinalados</t>
  </si>
  <si>
    <t>Consulta — tabela de códigos e classificações, sem preenchimento</t>
  </si>
  <si>
    <t>Modelo Excel — folha a preencher pela entidade e a remeter à EOTF</t>
  </si>
  <si>
    <t xml:space="preserve">ANEXO I </t>
  </si>
  <si>
    <t>CÓDIGO DAS ENTIDADES</t>
  </si>
  <si>
    <t>Cod. Serviço</t>
  </si>
  <si>
    <t>DESIGNAÇÃO</t>
  </si>
  <si>
    <t>ASSEMBLEIA LEGISLATIVA DA MADEIRA</t>
  </si>
  <si>
    <t>SECRETARIA GERAL DA PRESIDÊNCIA</t>
  </si>
  <si>
    <t>GABINETE DO SECRETARIO REGIONAL DE EQUIPAMENTOS E INFRAESTRUTURAS</t>
  </si>
  <si>
    <t>DIREÇÃO REGIONAL DA ADMINISTRAÇÃO PÚBLICA</t>
  </si>
  <si>
    <t>DIREÇAO REGIONAL DOS ASSUNTOS EUROPEUS</t>
  </si>
  <si>
    <t>DIREÇAO REGIONAL DE PLANEAMENTO, RECURSOS E GESTÃO DE OBRAS PUBLICAS</t>
  </si>
  <si>
    <t>GABINETE DO SECRETÁRIO REGIONAL DAS FINANÇAS</t>
  </si>
  <si>
    <t>ENTIDADE ORÇAMENTAL, DO TESOURO E DAS FINANÇAS DA RAM</t>
  </si>
  <si>
    <t>INSPEÇÃO REGIONAL DE FINANÇAS</t>
  </si>
  <si>
    <t>AUTORIDADE TRIBUTARIA E ASSUNTOS FISCAIS DA RAM</t>
  </si>
  <si>
    <t>DIREÇÃO REGIONAL DE ESTATISTICA DA MADEIRA</t>
  </si>
  <si>
    <t>GABINETE DO SECRETÁRIO REGIONAL DE AGRICULTURA E PESCAS</t>
  </si>
  <si>
    <t>DIREÇÃO REGIONAL DE AGRICULTURA E DESENVOLVIMENTO RURAL</t>
  </si>
  <si>
    <t>DIREÇÃO REGIONAL DE PESCAS</t>
  </si>
  <si>
    <t>GABINETE DO SECRETÁRIO REGIONAL DE TURISMO, AMBIENTE  E CULTURA</t>
  </si>
  <si>
    <t>DIREÇÃO REGIONAL DO TURISMO</t>
  </si>
  <si>
    <t>DIREÇÃO REGIONAL DA CULTURA</t>
  </si>
  <si>
    <t>GABINETE DA SECRETARIA REGIONAL DE INCLUSÃO, TRABALHO E JUVENTUDE</t>
  </si>
  <si>
    <t>AUTORIDADE REGIONAL DAS ATIVIDADES ECONÓMICAS</t>
  </si>
  <si>
    <t>GABINETE DO SECRETÁRIO REGIONAL DE EDUCAÇÃO, CIÊNCIA E TECNOLOGIA</t>
  </si>
  <si>
    <t>GABINETE DA UNIDADE DE GESTAO E PLANEAMENTO DA SRE</t>
  </si>
  <si>
    <t>INSPEÇÃO REGIONAL DE EDUCAÇÃO</t>
  </si>
  <si>
    <t>DIREÇÃO REGIONAL DE ADMINISTRAÇÃO ESCOLAR</t>
  </si>
  <si>
    <t>DRPRI-GABINETE DO DIRETOR REGIONAL</t>
  </si>
  <si>
    <t>DIREÇÃO REGIONAL DA ADMINISTRAÇÃO DA JUSTIÇA</t>
  </si>
  <si>
    <t>DIREÇÃO REGIONAL DE EDUCAÇÃO</t>
  </si>
  <si>
    <t>ESCOLA BÁSICA E SECUNDÁRIA DE GONÇALVES ZARCO</t>
  </si>
  <si>
    <t>ESCOLA BÁSICA DOS 1º, 2º E 3º CICLOS COM PRÉ-ESCOLAR DE BARTOLOMEU PERESTRELO</t>
  </si>
  <si>
    <t>ESCOLA BÁSICA E SECUNDÁRIA DE MACHICO</t>
  </si>
  <si>
    <t>ESCOLA BÁSICA E SECUNDARIA COM PRÉ-ESCOLAR DA CALHETA</t>
  </si>
  <si>
    <t>ESCOLA BÁSICA E SECUNDÁRIA PADRE MANUEL ALVARES</t>
  </si>
  <si>
    <t>ESCOLA BÁSICA DOS 2 3 CICLOS DO ESTREITO DE CAMARA DE LOBOS</t>
  </si>
  <si>
    <t>ESCOLA BÁSICA E SECUNDÁRIA DE SANTA CRUZ</t>
  </si>
  <si>
    <t>ESCOLA BÁSICA E SECUNDÁRIA PROFESSOR DOUTOR FREITAS BRANCO</t>
  </si>
  <si>
    <t>ESCOLA BÁSICA E SECUNDÁRIA DA PONTA DO SOL</t>
  </si>
  <si>
    <t>ESCOLA BÁSICA DOS 2º E 3º CICLOS DR. HORÁCIO BENTO DE GOUVEIA</t>
  </si>
  <si>
    <t>ESCOLA BÁSICA DE SANTO ANTÓNIO E CURRAL DAS FREIRAS</t>
  </si>
  <si>
    <t>ESCOLA BÁSICA E SECUNDÁRIA BISPO D.MANUEL FERREIRA CABRAL</t>
  </si>
  <si>
    <t>ESCOLA BÁSICA E SECUNDÁRIA D. LUCINDA ANDRADE</t>
  </si>
  <si>
    <t>ESCOLA SECUNDÁRIA JAIME MONIZ</t>
  </si>
  <si>
    <t>ESCOLA SECUNDÁRIA FRANCISCO FRANCO</t>
  </si>
  <si>
    <t>ESCOLA BÁSICA E SECUNDÁRIA DR. ANGELO AUGUSTO DA SILVA</t>
  </si>
  <si>
    <t>ESCOLA BÁSICA E SECUNDÁRIA DR. LUIS MAURILIO DA SILVA DANTAS</t>
  </si>
  <si>
    <t>ESCOLA BÁSICA DOS 2 3 CICLOS DO CANIÇO</t>
  </si>
  <si>
    <t>ESCOLA BÁSICA DOS 2 3 CICLOS DOS LOUROS</t>
  </si>
  <si>
    <t>ESCOLA BASICA DOS 2 3 CICLOS DR. EDUARDO BRAZÃO DE CASTRO</t>
  </si>
  <si>
    <t>ESCOLA BÁSICA E SECUNDÁRIA COM PRÉ ESCOLAR E CRECHE DO PORTO MONIZ</t>
  </si>
  <si>
    <t>ESCOLA BÁSICA DOS 2º E 3º CICLOS DR. ALFREDO FERREIRA NÓBREGA JÚNIOR</t>
  </si>
  <si>
    <t>ESCOLA BÁSICA DOS 2 3 CICLOS DA TORRE</t>
  </si>
  <si>
    <t>ESCOLA BÁSICA DOS 2 3 CICLOS DO CANIÇAL</t>
  </si>
  <si>
    <t>ESCOLA BÁSICA DO PORTO DA CRUZ</t>
  </si>
  <si>
    <t>DIREÇÃO REGIONAL DE ESTRADAS</t>
  </si>
  <si>
    <t>LABORATORIO REGIONAL DE ENGENHARIA CIVIL</t>
  </si>
  <si>
    <t>DIREÇÃO REGIONAL DA CIDADANIA E DOS ASSUNTOS SOCIAIS</t>
  </si>
  <si>
    <t>GABINETE DO SECRETARIO E SERVIÇOS DEPENDENTES-SRS</t>
  </si>
  <si>
    <t>DIREÇAO REGIONAL DO TRABALHO</t>
  </si>
  <si>
    <t>DIREÇAO REGIONAL DE EQUIPAMENTO SOCIAL E CONSERVAÇAO</t>
  </si>
  <si>
    <t>DIREÇÃO REGIONAL DE JUVENTUDE</t>
  </si>
  <si>
    <t>DIREÇÃO REGIONAL DE DESPORTO</t>
  </si>
  <si>
    <t>DIREÇÃO REGIONAL DAS COMUNIDADES E COOPERAÇÃO EXTERNA</t>
  </si>
  <si>
    <t>DIREÇÃO REGIONAL DO AMBIENTE E MAR</t>
  </si>
  <si>
    <t>DIREÇÃO REGIONAL DO ARQUIVO E BIBLIOTECA DA MADEIRA</t>
  </si>
  <si>
    <t>DIREÇÃO REGIONAL DE INFORMÁTICA</t>
  </si>
  <si>
    <t>DIREÇÃO REGIONAL DE PATRIMÓNIO</t>
  </si>
  <si>
    <t>DIREÇÃO REGIONAL DO ORDENAMENTO DO TERRITÓRIO</t>
  </si>
  <si>
    <t>DIREÇÃO REGIONAL DA SAÚDE</t>
  </si>
  <si>
    <t>DIREÇÃO REGIONAL PARA AS POLÍTICAS PÚBLICAS INTEGRADAS E LONGEVIDADE</t>
  </si>
  <si>
    <t>DIREÇÃO REGIONAL DE VETERINÁRIA E BEM-ESTAR ANIMAL</t>
  </si>
  <si>
    <t>DIREÇÃO REGIONAL DE ENERGIA</t>
  </si>
  <si>
    <t>AUTORIDADE REGIONAL PARA AS CONDIÇÕES DE TRABALHO</t>
  </si>
  <si>
    <t>DIREÇÃO REGIONAL DOS TRANSPORTES E DA MOBILIDADE TERRESTRE</t>
  </si>
  <si>
    <t>GABINETE PARA A CONFORMIDADE DIGITAL, PROTEÇÃO DE DADOS E CIBERSEGURANÇA</t>
  </si>
  <si>
    <t>DIREÇÃO REGIONAL DE ECONOMIA</t>
  </si>
  <si>
    <t>GABINETE DA SECRETARIA REGIONAL DE ECONOMIA</t>
  </si>
  <si>
    <t>DIREÇÃO REGIONAL DE COMPETITIVIDADE, INOVAÇÃO E SUSTENTABILIDADE</t>
  </si>
  <si>
    <t>INSTITUTO DE DESENVOLVIMENTO EMPRESARIAL, IP-RAM</t>
  </si>
  <si>
    <t>INSTITUTO DE DESENVOLVIMENTO REGIONAL, IP-RAM</t>
  </si>
  <si>
    <t>INSTITUTO DO VINHO, DO BORDADO E DO ARTESANATO DA MADEIRA, IP-RAM</t>
  </si>
  <si>
    <t>INSTITUTO DE ADMINISTRAÇÃO DA SAÚDE, IP-RAM</t>
  </si>
  <si>
    <t>INSTITUTO DE EMPREGO DA MADEIRA, IP-RAM</t>
  </si>
  <si>
    <t>SERVIÇO REGIONAL DE PROTEÇÃO CIVIL, IP-RAM</t>
  </si>
  <si>
    <t>CONSERVATÓRIO - ESCOLA DAS ARTES DA MADEIRA - ENG.º LUÍZ PETER CLODE</t>
  </si>
  <si>
    <t>SOCIEDADE DE DESENVOLVIMENTO DO NORTE DA MADEIRA, S.A.</t>
  </si>
  <si>
    <t>PATRIRAM - TITULARIDADE E GESTÃO DO PATRIMÓNIO PÚBLICO REGIONAL, S.A.</t>
  </si>
  <si>
    <t>SOCIEDADE DE PROMOÇÃO E DESENVOLVIMENTO DA ZONA OESTE DA MADEIRA, S.A.</t>
  </si>
  <si>
    <t>SOCIEDADE METROPOLITANA DE DESENVOLVIMENTO, S.A.</t>
  </si>
  <si>
    <t>SOCIEDADE DE DESENVOLVIMENTO DO PORTO SANTO, S.A.</t>
  </si>
  <si>
    <t>SESARAM - SERVIÇO REGIONAL DE SAÚDE, E.P.E.</t>
  </si>
  <si>
    <t>APRAM - ADMINISTRAÇÃO DOS PORTOS DA REGIÃO AUTONOMA DA MADEIRA, S.A.</t>
  </si>
  <si>
    <t>ARDITI - AGÊNCIA REGIONAL PARA O DESENVOLVIMENTO DA INV. TECNOLOGICA E INOVAÇÃO</t>
  </si>
  <si>
    <t>CARAM - CENTRO DE ABATE DA REGIÃO AUTONOMA DA MADEIRA, EPERAM</t>
  </si>
  <si>
    <t>IHM - INVESTIMENTOS HABITACIONAIS DA MADEIRA, EPERAM</t>
  </si>
  <si>
    <t>POLO CIENTÍFICO E TECNOLÓGICO DA MADEIRA, MADEIRA TECNOPOLO, S.A.</t>
  </si>
  <si>
    <t>INSTITUTO PARA A QUALIFICAÇÃO, IP-RAM</t>
  </si>
  <si>
    <t>INSTITUTO DAS FLORESTAS E CONSERVAÇÃO DA NATUREZA, IP-RAM</t>
  </si>
  <si>
    <t>INSTITUTO DAS ARTES DA MADEIRA</t>
  </si>
  <si>
    <t>AGÊNCIA DE INOVAÇÃO E MODERNIZAÇÃO DA REGIÃO AUTONOMA DA MADEIRA, IP-RAM</t>
  </si>
  <si>
    <t>ESCOLA DE HOTELARIA E TURISMO DA MADEIRA</t>
  </si>
  <si>
    <t>INSTITUTO DE MOBILIDADE E TRANSPORTES, IP-RAM</t>
  </si>
  <si>
    <t>HORÁRIOS DO FUNCHAL - TRANSPORTES PÚBLICOS S.A</t>
  </si>
  <si>
    <t>INVEST MADEIRA - AGÊNCIA PARA A INTERNACIONALIZAÇÃO E INVESTIMENTO</t>
  </si>
  <si>
    <t>EXTRAÍDO DO SIGORAM</t>
  </si>
  <si>
    <t>ANEXO II — FUNDAMENTAÇÃO DO ORÇAMENTO DE DESPESAS COM PESSOAL</t>
  </si>
  <si>
    <t>Quadro extraído do SIGORAM/SOE a partir do reporte mensal; não é objeto de preenchimento manual pelos serviços.</t>
  </si>
  <si>
    <t>Programa</t>
  </si>
  <si>
    <t>Identificação do efetivo</t>
  </si>
  <si>
    <t>Efetivos</t>
  </si>
  <si>
    <t>Despesas com pessoal (€)</t>
  </si>
  <si>
    <t>Retenções na fonte (€)</t>
  </si>
  <si>
    <t>Tipo de efetivo</t>
  </si>
  <si>
    <t>Designação do cargo, carreira ou grupo (Tabela SIOE)</t>
  </si>
  <si>
    <t>Remuneração base ilíquida (a)</t>
  </si>
  <si>
    <t>Subsídios de férias e de Natal (b)</t>
  </si>
  <si>
    <t>Encargos da entidade patronal (c)</t>
  </si>
  <si>
    <t>Restantes despesas com pessoal (d)</t>
  </si>
  <si>
    <t>Total das despesas com pessoal (excluí retenções)</t>
  </si>
  <si>
    <t>IRS</t>
  </si>
  <si>
    <t>Segurança Social</t>
  </si>
  <si>
    <t>CGA</t>
  </si>
  <si>
    <t>Subsistemas de saúde</t>
  </si>
  <si>
    <t>Outras retenções</t>
  </si>
  <si>
    <t xml:space="preserve">(1) Pagamentos efetuados em junho de 2026 </t>
  </si>
  <si>
    <t>…</t>
  </si>
  <si>
    <t>TOTAL</t>
  </si>
  <si>
    <t>(2) Estimativa de despesa com pessoal em 2026 — retenções a 31/12/2026 (estimativa)</t>
  </si>
  <si>
    <t>Efetivos reais em funções (mapa de pessoal)</t>
  </si>
  <si>
    <t>Efetivos em funções fora do organismo (mapa de pessoal)</t>
  </si>
  <si>
    <t>Contratos de tarefa e avença</t>
  </si>
  <si>
    <t>Pensões de reserva e aposentação</t>
  </si>
  <si>
    <t>Outras pensões</t>
  </si>
  <si>
    <t>Outros</t>
  </si>
  <si>
    <t>(3) Pessoal a recrutar e previsão de saídas para 2027 — para estimativa de Despesa com Pessoal em 2027</t>
  </si>
  <si>
    <t>Notas para preenchimento</t>
  </si>
  <si>
    <t>1.</t>
  </si>
  <si>
    <t>O somatório da coluna «Total das despesas com pessoal» do ORAM 2027 deve obrigatoriamente ter correspondência com o montante inscrito no «Agrupamento 01 - Despesas com pessoal» da proposta de orçamento. O quadro engloba efetivos do mapa de pessoal e outras situações não pertencentes ao mapa de pessoal:</t>
  </si>
  <si>
    <t>- Mapa de pessoal:
 Todas as modalidades de vinculação previstas no artigo 6.º da Lei Geral do Trabalho em Funções Públicas, aprovada em anexo à Lei n.º 35/2014, de 20 de junho, designadamente nomeação, contrato de trabalho em funções públicas (por tempo indeterminado ou a termo resolutivo, certo ou incerto) e comissão de serviço, relativas aos efetivos aprovados no mapa de pessoal do organismo, que se dividem em dois grupos:</t>
  </si>
  <si>
    <t>1) Efetivos reais em funções - Mapa Pessoal: corresponde aos trabalhadores efetivamente em funções no organismo, incluídos no mapa de pessoal aprovado.</t>
  </si>
  <si>
    <t>2) Efetivos em funções fora do organismo - Mapa Pessoal: corresponde aos efetivos aprovados no mapa de pessoal que apesar dos postos de trabalho não se encontrarem ocupados o organismo suporta encargos com esses efetivos (por exemplo: a remuneração principal).</t>
  </si>
  <si>
    <t>- Outras situações (não pertencentes ao mapa de pessoal) :</t>
  </si>
  <si>
    <t>Abrange o pessoal a exercer funções no organismo não pertencente ao mapa de pessoal, refere-se a titulo de exemplo as seguintes situações:</t>
  </si>
  <si>
    <t>1) Contratos de tarefa e avença</t>
  </si>
  <si>
    <t>2) Pensões de reserva e de aposentação, quando suportadas pelo organismo;</t>
  </si>
  <si>
    <t>3) Outras pensões;</t>
  </si>
  <si>
    <t>4) Outros:
    Neste item incluem-se:
   - Membros dos Gabinetes (ou outras situações similares) em que os trabalhadores são pagos pelo serviço de origem, não fazendo contudo parte do seu mapa de pessoal. Os suplementos que estes trabalhadores recebem e que são pagos pelo serviço onde exercem funções são orçamentados pelo organismo pagador;
   - Trabalhadores que recebem apenas suplementos remuneratórios;
   - Pessoal em mobilidade e em cedência de interesse público a suportar pelos organismos, bem como os que exerçam funções em estruturas de missão;
   - Outras situações, designadamente o fiscal único e os dirigentes superiores de 2.º grau.</t>
  </si>
  <si>
    <t>2.</t>
  </si>
  <si>
    <t>Evolução de efetivos: a variação do número de efetivos entre a estimativa de 2026 e o proposto para o ORAM 2027 é justificada no Anexo II.A.</t>
  </si>
  <si>
    <t>3.</t>
  </si>
  <si>
    <t>Preenchimento de blocos:</t>
  </si>
  <si>
    <t>(1) Pagamentos efetuados em junho de 2026:</t>
  </si>
  <si>
    <t>O 1.º bloco é preenchido automaticamente pelo sistema; para o efeito deve estar assegurado o reporte mensal no SIGORAM.</t>
  </si>
  <si>
    <t>(2) Estimativa de despesas com pessoal para 2026:</t>
  </si>
  <si>
    <t>Valores previsíveis acumulados, com a desagregação do tipo de efetivo e cargo/carreira/grupo (Tabela SIOE).</t>
  </si>
  <si>
    <t>Deverá ser tido em consideração:</t>
  </si>
  <si>
    <t>- Na coluna «Número de postos de trabalho» indica-se o número previsível de pessoas em cada tipo de efetivo a 31 de dezembro de 2026;</t>
  </si>
  <si>
    <t>- Nas colunas restantes (de Despesa) deverá ser considerada a despesa referente aos efetivos considerados na coluna “N.º de postos de trabalho/efetivos”;</t>
  </si>
  <si>
    <t>- A Despesa referente a pessoal que até 31-dez-2026 o organismo prevê deixar de suportar já não deverá constar neste bloco;</t>
  </si>
  <si>
    <t>(3) Pessoal a recrutar/previsão de saídas (para Estimativa de despesas com pessoal para 2027)</t>
  </si>
  <si>
    <t>Previsão de Fluxos de entradas e saídas, com a desagregação do tipo de efetivo e cargo/carreira/grupo (Tabela SIOE).</t>
  </si>
  <si>
    <t>- Na coluna «N.º de postos de trabalho/efetivos» indica-se o número previsível de entradas e de saídas de pessoas afetas ao serviço, em cada tipo de efetivo, para obter a situação a 31 de dezembro de 2027;</t>
  </si>
  <si>
    <t>- Nas colunas restantes (de Despesa) deverá ser considerado o diferencial de despesa que se espera suportar em 2027 face a 31/12/2026 tendo em conta o “N.º de postos de trabalho”.</t>
  </si>
  <si>
    <t>(2) e (3) Estimativa de despesas com pessoal para 2027 e 2026</t>
  </si>
  <si>
    <t>O somatório das Colunas “Total de Despesas com pessoal” dos Blocos (2) e (3) deve ter correspondência com o montante inscrito do ORAM 2027 no «Agrupamento 01 - Despesas com pessoal» da proposta de orçamento.</t>
  </si>
  <si>
    <t>4.</t>
  </si>
  <si>
    <t>Preenchimento de colunas:</t>
  </si>
  <si>
    <t>(a) Remuneração Base ilíquida:</t>
  </si>
  <si>
    <t>Despesas relativas às classificações económicas 01.01.01 a  01.01.09</t>
  </si>
  <si>
    <t>01.01.01 - Titulares de órgãos de soberania e membros de órgãos autárquicos (não aplicável na Região; a rubrica inicial aplicável é a 01.01.02, órgãos sociais) a 01.01.09 - Pessoal em qualquer outra situação</t>
  </si>
  <si>
    <t>(b) Subsídios de férias e Natal:</t>
  </si>
  <si>
    <t>Despesas relativas à classificação económica 01.01.14</t>
  </si>
  <si>
    <t>(c) Encargos da entidade patronal:</t>
  </si>
  <si>
    <t>Despesas relativas à classificação económica:</t>
  </si>
  <si>
    <t>01.03.05 - Contribuições para a segurança social</t>
  </si>
  <si>
    <t>A0.A0 - Caixa-Geral de Aposentações</t>
  </si>
  <si>
    <t>A0.B0 - Segurança Social</t>
  </si>
  <si>
    <t>(d) Restante despesas com pessoal:</t>
  </si>
  <si>
    <t>Despesas relativas às restantes classificações económicas do agrupamento 01.00.00.</t>
  </si>
  <si>
    <t>ANEXO II.A — EVOLUÇÃO DOS MOVIMENTOS DE PESSOAL</t>
  </si>
  <si>
    <t>Quadro extraído do SIGORAM/SOE; não é objeto de preenchimento manual pelos serviços.</t>
  </si>
  <si>
    <t>Movimentos</t>
  </si>
  <si>
    <t>Ocorridos entre 01/01/2025 e 31/12/2025</t>
  </si>
  <si>
    <t>Ocorridos e a ocorrer entre 01/01/2026 e 31/12/2026</t>
  </si>
  <si>
    <t>Previstos entre 01/01/2027 e 31/12/2027</t>
  </si>
  <si>
    <t>N.º de efetivos</t>
  </si>
  <si>
    <t>(1) Início do período (1 de janeiro)</t>
  </si>
  <si>
    <t>(2) Entradas</t>
  </si>
  <si>
    <t xml:space="preserve">      Alterações de leis orgânicas</t>
  </si>
  <si>
    <t xml:space="preserve">      Mobilidade (de serviços da APR)</t>
  </si>
  <si>
    <t xml:space="preserve">      Regresso</t>
  </si>
  <si>
    <t xml:space="preserve">      Admissões externas a serviços da Administração Pública Regional</t>
  </si>
  <si>
    <t xml:space="preserve">      Outros motivos</t>
  </si>
  <si>
    <t>(3) Saídas</t>
  </si>
  <si>
    <t xml:space="preserve">      Aposentações</t>
  </si>
  <si>
    <t xml:space="preserve">      Rescisões</t>
  </si>
  <si>
    <t xml:space="preserve">      Mobilidade</t>
  </si>
  <si>
    <t xml:space="preserve">      Requalificação</t>
  </si>
  <si>
    <t>(4) = (1) + (2) − (3)  Fim do período (31 de dezembro)</t>
  </si>
  <si>
    <t>Por memória</t>
  </si>
  <si>
    <t>Variação (4) − (1)</t>
  </si>
  <si>
    <t>Variação em % (4)/(1)</t>
  </si>
  <si>
    <t>Justificação para a evolução do número de efetivos:</t>
  </si>
  <si>
    <t>Justificação para a evolução número efetivos:</t>
  </si>
  <si>
    <t>Inclui trabalhadores em exercício de funções no organismo ou que estando a exercer funções noutra entidade, as respetivas remunerações principais são suportadas pelo organismo.
- Para 2025 o número de trabalhadores deve ser igual ao total de efetivos indicado nas estimativas do Anexo II - Fundamentação do orçamento de despesas com pessoal, nas linhas:
          Efetivos reais em funções - Mapa Pessoal
          Efetivos em funções fora organismo - Mapa Pessoal</t>
  </si>
  <si>
    <t>- A linha com o número de trabalhadores a 31-dez-2026 (Fim do período da coluna do ano 2026 terá de corresponder ao Total do N.º de postos de trabalho/efetivos do Bloco 2 do Anexo II;</t>
  </si>
  <si>
    <t>- Para 2027 o número de postos de trabalho/efetivos a indicar, deverá considerar entradas e saídas durante o ano, de forma a ser possível ter uma imagem com referência a 31-dez-2027.</t>
  </si>
  <si>
    <t>Nas  admissões externas a serviços Adm. Regional são consideradas todas as entradas de pessoal ou trabalhadores que não pertencem aos  serviços da administração regional  ou a empresas ou entidades públicas recassificadas, nomeadamente recrutamentos na sequência de procedimento concursal, comissões de serviço de dirigentes superiores, nomeações de pessoal do gabinete e nomeações de membro do Governo.</t>
  </si>
  <si>
    <t>ANEXO II.B — ENCARGOS COM AS ENTRADAS PREVISTAS PARA 2027</t>
  </si>
  <si>
    <t>Encargos com os postos de trabalho não ocupados a 31 de dezembro de 2026. Os serviços simples e integrados preenchem este modelo em Excel e remetem-no à EOTF até 18 de setembro. Os serviços e fundos autónomos e as entidades públicas reclassificadas preenchem os mesmos elementos em ecrã próprio do SIGO (pontos 41 e 46).</t>
  </si>
  <si>
    <t>Nos serviços simples e integrados os encargos não são inscritos no orçamento do serviço: o montante quantificado é inscrito pela EOTF na reserva central, na subalínea R1.01 quando o recrutamento tenha sido autorizado em 2026 e na subalínea R1.02 nos restantes casos. Nos serviços e fundos autónomos e nas entidades públicas reclassificadas os encargos são inscritos no orçamento próprio, na alínea D0.00.</t>
  </si>
  <si>
    <t>Não são relevados os encargos com substituições em postos de trabalho já ocupados a 31 de dezembro de 2026, que seguem a alínea A0.</t>
  </si>
  <si>
    <t>Discriminar em linha própria, assinalando na coluna «Situação», os procedimentos cuja abertura foi autorizada em 2026 e que não se concretizaram até 31 de dezembro desse ano, por constituírem encargo certo de 2027.</t>
  </si>
  <si>
    <t>Entidade:</t>
  </si>
  <si>
    <t>Carreira ou categoria</t>
  </si>
  <si>
    <t>N.º de postos</t>
  </si>
  <si>
    <t>Mês previsto de início de funções</t>
  </si>
  <si>
    <t>Encargo mensal (€)</t>
  </si>
  <si>
    <t>Encargo em 2027, meses em falta (€)</t>
  </si>
  <si>
    <t>Fundamento (diploma, despacho ou procedimento)</t>
  </si>
  <si>
    <t>Situação (novo em 2027 · recrutamento autorizado em 2026)</t>
  </si>
  <si>
    <t>Total (alimenta a reserva central R1.00 nos serviços simples e integrados e a alínea D0.00 nos SFA e EPR)</t>
  </si>
  <si>
    <t>O total desta folha é o valor que a EOTF inscreve na reserva central; o encargo de 2027 é calculado automaticamente a partir do encargo mensal e do mês previsto de início de funções.</t>
  </si>
  <si>
    <t xml:space="preserve">ANEXO III </t>
  </si>
  <si>
    <t>ALÍNEAS E SUBALÍNEAS DA CLASSIFICAÇÃO ECONÓMICA DA DESPESA PÚBLICA DE TIPIFICAÇÃO VINCULATIVA</t>
  </si>
  <si>
    <t>Código             EXECORC</t>
  </si>
  <si>
    <t>Al</t>
  </si>
  <si>
    <t>Sub al.</t>
  </si>
  <si>
    <t xml:space="preserve">Designação </t>
  </si>
  <si>
    <t>010000</t>
  </si>
  <si>
    <t>DESPESAS COM O PESSOAL</t>
  </si>
  <si>
    <t>010100</t>
  </si>
  <si>
    <t>REMUNERACOES CERTAS E PERMANENTES</t>
  </si>
  <si>
    <t>010103</t>
  </si>
  <si>
    <t>00</t>
  </si>
  <si>
    <t xml:space="preserve">Pessoal dos quadros - Regime de função pública </t>
  </si>
  <si>
    <t>A0</t>
  </si>
  <si>
    <t xml:space="preserve">    Pessoal dos quadros - Regime de função pública - Pessoal em funções</t>
  </si>
  <si>
    <t>B0</t>
  </si>
  <si>
    <t xml:space="preserve">    Pessoal dos quadros - Regime de função pública - Alterações obrigatórias de posicionamento remuneratório</t>
  </si>
  <si>
    <t>C0</t>
  </si>
  <si>
    <t xml:space="preserve">    Pessoal dos quadros - Regime de função pública - Alterações facultativas de posicionamento remuneratório</t>
  </si>
  <si>
    <t>D0</t>
  </si>
  <si>
    <t xml:space="preserve">    Pessoal dos quadros - Regime de função pública - Recrutamento de pessoal para novos postos de trabalho</t>
  </si>
  <si>
    <t>010104</t>
  </si>
  <si>
    <t xml:space="preserve">Pessoal dos quadros - Regime de contrato individual trabalho </t>
  </si>
  <si>
    <t xml:space="preserve">    Pessoal dos quadros - Regime de contrato individual trabalho  - Pessoal em funções</t>
  </si>
  <si>
    <t xml:space="preserve">    Pessoal dos quadros - Regime de contrato individual trabalho  - Alterações obrigatórias de posicionamento remuneratório</t>
  </si>
  <si>
    <t xml:space="preserve">    Pessoal dos quadros - Regime de contrato individual trabalho  - Alterações facultativas de posicionamento remuneratório</t>
  </si>
  <si>
    <t xml:space="preserve">    Pessoal dos quadros - Regime de contrato individual trabalho - Recrutamento de pessoal para novos postos de trabalho</t>
  </si>
  <si>
    <t>010105</t>
  </si>
  <si>
    <t xml:space="preserve">Pessoal além dos quadros </t>
  </si>
  <si>
    <t xml:space="preserve">    Pessoal além dos quadros - Pessoal em funções</t>
  </si>
  <si>
    <t xml:space="preserve">    Pessoal além dos quadros - Alterações obrigatórias de posicionamento remuneratório</t>
  </si>
  <si>
    <t xml:space="preserve">    Pessoal além dos quadros - Alterações facultativas de posicionamento remuneratório</t>
  </si>
  <si>
    <t xml:space="preserve">    Pessoal além dos quadros - Recrutamento de pessoal para novos postos de trabalho</t>
  </si>
  <si>
    <t>010106</t>
  </si>
  <si>
    <t xml:space="preserve">Pessoal contratado a termo </t>
  </si>
  <si>
    <t xml:space="preserve">    Pessoal contratado a termo  - Pessoal em funções</t>
  </si>
  <si>
    <t xml:space="preserve">     Pessoal contratado a termo  - Alterações obrigatórias de posicionamento remuneratório</t>
  </si>
  <si>
    <t xml:space="preserve">    Pessoal contratado a termo  - Alterações facultativas de posicionamento remuneratório</t>
  </si>
  <si>
    <t xml:space="preserve">    Pessoal contratado a termo - Recrutamento de pessoal para novos postos de trabalho</t>
  </si>
  <si>
    <t>010107</t>
  </si>
  <si>
    <t xml:space="preserve">Pessoal em regime de tarefa ou avença </t>
  </si>
  <si>
    <t xml:space="preserve">    Pessoal em regime de tarefa ou avença - Pessoal em funções</t>
  </si>
  <si>
    <t xml:space="preserve">    Pessoal em regime de tarefa ou avença - Alterações obrigatórias de posicionamento remuneratório</t>
  </si>
  <si>
    <t xml:space="preserve">    Pessoal em regime de tarefa ou avença - Alterações facultativas de posicionamento remuneratório</t>
  </si>
  <si>
    <t xml:space="preserve">    Pessoal em regime de tarefa ou avença - Recrutamento de pessoal para novos postos de trabalho</t>
  </si>
  <si>
    <t>010108</t>
  </si>
  <si>
    <t xml:space="preserve">Pessoal aguardando aposentação </t>
  </si>
  <si>
    <t xml:space="preserve">    Pessoal aguardando aposentação - Pessoal em funções</t>
  </si>
  <si>
    <t xml:space="preserve">    Pessoal aguardando aposentação - Alterações obrigatórias de posicionamento remuneratório</t>
  </si>
  <si>
    <t xml:space="preserve">    Pessoal aguardando aposentação - Alterações facultativas de posicionamento remuneratório</t>
  </si>
  <si>
    <t xml:space="preserve">    Pessoal aguardando aposentação - Recrutamento de pessoal para novos postos de trabalho</t>
  </si>
  <si>
    <t>010109</t>
  </si>
  <si>
    <t>Pessoal em qualquer outra situação</t>
  </si>
  <si>
    <t xml:space="preserve">    Pessoal em qualquer outra situação - Pessoal em funções</t>
  </si>
  <si>
    <t xml:space="preserve">    Pessoal em qualquer outra situação - Alterações obrigatórias de posicionamento remuneratório</t>
  </si>
  <si>
    <t xml:space="preserve">    Pessoal em qualquer outra situação - Alterações facultativas de posicionamento remuneratório</t>
  </si>
  <si>
    <t xml:space="preserve">    Pessoal em qualquer outra situação - Recrutamento de pessoal para novos postos de trabalho</t>
  </si>
  <si>
    <t>010110</t>
  </si>
  <si>
    <t xml:space="preserve">Gratificações </t>
  </si>
  <si>
    <t xml:space="preserve">    Gratificações - Pessoal em funções</t>
  </si>
  <si>
    <t xml:space="preserve">    Gratificações - Recrutamento de pessoal para novos postos de trabalho</t>
  </si>
  <si>
    <t>010111</t>
  </si>
  <si>
    <t xml:space="preserve">Representação </t>
  </si>
  <si>
    <t xml:space="preserve">    Representação  - Pessoal em funções</t>
  </si>
  <si>
    <t xml:space="preserve">    Representação  - Recrutamento de pessoal para novos postos de trabalho</t>
  </si>
  <si>
    <t>010112</t>
  </si>
  <si>
    <t xml:space="preserve">Suplementos e prémios </t>
  </si>
  <si>
    <t xml:space="preserve">    Suplementos e prémios  - Pessoal em funções</t>
  </si>
  <si>
    <t xml:space="preserve">    Suplementos e prémios  - Recrutamento de pessoal para novos postos de trabalho</t>
  </si>
  <si>
    <t>010113</t>
  </si>
  <si>
    <t>Subsidio de refeição</t>
  </si>
  <si>
    <t xml:space="preserve">      Subsidio de refeição - Pessoal em funções</t>
  </si>
  <si>
    <t xml:space="preserve">     Subsidio de refeição - Recrutamento de pessoal para novos postos de trabalho</t>
  </si>
  <si>
    <t>010114</t>
  </si>
  <si>
    <t xml:space="preserve"> Subsídios de Férias e de Natal</t>
  </si>
  <si>
    <t>SF</t>
  </si>
  <si>
    <t xml:space="preserve">    Subsídio de Férias</t>
  </si>
  <si>
    <t xml:space="preserve">    Subsídio de Férias - Pessoal em funções</t>
  </si>
  <si>
    <t xml:space="preserve">    Subsídio de Férias - Alterações obrigatórias de posicionamento remuneratório</t>
  </si>
  <si>
    <t xml:space="preserve">    Subsídio de Férias - Alterações facultativas de posicionamento remuneratório</t>
  </si>
  <si>
    <t xml:space="preserve">    Subsídio de Férias - Recrutamento de pessoal para novos postos de trabalho</t>
  </si>
  <si>
    <t>SN</t>
  </si>
  <si>
    <t xml:space="preserve">    Subsídios de Natal</t>
  </si>
  <si>
    <t xml:space="preserve">    Subsídio de Natal - Pessoal em funções</t>
  </si>
  <si>
    <t xml:space="preserve">    Subsídio de Natal - Alterações obrigatórias de posicionamento remuneratório</t>
  </si>
  <si>
    <t xml:space="preserve">    Subsídio de Natal - Alterações facultativas de posicionamento remuneratório</t>
  </si>
  <si>
    <t xml:space="preserve">    Subsídio de Natal - Recrutamento de pessoal para novos postos de trabalho</t>
  </si>
  <si>
    <t>...</t>
  </si>
  <si>
    <t>010200</t>
  </si>
  <si>
    <t>ABONOS VARIAVEIS OU EVENTUAIS</t>
  </si>
  <si>
    <t>010201</t>
  </si>
  <si>
    <t xml:space="preserve"> Gratificações variáveis ou eventuais</t>
  </si>
  <si>
    <t>Regime de teletrabalho (para compensação ao trabalhador pelos custos incorridos quando se encontre no regime de teletrabalho)</t>
  </si>
  <si>
    <t>010213</t>
  </si>
  <si>
    <t xml:space="preserve">    Outros suplementos e prémios</t>
  </si>
  <si>
    <t>PD</t>
  </si>
  <si>
    <t xml:space="preserve">    Prémios de desempenho (especificação determinada pela Circular Série A n.º 1338, de 1 de Abril de 2008)</t>
  </si>
  <si>
    <t>010214</t>
  </si>
  <si>
    <t>OUTROS ABONOS EM NUMERARIO OU ESPECIE</t>
  </si>
  <si>
    <t>Trabalho em dias de descanso semanal</t>
  </si>
  <si>
    <t>Subsídio de insularidade</t>
  </si>
  <si>
    <t>Subsídio atribuído ao pessoal do Porto Santo</t>
  </si>
  <si>
    <t>Z0</t>
  </si>
  <si>
    <t>010300</t>
  </si>
  <si>
    <t>SEGURANCA SOCIAL</t>
  </si>
  <si>
    <t>010305</t>
  </si>
  <si>
    <t>CONTRIBUICOES P/ A SEGURANCA SOCIAL</t>
  </si>
  <si>
    <t>Contribuições para a segurança social</t>
  </si>
  <si>
    <t xml:space="preserve">Segurança Social </t>
  </si>
  <si>
    <t xml:space="preserve"> Fundo de Compensação do Trabalho</t>
  </si>
  <si>
    <t>Fundo de Garantia de Compensação do Trabalho</t>
  </si>
  <si>
    <t>E0</t>
  </si>
  <si>
    <t>Outras</t>
  </si>
  <si>
    <t>010310</t>
  </si>
  <si>
    <t>OUTRAS DESPESAS DE SEGURANCA SOCIAL</t>
  </si>
  <si>
    <t>AC</t>
  </si>
  <si>
    <t xml:space="preserve">    Acidentes de trabalho e doenças profissionais</t>
  </si>
  <si>
    <t>DO</t>
  </si>
  <si>
    <t xml:space="preserve">    Doença</t>
  </si>
  <si>
    <t>G0</t>
  </si>
  <si>
    <t xml:space="preserve">    Contribuições para a segurança social (na ocorrência das eventualidades referidas nas alíneas P0, SD, DO, AC)</t>
  </si>
  <si>
    <t>O0</t>
  </si>
  <si>
    <t xml:space="preserve">    Outras despesas</t>
  </si>
  <si>
    <t>P0</t>
  </si>
  <si>
    <t xml:space="preserve">    Parentalidade (eventualidades de maternidade, paternidade e adoção)</t>
  </si>
  <si>
    <t>SD</t>
  </si>
  <si>
    <t xml:space="preserve">    Subsídio social de desemprego</t>
  </si>
  <si>
    <t>SS</t>
  </si>
  <si>
    <t xml:space="preserve">    Serviços Sociais da Administração Pública (especificação determinada pela Circular Série A n.º 1370, de 26 de Março de 2012)</t>
  </si>
  <si>
    <t>020000</t>
  </si>
  <si>
    <t>AQUISICAO DE BENS E SERVIÇOS CORRENTES</t>
  </si>
  <si>
    <t>020100</t>
  </si>
  <si>
    <t>AQUISICAO DE BENS</t>
  </si>
  <si>
    <t>020107</t>
  </si>
  <si>
    <t>VESTUÁRIO E ARTIGOS PESSOAIS</t>
  </si>
  <si>
    <t>Fardamentos e uniformes</t>
  </si>
  <si>
    <t>Vestuário e calçado de proteção</t>
  </si>
  <si>
    <t>Outro vestuário e artigos pessoais</t>
  </si>
  <si>
    <t>020108</t>
  </si>
  <si>
    <t>MATERIAL DE ESCRITÓRIO.</t>
  </si>
  <si>
    <t xml:space="preserve">    Papel</t>
  </si>
  <si>
    <t xml:space="preserve">    Consumíveis de impressão</t>
  </si>
  <si>
    <t xml:space="preserve"> …</t>
  </si>
  <si>
    <t>020109</t>
  </si>
  <si>
    <t>PRODUTOS QUÍMICOS E FARMACÊUTICOS</t>
  </si>
  <si>
    <t>Medicamentos de cedência hospitalar excluindo vacinas</t>
  </si>
  <si>
    <t>Vacinas</t>
  </si>
  <si>
    <t>020110</t>
  </si>
  <si>
    <t>PRODUTOS VENDIDOS NAS FARMÁCIAS</t>
  </si>
  <si>
    <t>Produtos vendidos em farmácias privadas</t>
  </si>
  <si>
    <t>020200</t>
  </si>
  <si>
    <t>AQUISICAO DE SERVICOS</t>
  </si>
  <si>
    <t>020201</t>
  </si>
  <si>
    <t>ENCARGOS DAS INSTALAÇÕES</t>
  </si>
  <si>
    <t>Agua</t>
  </si>
  <si>
    <t>Eletricidade</t>
  </si>
  <si>
    <t>020205</t>
  </si>
  <si>
    <t xml:space="preserve">  Locação de material de informática</t>
  </si>
  <si>
    <t xml:space="preserve">    Hardware informático</t>
  </si>
  <si>
    <t xml:space="preserve">    Software informático</t>
  </si>
  <si>
    <t xml:space="preserve">    Outros </t>
  </si>
  <si>
    <t>020209</t>
  </si>
  <si>
    <t>COMUNICACOES</t>
  </si>
  <si>
    <t>Acessos à internet</t>
  </si>
  <si>
    <t>Comunicações fixas de dados</t>
  </si>
  <si>
    <t>Comunicações fixas de voz</t>
  </si>
  <si>
    <t>Comunicações móveis</t>
  </si>
  <si>
    <t>Outros serviços de comunicações</t>
  </si>
  <si>
    <t>F0</t>
  </si>
  <si>
    <t>Outros Serviços de Comunicações</t>
  </si>
  <si>
    <t>020212</t>
  </si>
  <si>
    <t>SEGUROS</t>
  </si>
  <si>
    <t>Estágios profissionais na AP - para o seguro profissional dos estagiários</t>
  </si>
  <si>
    <t>Outras -Seguros não relacionados com estas situações.</t>
  </si>
  <si>
    <t>020213</t>
  </si>
  <si>
    <t>DESLOCACOES E ESTADAS</t>
  </si>
  <si>
    <t>V0</t>
  </si>
  <si>
    <t>Viagens -SSM</t>
  </si>
  <si>
    <t>020214</t>
  </si>
  <si>
    <t>Estudos, pareceres, projetos e consultadoria</t>
  </si>
  <si>
    <t>Serviços de natureza Informática</t>
  </si>
  <si>
    <t>Serviços de natureza Jurídica</t>
  </si>
  <si>
    <t>Serviços de natureza economica e financeira</t>
  </si>
  <si>
    <t xml:space="preserve">Outros </t>
  </si>
  <si>
    <t>020215</t>
  </si>
  <si>
    <t>FORMAÇÃO</t>
  </si>
  <si>
    <t xml:space="preserve">    Tecnologias da Informação e Comunicação (TIC)</t>
  </si>
  <si>
    <t xml:space="preserve">    Outras </t>
  </si>
  <si>
    <t>020217</t>
  </si>
  <si>
    <t>PUBLICIDADE</t>
  </si>
  <si>
    <t>Publicidade obrigatória</t>
  </si>
  <si>
    <t>Publicidade institucional</t>
  </si>
  <si>
    <t>Em território nacional</t>
  </si>
  <si>
    <t>Estrangeiro</t>
  </si>
  <si>
    <t xml:space="preserve">Outra </t>
  </si>
  <si>
    <t>020219</t>
  </si>
  <si>
    <t>ASSISTÊNCIA TÉCNICA</t>
  </si>
  <si>
    <t>Equipamento informático (Hardware)</t>
  </si>
  <si>
    <t>Impressoras / Fotocopiadoras / Scanner</t>
  </si>
  <si>
    <t>Software Informático</t>
  </si>
  <si>
    <t>020220</t>
  </si>
  <si>
    <t>OUTROS TRABALHOS ESPECIALIZADOS</t>
  </si>
  <si>
    <t>Serviços de Natureza Informática</t>
  </si>
  <si>
    <t>Desenvolvimento de Software</t>
  </si>
  <si>
    <t>Contratos de impressão</t>
  </si>
  <si>
    <t>Patrocínio judiciário</t>
  </si>
  <si>
    <t xml:space="preserve">    Pagamentos à ESPAP, I. P. </t>
  </si>
  <si>
    <t>020222</t>
  </si>
  <si>
    <t>SERVIÇOS DE SAÚDE</t>
  </si>
  <si>
    <t>Meios complementares de diagnóstico</t>
  </si>
  <si>
    <t>Meios complementares de terapêutica</t>
  </si>
  <si>
    <t>Rede Nacional de Cuidados Continuados</t>
  </si>
  <si>
    <t>Outros internamentos</t>
  </si>
  <si>
    <t>Total da assistência ambulatória</t>
  </si>
  <si>
    <t>Outros subcontratos PPP</t>
  </si>
  <si>
    <t>Outros subcontratos que não PPP</t>
  </si>
  <si>
    <t>H0</t>
  </si>
  <si>
    <t>020223</t>
  </si>
  <si>
    <t>OUTROS SERVIÇOS DE SAÚDE</t>
  </si>
  <si>
    <t>Transporte doentes</t>
  </si>
  <si>
    <t>Verificação médica – Junta médica e Verificação Doença</t>
  </si>
  <si>
    <t>020225</t>
  </si>
  <si>
    <t xml:space="preserve">   Outros serviços </t>
  </si>
  <si>
    <t>SE</t>
  </si>
  <si>
    <t>Pagamentos a Empresas de Serviços Energéticos (encargos a incorrer com os Contratos de Gestão de Eficiência Energética)</t>
  </si>
  <si>
    <t>030000</t>
  </si>
  <si>
    <t>JUROS E OUTROS ENCARGOS</t>
  </si>
  <si>
    <t>030500</t>
  </si>
  <si>
    <t>OUTROS JUROS</t>
  </si>
  <si>
    <t>030502</t>
  </si>
  <si>
    <t>OUTROS</t>
  </si>
  <si>
    <t>J0</t>
  </si>
  <si>
    <t>Juros de mora</t>
  </si>
  <si>
    <t>040000</t>
  </si>
  <si>
    <t>TRANSFERENCIAS CORRENTES</t>
  </si>
  <si>
    <t>040100</t>
  </si>
  <si>
    <t>SOCIEDADES E QUASE SOC NAO FINANCEIRAS</t>
  </si>
  <si>
    <t>040101</t>
  </si>
  <si>
    <t>PUBLICAS</t>
  </si>
  <si>
    <t>Desagregar por alínea/subalínea para identificação da entidade beneficiária</t>
  </si>
  <si>
    <t>040102</t>
  </si>
  <si>
    <t>PRIVADAS</t>
  </si>
  <si>
    <t>040300</t>
  </si>
  <si>
    <t>ADMINISTRAÇÃO CENTRAL</t>
  </si>
  <si>
    <t>040301 a 040309</t>
  </si>
  <si>
    <t>040400</t>
  </si>
  <si>
    <t>ADMINISTRAÇÃO REGIONAL</t>
  </si>
  <si>
    <t>040403</t>
  </si>
  <si>
    <t>Região Autónoma da Madeira</t>
  </si>
  <si>
    <t>#0</t>
  </si>
  <si>
    <t>Designação do SFA</t>
  </si>
  <si>
    <t>Despesas com o pessoal</t>
  </si>
  <si>
    <t>Transferências correntes de funcionamento</t>
  </si>
  <si>
    <t>Outras transferências correntes (quando aplicável)</t>
  </si>
  <si>
    <t>040500</t>
  </si>
  <si>
    <t>ADMINISTRAÇÃO LOCAL</t>
  </si>
  <si>
    <t>040501</t>
  </si>
  <si>
    <t>CONTINENTE</t>
  </si>
  <si>
    <t>040502</t>
  </si>
  <si>
    <t>REGIÃO AUTÓNOMA DOS AÇORES</t>
  </si>
  <si>
    <t>040503</t>
  </si>
  <si>
    <t>REGIÃO AUTÓNOMA DA MADEIRA</t>
  </si>
  <si>
    <t>040600</t>
  </si>
  <si>
    <t>Segurança social</t>
  </si>
  <si>
    <t>BS</t>
  </si>
  <si>
    <t>Estágios profissionais na AP - contribuições para a Segurança Social</t>
  </si>
  <si>
    <t>040800</t>
  </si>
  <si>
    <t>Famílias</t>
  </si>
  <si>
    <t>040802</t>
  </si>
  <si>
    <t>Estágios profissionais na AP - para a Bolsa de estágio e subsidio de refeição</t>
  </si>
  <si>
    <t>Outras - para todas as restantes transferências para Famílias.</t>
  </si>
  <si>
    <t>BE</t>
  </si>
  <si>
    <t>Bolsas de Estudo</t>
  </si>
  <si>
    <t>050000</t>
  </si>
  <si>
    <t>SUBSIDIOS</t>
  </si>
  <si>
    <t>050100</t>
  </si>
  <si>
    <t>050101 a 050104</t>
  </si>
  <si>
    <t>050300</t>
  </si>
  <si>
    <t>050301 a 050304</t>
  </si>
  <si>
    <t>050701 a 050703</t>
  </si>
  <si>
    <t xml:space="preserve">  Instituições s/ fins lucrativos</t>
  </si>
  <si>
    <t>060000</t>
  </si>
  <si>
    <t>OUTRAS DESPESAS CORRENTES</t>
  </si>
  <si>
    <t>060200</t>
  </si>
  <si>
    <t xml:space="preserve">  Diversas</t>
  </si>
  <si>
    <t>060203</t>
  </si>
  <si>
    <t>AP</t>
  </si>
  <si>
    <t>Verbas globais a distribuir na AP</t>
  </si>
  <si>
    <t>IVA a pagar (cfr. estabelecido no ponto 3.7 da Circular Série A nº 1345, de 6 de janeiro de 2009)</t>
  </si>
  <si>
    <t>CJ</t>
  </si>
  <si>
    <t>Custas Judiciais</t>
  </si>
  <si>
    <t>R1</t>
  </si>
  <si>
    <t>Reserva orçamental — central</t>
  </si>
  <si>
    <t>01</t>
  </si>
  <si>
    <t xml:space="preserve">    Reserva central — recrutamentos autorizados em 2026 e não concretizados</t>
  </si>
  <si>
    <t>02</t>
  </si>
  <si>
    <t xml:space="preserve">    Reserva central — restantes recrutamentos previstos</t>
  </si>
  <si>
    <t>03</t>
  </si>
  <si>
    <t xml:space="preserve">    Reserva central — outros riscos de execução</t>
  </si>
  <si>
    <t>R2</t>
  </si>
  <si>
    <t>Reserva orçamental — margem setorial</t>
  </si>
  <si>
    <t>R3</t>
  </si>
  <si>
    <t>Reserva orçamental — riscos orçamentais</t>
  </si>
  <si>
    <t>PA</t>
  </si>
  <si>
    <t>Reserva orçamental — pagamentos em atraso</t>
  </si>
  <si>
    <t>070000</t>
  </si>
  <si>
    <t>Aquisição de bens de capital</t>
  </si>
  <si>
    <t>070100</t>
  </si>
  <si>
    <t xml:space="preserve">  Investimentos</t>
  </si>
  <si>
    <t>070101</t>
  </si>
  <si>
    <t xml:space="preserve">TERRENOS </t>
  </si>
  <si>
    <t>     Aquisição</t>
  </si>
  <si>
    <t>     Expropriações</t>
  </si>
  <si>
    <t> …</t>
  </si>
  <si>
    <t>070102</t>
  </si>
  <si>
    <t xml:space="preserve">    HABITAÇÕES </t>
  </si>
  <si>
    <t xml:space="preserve">    Desagregar por sectores institucionais</t>
  </si>
  <si>
    <t xml:space="preserve">     Aquisição (especificação determinada pela Circular Série A n.º 1335, de 30 de Julho de 2007)</t>
  </si>
  <si>
    <t xml:space="preserve">     Conservação ou reparação (especificação determinada pela Circular Série A n.º 1335, de 30 de Julho de 2007)</t>
  </si>
  <si>
    <t>070103</t>
  </si>
  <si>
    <t xml:space="preserve">    EDIFÍCIOS </t>
  </si>
  <si>
    <t xml:space="preserve">     Aquisição</t>
  </si>
  <si>
    <t xml:space="preserve">     Conservação ou reparação</t>
  </si>
  <si>
    <t xml:space="preserve">     Construção </t>
  </si>
  <si>
    <t>070107</t>
  </si>
  <si>
    <t xml:space="preserve">    EQUIPAMENTO DE INFORMÁTICA </t>
  </si>
  <si>
    <t xml:space="preserve">    Hardware de Comunicações (especificação determinada pela Circular Série A n.º 1322, de 18 de Agosto de 2005)</t>
  </si>
  <si>
    <t xml:space="preserve">    Impressoras / Fotocopiadoras / Scanner</t>
  </si>
  <si>
    <t xml:space="preserve">    Outros (especificação determinada pela Circular Série A n.º 1322, de 18 de Agosto de 2005)</t>
  </si>
  <si>
    <t>070108</t>
  </si>
  <si>
    <t xml:space="preserve">    SOFTWARE INFORMÁTICO </t>
  </si>
  <si>
    <t xml:space="preserve">    Software de Comunicações</t>
  </si>
  <si>
    <t xml:space="preserve">    Outros</t>
  </si>
  <si>
    <t>070109</t>
  </si>
  <si>
    <t xml:space="preserve">    EQUIPAMENTO ADMINISTRATIVO </t>
  </si>
  <si>
    <t xml:space="preserve">    Hardware de Comunicações</t>
  </si>
  <si>
    <t>070110</t>
  </si>
  <si>
    <t xml:space="preserve">    EQUIPAMENTO BÁSICO </t>
  </si>
  <si>
    <t>070200</t>
  </si>
  <si>
    <t>Locação financeira</t>
  </si>
  <si>
    <t>070206</t>
  </si>
  <si>
    <t>MATERIAL DE INFORMÁTICA - LOCAÇÃO FINANCEIRA</t>
  </si>
  <si>
    <t xml:space="preserve">    Equipamento informático (Hardware)</t>
  </si>
  <si>
    <t xml:space="preserve">    Impressoras / Fotocopiadora / Scanner</t>
  </si>
  <si>
    <t>080000</t>
  </si>
  <si>
    <t>TRANSFERENCIAS DE CAPITAL</t>
  </si>
  <si>
    <t>080100</t>
  </si>
  <si>
    <t>080101</t>
  </si>
  <si>
    <t>080203</t>
  </si>
  <si>
    <t>Outras despesas de capital — verbas globais</t>
  </si>
  <si>
    <t>Verbas globais a distribuir na AP (beneficiário ainda não identificado)</t>
  </si>
  <si>
    <t>080300</t>
  </si>
  <si>
    <t>080400</t>
  </si>
  <si>
    <t>080403</t>
  </si>
  <si>
    <t xml:space="preserve">Outras despesas de capital </t>
  </si>
  <si>
    <t>Outras despesas de capital (quando aplicável)</t>
  </si>
  <si>
    <t>080500</t>
  </si>
  <si>
    <t>080503</t>
  </si>
  <si>
    <t>090000</t>
  </si>
  <si>
    <t>ATIVOS FINANCEIROS</t>
  </si>
  <si>
    <t>Encargos assumidos e não pagos em anos anteriores</t>
  </si>
  <si>
    <t>Os pagamentos relativos a encargos assumidos e não pagos de anos anteriores são diferenciados mediante as alíneas tipificadas previstas no ponto 72 da Circular: T, despesas transitadas de anos anteriores a 2012, e TT, despesas transitadas com data posterior a 1 de janeiro de 2012.</t>
  </si>
  <si>
    <t>As despesas incluídas em acordo de regularização de dívida são identificadas com as alíneas SL.T0 e SL.TT, e as despesas registadas no SCEP, transitadas e não incluídas em acordo de regularização, com as alíneas ST.00 e S0.TT.</t>
  </si>
  <si>
    <t>As despesas correntes que não sejam encargos transitados mantêm a alínea e a subalínea próprias da respetiva rubrica, nos termos gerais deste anexo.</t>
  </si>
  <si>
    <t>Exemplo:</t>
  </si>
  <si>
    <t>AT</t>
  </si>
  <si>
    <t>Transitados</t>
  </si>
  <si>
    <t>BT</t>
  </si>
  <si>
    <t>CT</t>
  </si>
  <si>
    <t>DT</t>
  </si>
  <si>
    <t>ET</t>
  </si>
  <si>
    <t>020210</t>
  </si>
  <si>
    <t xml:space="preserve">TRANSPORTES                                                 </t>
  </si>
  <si>
    <t xml:space="preserve">Outras despesas </t>
  </si>
  <si>
    <t>- As dotações de despesa devem ser todas inscritas ao nível mais baixo da classificação económica, atendendo à desagregação em rúbricas definida pelo classificador económico e em alíneas/subalíneas de acordo com a tipificação definida (na tabela anterior) ou que venha a ser estabelecida pelo serviço/organismo (*);</t>
  </si>
  <si>
    <t>- No caso de as dotações de despesa se desagregarem em alíneas ou subalíneas, as respetivas verbas devem ainda ser inscritas respeitando a hierarquia definida. Assim (*):</t>
  </si>
  <si>
    <t>- A desagregação de uma rubrica implica a definição de pelo menos duas alíneas - uma para a situação específica que se deseja identificar e outra para as restantes situações;</t>
  </si>
  <si>
    <t>- A desagregação de uma alínea implica a definição de pelo menos duas subalíneas.</t>
  </si>
  <si>
    <t>ALÍNEAS E SUBALÍNEAS DE TIPIFICAÇÃO VINCULATIVA INTRODUZIDAS OU CONFIRMADAS PARA 2027</t>
  </si>
  <si>
    <t>Código</t>
  </si>
  <si>
    <t>Al.</t>
  </si>
  <si>
    <t>Ponto da Circular</t>
  </si>
  <si>
    <t>01.01.14</t>
  </si>
  <si>
    <t>Subsídio de férias</t>
  </si>
  <si>
    <t>43</t>
  </si>
  <si>
    <t>Subsídio de Natal</t>
  </si>
  <si>
    <t>01.01.03 a 01.01.09</t>
  </si>
  <si>
    <t>Recrutamento de pessoal para novos postos de trabalho, apenas no subsetor dos serviços e fundos autónomos e nas entidades públicas reclassificadas</t>
  </si>
  <si>
    <t>41</t>
  </si>
  <si>
    <t>02.01.07</t>
  </si>
  <si>
    <t>Vestuário e artigos pessoais, fardamentos e uniformes</t>
  </si>
  <si>
    <t>75</t>
  </si>
  <si>
    <t>Vestuário e artigos pessoais, vestuário e calçado de proteção</t>
  </si>
  <si>
    <t>Vestuário e artigos pessoais, outro vestuário</t>
  </si>
  <si>
    <t>02.02.01</t>
  </si>
  <si>
    <t>74</t>
  </si>
  <si>
    <t>02.02.13</t>
  </si>
  <si>
    <t>Viagens, subsídio social de mobilidade</t>
  </si>
  <si>
    <t>76</t>
  </si>
  <si>
    <t>Viagens, outras</t>
  </si>
  <si>
    <t>02.02.17</t>
  </si>
  <si>
    <t>81</t>
  </si>
  <si>
    <t>02.02.23</t>
  </si>
  <si>
    <t>Verificação da incapacidade para o trabalho</t>
  </si>
  <si>
    <t>71</t>
  </si>
  <si>
    <t>04.06.00</t>
  </si>
  <si>
    <t>Contribuições para a Segurança Social relativas a participantes em programas de estágios profissionais</t>
  </si>
  <si>
    <t>70</t>
  </si>
  <si>
    <t>06.02.03</t>
  </si>
  <si>
    <t>Reserva orçamental, central (inscrição pela EOTF)</t>
  </si>
  <si>
    <t>II.4 B; 41</t>
  </si>
  <si>
    <t>Reserva central, recrutamentos autorizados em 2026</t>
  </si>
  <si>
    <t>Reserva central, restantes recrutamentos previstos</t>
  </si>
  <si>
    <t>Reserva central, outros riscos de execução</t>
  </si>
  <si>
    <t>II.4 B</t>
  </si>
  <si>
    <t>Reserva orçamental, margem setorial</t>
  </si>
  <si>
    <t>II.4 C</t>
  </si>
  <si>
    <t>Reserva para riscos orçamentais</t>
  </si>
  <si>
    <t>II.4 B; 123</t>
  </si>
  <si>
    <t>Reserva para pagamentos em atraso</t>
  </si>
  <si>
    <t>II.4 D</t>
  </si>
  <si>
    <t>06.02.03 / 08.02.03</t>
  </si>
  <si>
    <t>Verbas globais a distribuir na administração pública regional</t>
  </si>
  <si>
    <t>93</t>
  </si>
  <si>
    <t>Rubrica aplicável</t>
  </si>
  <si>
    <t>T</t>
  </si>
  <si>
    <t>Encargos assumidos e não pagos, transitados de anos anteriores a 2012</t>
  </si>
  <si>
    <t>72</t>
  </si>
  <si>
    <t>TT</t>
  </si>
  <si>
    <t>Encargos assumidos e não pagos, transitados com data posterior a 1 de janeiro de 2012</t>
  </si>
  <si>
    <t>SL</t>
  </si>
  <si>
    <t>T0</t>
  </si>
  <si>
    <t>Despesas incluídas em acordo de regularização de dívida, transitadas de anos anteriores a 2012</t>
  </si>
  <si>
    <t>Despesas incluídas em acordo de regularização de dívida, transitadas após 1 de janeiro de 2012</t>
  </si>
  <si>
    <t>ST</t>
  </si>
  <si>
    <t>Despesas registadas no SCEP, transitadas de anos anteriores a 2012 e não incluídas em acordo de regularização</t>
  </si>
  <si>
    <t>S0</t>
  </si>
  <si>
    <t>Despesas registadas no SCEP, transitadas após 1 de janeiro de 2012 e não incluídas em acordo de regularização</t>
  </si>
  <si>
    <t>S</t>
  </si>
  <si>
    <t>Encargos plurianuais em execução</t>
  </si>
  <si>
    <t>90</t>
  </si>
  <si>
    <t>ANEXO IV</t>
  </si>
  <si>
    <t>CÓDIGOS DE ENTIDADE A UTILIZAR NOS JUROS, TRANSFERÊNCIAS E SUBSÍDIOS ONDE DEVE SER INDICADO O SERVIÇO DADOR/BENEFICIÁRIO</t>
  </si>
  <si>
    <t>Receita</t>
  </si>
  <si>
    <t>Cap.</t>
  </si>
  <si>
    <t>Gr.</t>
  </si>
  <si>
    <t>Art.</t>
  </si>
  <si>
    <t>Designação da rubrica da receita</t>
  </si>
  <si>
    <t>Rendimentos da propriedade</t>
  </si>
  <si>
    <t>Juros-Administrações Públicas</t>
  </si>
  <si>
    <t>Administração regional</t>
  </si>
  <si>
    <t>Identificar a entidade beneficiária por recurso ao campo próprio do SOE</t>
  </si>
  <si>
    <t>(…)</t>
  </si>
  <si>
    <t>Transferências correntes</t>
  </si>
  <si>
    <t>04</t>
  </si>
  <si>
    <t>Administração Regional</t>
  </si>
  <si>
    <t>Transferências de capital</t>
  </si>
  <si>
    <t>Ativos financeiros</t>
  </si>
  <si>
    <t xml:space="preserve">  Depósitos, certificados de depósito e poupança</t>
  </si>
  <si>
    <t>ADM. PUBLICAS - ADM. REGIONAL</t>
  </si>
  <si>
    <t xml:space="preserve">    Identificar a entidade dadora por recurso ao campo próprio do SOE</t>
  </si>
  <si>
    <t xml:space="preserve"> Títulos a curto prazo</t>
  </si>
  <si>
    <t>Títulos a médio e longo prazos</t>
  </si>
  <si>
    <t>Derivados financeiros</t>
  </si>
  <si>
    <t>05</t>
  </si>
  <si>
    <t>Empréstimos a curto prazo</t>
  </si>
  <si>
    <t>06</t>
  </si>
  <si>
    <t>Empréstimos a médio e longo prazos</t>
  </si>
  <si>
    <t>08</t>
  </si>
  <si>
    <t>Aumentos de capital</t>
  </si>
  <si>
    <t>5</t>
  </si>
  <si>
    <t>Passivos financeiros:</t>
  </si>
  <si>
    <t>07</t>
  </si>
  <si>
    <t>Outros passivos financeiros:</t>
  </si>
  <si>
    <t>Despesa</t>
  </si>
  <si>
    <t>Ag.</t>
  </si>
  <si>
    <t>Sag.</t>
  </si>
  <si>
    <t>Ru</t>
  </si>
  <si>
    <t>Designação da rubrica da despesa</t>
  </si>
  <si>
    <t>Juros e outros encargos</t>
  </si>
  <si>
    <t>Juros da dívida pública</t>
  </si>
  <si>
    <t>Administração Pública Regional</t>
  </si>
  <si>
    <t>Serviços e fundos autónomos</t>
  </si>
  <si>
    <t>Subsídios</t>
  </si>
  <si>
    <t xml:space="preserve">Região Autónoma da Madeira </t>
  </si>
  <si>
    <t>09</t>
  </si>
  <si>
    <t>Ações e outras participações</t>
  </si>
  <si>
    <t>Unidades de participação</t>
  </si>
  <si>
    <t>Outros ativos financeiros:</t>
  </si>
  <si>
    <t>10</t>
  </si>
  <si>
    <t>Passivos financeiros</t>
  </si>
  <si>
    <t>A alínea obrigatória de cada entidade consta do Anexo IV.A.</t>
  </si>
  <si>
    <t>ANEXO IV.A. Tabela de alíneas de entidade</t>
  </si>
  <si>
    <t>Circular n.º 10/EOTF/2026 · ponto 91. Tabela de consulta, extraída do sistema: identifica a alínea obrigatória de cada entidade dadora ou destinatária nas rubricas indicadas no Anexo IV, com a respetiva vigência. As entidades com vigência terminada constam apenas para leitura de anos anteriores.</t>
  </si>
  <si>
    <t>Serviço</t>
  </si>
  <si>
    <t>Designação do serviço</t>
  </si>
  <si>
    <t>Alínea obrigatória</t>
  </si>
  <si>
    <t>Vigência</t>
  </si>
  <si>
    <t>Entidades em vigência (102)</t>
  </si>
  <si>
    <t>5002</t>
  </si>
  <si>
    <t>AB</t>
  </si>
  <si>
    <t>01/01/2021</t>
  </si>
  <si>
    <t>5005</t>
  </si>
  <si>
    <t>AD</t>
  </si>
  <si>
    <t>5008</t>
  </si>
  <si>
    <t>AE</t>
  </si>
  <si>
    <t>5012</t>
  </si>
  <si>
    <t>AF</t>
  </si>
  <si>
    <t>5013</t>
  </si>
  <si>
    <t>AG</t>
  </si>
  <si>
    <t>5014</t>
  </si>
  <si>
    <t>AH</t>
  </si>
  <si>
    <t>5015</t>
  </si>
  <si>
    <t>AI</t>
  </si>
  <si>
    <t>5048</t>
  </si>
  <si>
    <t>AJ</t>
  </si>
  <si>
    <t>5049</t>
  </si>
  <si>
    <t>AK</t>
  </si>
  <si>
    <t>5050</t>
  </si>
  <si>
    <t>AM</t>
  </si>
  <si>
    <t>5051</t>
  </si>
  <si>
    <t>AN</t>
  </si>
  <si>
    <t>5052</t>
  </si>
  <si>
    <t>AO</t>
  </si>
  <si>
    <t>5053</t>
  </si>
  <si>
    <t>5054</t>
  </si>
  <si>
    <t>AQ</t>
  </si>
  <si>
    <t>5055</t>
  </si>
  <si>
    <t>AR</t>
  </si>
  <si>
    <t>5059</t>
  </si>
  <si>
    <t>AU</t>
  </si>
  <si>
    <t>5061</t>
  </si>
  <si>
    <t>AV</t>
  </si>
  <si>
    <t>5062</t>
  </si>
  <si>
    <t>AW</t>
  </si>
  <si>
    <t>5064</t>
  </si>
  <si>
    <t>AX</t>
  </si>
  <si>
    <t>5065</t>
  </si>
  <si>
    <t>AY</t>
  </si>
  <si>
    <t>5066</t>
  </si>
  <si>
    <t>AZ</t>
  </si>
  <si>
    <t>1000</t>
  </si>
  <si>
    <t>BA</t>
  </si>
  <si>
    <t>1002</t>
  </si>
  <si>
    <t>BB</t>
  </si>
  <si>
    <t>1003</t>
  </si>
  <si>
    <t>BC</t>
  </si>
  <si>
    <t>1004</t>
  </si>
  <si>
    <t>BD</t>
  </si>
  <si>
    <t>1005</t>
  </si>
  <si>
    <t>1007</t>
  </si>
  <si>
    <t>BG</t>
  </si>
  <si>
    <t>1008</t>
  </si>
  <si>
    <t>BH</t>
  </si>
  <si>
    <t>1010</t>
  </si>
  <si>
    <t>BI</t>
  </si>
  <si>
    <t>1012</t>
  </si>
  <si>
    <t>BJ</t>
  </si>
  <si>
    <t>1013</t>
  </si>
  <si>
    <t>BK</t>
  </si>
  <si>
    <t>1015</t>
  </si>
  <si>
    <t>BM</t>
  </si>
  <si>
    <t>1016</t>
  </si>
  <si>
    <t>GABINETE DA SECRETÁRIA REGIONAL DE AGRICULTURA E AMBIENTE</t>
  </si>
  <si>
    <t>BN</t>
  </si>
  <si>
    <t>1017</t>
  </si>
  <si>
    <t>BO</t>
  </si>
  <si>
    <t>1019</t>
  </si>
  <si>
    <t>BP</t>
  </si>
  <si>
    <t>1021</t>
  </si>
  <si>
    <t>GABINETE DO SECRETÁRIO REGIONAL DE TURISMO E CULTURA</t>
  </si>
  <si>
    <t>BQ</t>
  </si>
  <si>
    <t>1022</t>
  </si>
  <si>
    <t>BR</t>
  </si>
  <si>
    <t>1023</t>
  </si>
  <si>
    <t>BU</t>
  </si>
  <si>
    <t>1025</t>
  </si>
  <si>
    <t>BV</t>
  </si>
  <si>
    <t>1026</t>
  </si>
  <si>
    <t>BW</t>
  </si>
  <si>
    <t>1027</t>
  </si>
  <si>
    <t>BX</t>
  </si>
  <si>
    <t>1028</t>
  </si>
  <si>
    <t>BY</t>
  </si>
  <si>
    <t>1029</t>
  </si>
  <si>
    <t>BZ</t>
  </si>
  <si>
    <t>1030</t>
  </si>
  <si>
    <t>CA</t>
  </si>
  <si>
    <t>1031</t>
  </si>
  <si>
    <t>CB</t>
  </si>
  <si>
    <t>1034</t>
  </si>
  <si>
    <t>CC</t>
  </si>
  <si>
    <t>1037</t>
  </si>
  <si>
    <t>CD</t>
  </si>
  <si>
    <t>1039</t>
  </si>
  <si>
    <t>CE</t>
  </si>
  <si>
    <t>1040</t>
  </si>
  <si>
    <t>CF</t>
  </si>
  <si>
    <t>1041</t>
  </si>
  <si>
    <t>CG</t>
  </si>
  <si>
    <t>1042</t>
  </si>
  <si>
    <t>CH</t>
  </si>
  <si>
    <t>1043</t>
  </si>
  <si>
    <t>CI</t>
  </si>
  <si>
    <t>1044</t>
  </si>
  <si>
    <t>1045</t>
  </si>
  <si>
    <t>CK</t>
  </si>
  <si>
    <t>1046</t>
  </si>
  <si>
    <t>CM</t>
  </si>
  <si>
    <t>1047</t>
  </si>
  <si>
    <t>CN</t>
  </si>
  <si>
    <t>1048</t>
  </si>
  <si>
    <t>CO</t>
  </si>
  <si>
    <t>1049</t>
  </si>
  <si>
    <t>CP</t>
  </si>
  <si>
    <t>1050</t>
  </si>
  <si>
    <t>CQ</t>
  </si>
  <si>
    <t>1051</t>
  </si>
  <si>
    <t>CR</t>
  </si>
  <si>
    <t>1052</t>
  </si>
  <si>
    <t>CU</t>
  </si>
  <si>
    <t>1053</t>
  </si>
  <si>
    <t>CV</t>
  </si>
  <si>
    <t>1055</t>
  </si>
  <si>
    <t>CW</t>
  </si>
  <si>
    <t>1056</t>
  </si>
  <si>
    <t>CX</t>
  </si>
  <si>
    <t>1057</t>
  </si>
  <si>
    <t>CY</t>
  </si>
  <si>
    <t>1058</t>
  </si>
  <si>
    <t>CZ</t>
  </si>
  <si>
    <t>1059</t>
  </si>
  <si>
    <t>DA</t>
  </si>
  <si>
    <t>1060</t>
  </si>
  <si>
    <t>DB</t>
  </si>
  <si>
    <t>1061</t>
  </si>
  <si>
    <t>DC</t>
  </si>
  <si>
    <t>1062</t>
  </si>
  <si>
    <t>DD</t>
  </si>
  <si>
    <t>1063</t>
  </si>
  <si>
    <t>DE</t>
  </si>
  <si>
    <t>1064</t>
  </si>
  <si>
    <t>DF</t>
  </si>
  <si>
    <t>1070</t>
  </si>
  <si>
    <t>DH</t>
  </si>
  <si>
    <t>1071</t>
  </si>
  <si>
    <t>DI</t>
  </si>
  <si>
    <t>1074</t>
  </si>
  <si>
    <t>DJ</t>
  </si>
  <si>
    <t>1076</t>
  </si>
  <si>
    <t>DK</t>
  </si>
  <si>
    <t>1078</t>
  </si>
  <si>
    <t>DN</t>
  </si>
  <si>
    <t>1079</t>
  </si>
  <si>
    <t>1082</t>
  </si>
  <si>
    <t>DQ</t>
  </si>
  <si>
    <t>1087</t>
  </si>
  <si>
    <t>DX</t>
  </si>
  <si>
    <t>1088</t>
  </si>
  <si>
    <t>DY</t>
  </si>
  <si>
    <t>1089</t>
  </si>
  <si>
    <t>DZ</t>
  </si>
  <si>
    <t>1091</t>
  </si>
  <si>
    <t>EA</t>
  </si>
  <si>
    <t>1092</t>
  </si>
  <si>
    <t>EB</t>
  </si>
  <si>
    <t>1093</t>
  </si>
  <si>
    <t>EC</t>
  </si>
  <si>
    <t>1094</t>
  </si>
  <si>
    <t>ED</t>
  </si>
  <si>
    <t>1096</t>
  </si>
  <si>
    <t>EF</t>
  </si>
  <si>
    <t>1097</t>
  </si>
  <si>
    <t>EG</t>
  </si>
  <si>
    <t>5067</t>
  </si>
  <si>
    <t>EH</t>
  </si>
  <si>
    <t>5069</t>
  </si>
  <si>
    <t>EI</t>
  </si>
  <si>
    <t>5070</t>
  </si>
  <si>
    <t>EJ</t>
  </si>
  <si>
    <t>5071</t>
  </si>
  <si>
    <t>EK</t>
  </si>
  <si>
    <t>01/01/2024</t>
  </si>
  <si>
    <t>5072</t>
  </si>
  <si>
    <t>EM</t>
  </si>
  <si>
    <t>1098</t>
  </si>
  <si>
    <t>EO</t>
  </si>
  <si>
    <t>1099</t>
  </si>
  <si>
    <t>EP</t>
  </si>
  <si>
    <t>1100</t>
  </si>
  <si>
    <t>EQ</t>
  </si>
  <si>
    <t>1101</t>
  </si>
  <si>
    <t>ER</t>
  </si>
  <si>
    <t>1102</t>
  </si>
  <si>
    <t>EU</t>
  </si>
  <si>
    <t>1103</t>
  </si>
  <si>
    <t>EV</t>
  </si>
  <si>
    <t>5075</t>
  </si>
  <si>
    <t>EX</t>
  </si>
  <si>
    <t>01/01/2025</t>
  </si>
  <si>
    <t>1104</t>
  </si>
  <si>
    <t>EY</t>
  </si>
  <si>
    <t>01/01/2026</t>
  </si>
  <si>
    <t>1105</t>
  </si>
  <si>
    <t>EZ</t>
  </si>
  <si>
    <t>Entidades extintas ou com vigência terminada (13) — não recebem inscrições em 2027</t>
  </si>
  <si>
    <t>5073</t>
  </si>
  <si>
    <t>EEM BIOTECNOLÓGICA, SA</t>
  </si>
  <si>
    <t>EN</t>
  </si>
  <si>
    <t>01/01/2024 a 31/12/2024</t>
  </si>
  <si>
    <t>5074</t>
  </si>
  <si>
    <t>TIIM - TRANSPORTES INTEGRADOS E INTERMODAIS DA MADEIRA, S.A</t>
  </si>
  <si>
    <t>EW</t>
  </si>
  <si>
    <t>01/01/2025 a 31/12/2026</t>
  </si>
  <si>
    <t>5001</t>
  </si>
  <si>
    <t>GABINETE DE GESTÃO DA LOJA DO CIDADÃO</t>
  </si>
  <si>
    <t>AA</t>
  </si>
  <si>
    <t>01/01/2021 a 31/12/2022</t>
  </si>
  <si>
    <t>5004</t>
  </si>
  <si>
    <t>FUNDO DE ESTABILIZAÇÃO TRIBUTÁRIA DA REGIÃO AUTÓNOMA DA MADEIRA</t>
  </si>
  <si>
    <t>01/01/2021 a 31/12/2023</t>
  </si>
  <si>
    <t>1006</t>
  </si>
  <si>
    <t>DIREÇAO REGIONAL DE ECONOMIA E TRANSPORTES TERRESTRES</t>
  </si>
  <si>
    <t>BF</t>
  </si>
  <si>
    <t>01/01/2021 a 31/12/2024</t>
  </si>
  <si>
    <t>1066</t>
  </si>
  <si>
    <t>ESCOLA BÁSICA 2 3 CICLOS CÓNEGO JOÃO JACINTO GONÇALVES DE ANDRADE</t>
  </si>
  <si>
    <t>DG</t>
  </si>
  <si>
    <t>1077</t>
  </si>
  <si>
    <t>GABINETE DO SECRETARIO REGIONAL DE AGRICULTURA E DESENVOLVIMENTO RURAL</t>
  </si>
  <si>
    <t>DM</t>
  </si>
  <si>
    <t>1080</t>
  </si>
  <si>
    <t>DIREÇÃO REGIONAL ADJUNTA DAS FINANÇAS</t>
  </si>
  <si>
    <t>DP</t>
  </si>
  <si>
    <t>01/01/2021 a 31/12/2021</t>
  </si>
  <si>
    <t>1083</t>
  </si>
  <si>
    <t>GABINETE DO SECRETÁRIO REGIONAL DE ECONOMIA, MAR E PESCAS</t>
  </si>
  <si>
    <t>DR</t>
  </si>
  <si>
    <t>1084</t>
  </si>
  <si>
    <t>GABINETE DO SECRETÁRIO REGIONAL DE MAR E PESCAS</t>
  </si>
  <si>
    <t>DU</t>
  </si>
  <si>
    <t>1085</t>
  </si>
  <si>
    <t>DIREÇÃO REGIONAL DO MAR</t>
  </si>
  <si>
    <t>DV</t>
  </si>
  <si>
    <t>1086</t>
  </si>
  <si>
    <t>DIREÇÃO REGIONAL ADJUNTA ASSUNTOS PARLAMENTARES, RELAÇÕES EXTERNAS E COORDENAÇÃO</t>
  </si>
  <si>
    <t>DW</t>
  </si>
  <si>
    <t>1095</t>
  </si>
  <si>
    <t>UNIDADE DE ACOMPANHAMENTO DA CONSTRUÇÃO DO HOSPITAL CENTRAL DA MADEIRA</t>
  </si>
  <si>
    <t>EE</t>
  </si>
  <si>
    <t>Nota: ao criar alíneas novas não utilizar as letras «L», «S» e «T».</t>
  </si>
  <si>
    <t>Instruções de preenchimento da Memória Justificativa (Anexos V.I e V.II)</t>
  </si>
  <si>
    <t xml:space="preserve">Universo </t>
  </si>
  <si>
    <t xml:space="preserve"> Aplica-se aos serviços simples e integrados, aos SFA e às EPR. A ausência de informação constante da memória justificativa é considerado como incumprimento quanto ao encerramento da proposta de orçamento (PO). </t>
  </si>
  <si>
    <t xml:space="preserve">I - Proposta de Orçamento  - Quadro a preencher por cada entidade </t>
  </si>
  <si>
    <t>Classificação económica (RCE)/Fonte de financiamento/Designação</t>
  </si>
  <si>
    <t>Rubrica de classificação económica de receita /despesa de acordo com o classificador previsto no DL n.º 26/2002, de 14 de fev.
A receita com origem em transferência do orçamento do Estado (Receita de impostos) deve ser classificada pelos Serviços integrados (na RCE de receita R.99) considerando um montante igual ao valor de despesa financiada por Receitas de impostos.
Os SFA (incluem EPR) procedem ao preenchimento do quadro considerando a proposta de orçamento privativo.
A receita/despesa efetiva exclui a receita/despesa relativa a ativos e passivos financeiros e saldo gerência anterior. Exclui a previsão de receita de impostos a cobrar pelas entidades administradoras de receita no ORAM 2026 e no ORAM 2027
As fontes de financiamento a utilizar devem respeitar os agrupamentos indicados abaixo.
Unidade : €  -Euro / % - Percentagem</t>
  </si>
  <si>
    <t>CRAM 2025</t>
  </si>
  <si>
    <t>(1)</t>
  </si>
  <si>
    <t>Execução Orçamental do ano 2025 (Conta RAM). Fonte de dados SIGO/SCC  para os SI e SIGO/SFA para SFA. Campos de preenchimento automático não editáveis.</t>
  </si>
  <si>
    <t>ORAM 2026
aprovado</t>
  </si>
  <si>
    <t>(2)</t>
  </si>
  <si>
    <t>Orçamento aprovado 2026 (ORAM 2026). Fonte de dados SORAM. Campos de preenchimento automático não editáveis.</t>
  </si>
  <si>
    <t>Redução de Receita ou Pressão na Despesa - 2027</t>
  </si>
  <si>
    <t>(3)</t>
  </si>
  <si>
    <t>A entidade deve fundamentar a divergência entre o ORAM 2027 (coluna 6) e o ORAM 2026 (coluna 2) imputando a variação a pressões/Iniciativas/poupanças. 
Nesta coluna devem ser colocados valores negativos na receita/Valores positivos na despesa face ao ORAM 2026 da entidade.
Quantificar as medidas de pressão que vão provocar aumento de despesa no ORAM 2027 face ao ORAM 2026: contratos anuais e plurianuais assumidos, compromissos políticos assumidos e obrigações legais em resultado de fatores exógenos à decisão de política setorial.
A redução de receita origina uma diminuição nos valores previstos a cobrar em 2027, pelo que assume valor negativo nas respetivas rubricas.</t>
  </si>
  <si>
    <t>Iniciativas 2027</t>
  </si>
  <si>
    <t>(4)</t>
  </si>
  <si>
    <t>A entidade deve fundamentar a divergência entre o ORAM 2027 (coluna 6) e o ORAM 2026(coluna 2) imputando a variação a pressões/Iniciativas/poupanças. 
Valores positivos face ao ORAM 2026 da entidade.
Quantificar as iniciativas de política com impacto no aumento de despesa face ao ORAM 2026 para o agregado de despesa a considerar. Consideram-se iniciativas de política novas medidas de política enquadradas, designadamente, em: projetos plurianuais, outras ações, programação para candidaturas a finaciamento comunitário.</t>
  </si>
  <si>
    <t>Aumento de Receita ou Poupança na Despesa - 2027</t>
  </si>
  <si>
    <t>(5)</t>
  </si>
  <si>
    <t xml:space="preserve">A entidade deve fundamentar a divergência entre o ORAM 2027 (coluna 6) e o ORAM 2026(coluna 2) imputando a variação a pressões/Iniciativas/poupanças. 
Valores positivos na receita /Valores negativos na despesa face ao ORAM 2026.
Considera na despesa: medidas de poupança nos agregados de despesa, reduzindo a despesa face ao ORAM 2026 (exemplos: rescisões/aposentações/requalificação, medidas de política da tutela/transversais, término de contratos Pessoal, ABS ou outros). 
Considera na receita : aumento da previsão de receita baseado em critérios fundamentados, designadamente por alterações legislativas, contratuais. </t>
  </si>
  <si>
    <t>Proposta orçamento 2027</t>
  </si>
  <si>
    <t>(6)=+(2)+(3)+(4)+(5)</t>
  </si>
  <si>
    <t>Proposta de Orçamento da entidade em resultado da soma das colunas 2 a 5.  Fonte de dados SORAM. Campos de preenchimento automático não editáveis.</t>
  </si>
  <si>
    <t>Variação ORAM 2027 face a ORAM 2026</t>
  </si>
  <si>
    <t>Valor</t>
  </si>
  <si>
    <t>(7)=(6)-(2)</t>
  </si>
  <si>
    <t>Evidencia em valor as variações da proposta de orçamento 2027 comparando com o ORAM 2026 para o mesmo agregado de receita ou despesa.</t>
  </si>
  <si>
    <t>%</t>
  </si>
  <si>
    <t>(8)=(7)/(2)</t>
  </si>
  <si>
    <t>Evidencia em percentagem as variações da proposta de orçamento 2027 comparando com o ORAM 2026 para o mesmo agregado de receita ou despesa.</t>
  </si>
  <si>
    <t>Variação ORAM 2027 face a CRAM 2025</t>
  </si>
  <si>
    <t>(9)=(6)-(1)</t>
  </si>
  <si>
    <t>Evidencia em valor as variações da proposta de orçamento 2027 comparando com a CRAM 2025 para o mesmo agregado de receita ou despesa.</t>
  </si>
  <si>
    <t>(10)=(9)/(1)</t>
  </si>
  <si>
    <t>Evidencia em percentagem as variações da proposta de orçamento 2027 comparando com a CRAM 2025 para o mesmo agregado de receita ou despesa.</t>
  </si>
  <si>
    <t>II - Indicadores Recursos Humanos</t>
  </si>
  <si>
    <t>Indicadores Recursos Humanos</t>
  </si>
  <si>
    <t>Forma de cálculo</t>
  </si>
  <si>
    <t>ORAM 2026</t>
  </si>
  <si>
    <t>PO 2027</t>
  </si>
  <si>
    <t>Apuramento do peso da despesa com pessoal no total da despesa efetiva e evolução (reporte de efetivos no SIGO jun 2026)
Apuramento da média de despesas com pessoal por elemento do Anexo II .  
Campos de preenchimento automático não editáveis.</t>
  </si>
  <si>
    <t>M€</t>
  </si>
  <si>
    <t>PDP (Peso das Despesas com Pessoal)</t>
  </si>
  <si>
    <t>Total agrupamento 01/Despesa efetiva total</t>
  </si>
  <si>
    <t xml:space="preserve">Despesa com pessoal media </t>
  </si>
  <si>
    <t>Total agrupamento 01/n.º efetivos do mapa de pessoal (anexo II)</t>
  </si>
  <si>
    <t>Remuneração Média</t>
  </si>
  <si>
    <t>RCP/ n.º efetivos do mapa de pessoal (anexo II)</t>
  </si>
  <si>
    <t>III - Justificação da proposta de Orçamento de Receita</t>
  </si>
  <si>
    <t>Incluir em cada agregado as explicações para a variação verificada entre a proposta de ORAM 2027 e o ORAM 2026, bem como com a CRAM 2025:
Natureza dos fatores explicativo (aumentos/reduções de receita) identificando os pressupostos e metodologia de cálculo aplicado na previsão de receita e fundamento legal. Deve cumprir os limites estabelecidos de acordo com a Circular do ORAM. 
Ainda que não se verifiquem variações, a orçamentação deve ser fundamentada (justificação qualitativa).
Identificação de fatores e quantificação de riscos que podem estar a influenciar as variações apresentadas.
Justificar separadamente o montante a inscrever em atividades e em projetos.
Identificar a variação prevista para a receita de impostos cobrada pela entidade (valores não espelhados no Quadro1, a preencher apenas por Entidades administradoras de receita de impostos do Estado).</t>
  </si>
  <si>
    <t>IV - Justificação da proposta de Orçamento de Despesa</t>
  </si>
  <si>
    <t xml:space="preserve">Incluir em cada agregado as explicações para a variação verificada entre a proposta de ORAM 2027 e o ORAM 2026,  bem como com a CRAM 2025:
Natureza dos fatores explicativos (pressões/iniciativas e poupanças), identificando por agregados: fatores de pressão na despesa, os compromissos assumidos (despesa fixa e encargos plurianuais assumidos, despesas com pessoal), novas iniciativas de acordo com o plano de atividades, designadamente no âmbito de novas candidaturas, objetivos de poupança.
Fundamentar por natureza de receita (fonte de financiamento) a afetação à despesa.
Ainda que não se verifiquem variações, a orçamentação deve ser fundamentada (justificação qualitativa).
Identificação de fatores e quantificação de riscos que podem distorcer a previsão apresentada. </t>
  </si>
  <si>
    <t>V - Justificação do Saldo Global (equilíbrio)</t>
  </si>
  <si>
    <t>Justificação da evolução do saldo global e fundamentação para o proposto em 2027.</t>
  </si>
  <si>
    <t>VI - Justificação dos Indicadores</t>
  </si>
  <si>
    <t xml:space="preserve">Considerando a informação registada no Anexo II e a orçamentada no agrupamento de despesa 01 - Despesas com pessoal, bem como a missão da entidade, fundamentar os resultados obtidos no sentido da garantia de adequada cobertura orçamental. Identificação de fatores e quantificação de riscos que podem distorcer a previsão apresentada. </t>
  </si>
  <si>
    <t>Fontes de Financiamento a utilizar no Quadro I - Ver tabela das Fontes de Financiamento</t>
  </si>
  <si>
    <t>Base zero (ponto 61 da Circular): para as dotações constantes das listas enviadas pela EOTF, a justificação integral da necessidade, como se de inscrição nova se tratasse, é prestada no ficheiro autónomo que acompanha essas listas e não integra a Memória Justificativa. Sem essa justificação, a EOTF comunica a situação à Unidade de Gestão, que se pronuncia em cinco dias úteis, findos os quais a dotação é excluída para efeitos de consolidação da proposta.</t>
  </si>
  <si>
    <t>ANEXO V.I. Memória Justificativa dos serviços e fundos autónomos e das entidades públicas reclassificadas</t>
  </si>
  <si>
    <t>MEMÓRIA JUSTIFICATIVA DAS DESPESAS DE FUNCIONAMENTO DO ORAM 2027</t>
  </si>
  <si>
    <t>Circular n.º 10/EOTF/2026 · pontos 14, 15 e 17. Preenchida exclusivamente no SIGO pelos serviços e fundos autónomos e pelas entidades públicas reclassificadas; este mapa reproduz a extração do sistema. Os serviços simples e integrados utilizam o Anexo V.II.</t>
  </si>
  <si>
    <t xml:space="preserve">SECRETARIA  - </t>
  </si>
  <si>
    <t>Designação Serviço:</t>
  </si>
  <si>
    <t xml:space="preserve">Código Serviço: </t>
  </si>
  <si>
    <t xml:space="preserve"> Proposta de Orçamento para 2027</t>
  </si>
  <si>
    <t>(Unid: Euros)</t>
  </si>
  <si>
    <t>RCE</t>
  </si>
  <si>
    <t>ORAM/2026
aprovado</t>
  </si>
  <si>
    <t>Variação ORAM 2027 face a ORAM/2026</t>
  </si>
  <si>
    <t>R.01</t>
  </si>
  <si>
    <t xml:space="preserve">Impostos diretos </t>
  </si>
  <si>
    <t>R.02</t>
  </si>
  <si>
    <t>Impostos indiretos</t>
  </si>
  <si>
    <t>R.03</t>
  </si>
  <si>
    <t>Contribuições de Segurança Social</t>
  </si>
  <si>
    <t>R.04</t>
  </si>
  <si>
    <t>Taxas, multas e outras penalidades</t>
  </si>
  <si>
    <t>R.05</t>
  </si>
  <si>
    <t>Rendimentos de propriedade</t>
  </si>
  <si>
    <t>R.07</t>
  </si>
  <si>
    <t>Venda de bens e serviços</t>
  </si>
  <si>
    <t>R.06 + R.10</t>
  </si>
  <si>
    <t xml:space="preserve">Transferências </t>
  </si>
  <si>
    <t>R.08 + R.09 + R.13 + R.14 + R.15</t>
  </si>
  <si>
    <t>Outras receitas</t>
  </si>
  <si>
    <t>R.11 + R.12</t>
  </si>
  <si>
    <t>Ativos/Passivos Financeiros (a)</t>
  </si>
  <si>
    <t>R.16</t>
  </si>
  <si>
    <t>Saldo da gerência anterior</t>
  </si>
  <si>
    <t>R.99</t>
  </si>
  <si>
    <t>Transferencia Receitas Gerais</t>
  </si>
  <si>
    <t>Total Receita (b)</t>
  </si>
  <si>
    <t>Por FF</t>
  </si>
  <si>
    <t>Receitas de Impostos</t>
  </si>
  <si>
    <t>Receitas Próprias</t>
  </si>
  <si>
    <t>Fundos Europeus</t>
  </si>
  <si>
    <t>Transf. no âmbito das AP</t>
  </si>
  <si>
    <t>Total Receita por FF</t>
  </si>
  <si>
    <t>D.01</t>
  </si>
  <si>
    <t>D.01.01</t>
  </si>
  <si>
    <t>Remunerações certas e permanentes</t>
  </si>
  <si>
    <t>D.01.02</t>
  </si>
  <si>
    <t>Abonos Variáveis ou eventuais</t>
  </si>
  <si>
    <t>D.01.03</t>
  </si>
  <si>
    <t>D.02</t>
  </si>
  <si>
    <t xml:space="preserve">Aquisição de bens e serviços </t>
  </si>
  <si>
    <t>D.03</t>
  </si>
  <si>
    <t>D.04 + D.08</t>
  </si>
  <si>
    <t>Transferências</t>
  </si>
  <si>
    <t>D.05</t>
  </si>
  <si>
    <t>D.07</t>
  </si>
  <si>
    <t>Investimento</t>
  </si>
  <si>
    <t>D.06 + D.11</t>
  </si>
  <si>
    <t>Outras despesas</t>
  </si>
  <si>
    <t>D.09 + D.10</t>
  </si>
  <si>
    <t>Ativos/Passivos Financeiros (c)</t>
  </si>
  <si>
    <t>Total Despesa (d)</t>
  </si>
  <si>
    <t>Total Despesa por FF</t>
  </si>
  <si>
    <t>Controlo Receita</t>
  </si>
  <si>
    <t>Controlo Despesa</t>
  </si>
  <si>
    <t>Operações extraorçamentais</t>
  </si>
  <si>
    <t>R.17</t>
  </si>
  <si>
    <t>Receitas extraorçamentais</t>
  </si>
  <si>
    <t>D.12</t>
  </si>
  <si>
    <t>Despesas extraorçamentais</t>
  </si>
  <si>
    <t>(e) = (b) - (a)</t>
  </si>
  <si>
    <t xml:space="preserve">Receita efetiva </t>
  </si>
  <si>
    <t>(f) = (d) - (c)</t>
  </si>
  <si>
    <t xml:space="preserve">Despesa efetiva </t>
  </si>
  <si>
    <t>(g) = (e) - (f)</t>
  </si>
  <si>
    <t>Saldo Global</t>
  </si>
  <si>
    <t>valor</t>
  </si>
  <si>
    <t>Despesa com pessoal media por pessoa</t>
  </si>
  <si>
    <t>Total agrupamento 01/n.º efetivos do mapa de pessoal</t>
  </si>
  <si>
    <t>RCP/ n.º efetivos do mapa de pessoal</t>
  </si>
  <si>
    <t>III – Justificação da Proposta do Orçamento de Receita</t>
  </si>
  <si>
    <t>▪ Capítulo 01 - Impostos Diretos</t>
  </si>
  <si>
    <t>▪ Capítulo 02 - Impostos Indiretos</t>
  </si>
  <si>
    <t>▪ Capítulo 03 - Contribuíções para a Segurança Social, Caixa Geral de Aposentações e ADSE</t>
  </si>
  <si>
    <t>▪ Capítulo 04 - Taxas, multas e outras penalidades</t>
  </si>
  <si>
    <t>▪ Capítulo 05 - Rendimentos da propriedade</t>
  </si>
  <si>
    <t>▪ Capítulo 06 - Transferências correntes</t>
  </si>
  <si>
    <t>▪ Capítulo 07 - Venda de bens e serviços correntes</t>
  </si>
  <si>
    <t>▪ Capítulo 08 - Outras receitas correntes</t>
  </si>
  <si>
    <t>▪ Capítulo 09 - Venda de bens de investimento</t>
  </si>
  <si>
    <t>▪ Capítulo 10 - Transferências de capital</t>
  </si>
  <si>
    <t>▪ Capítulo 11 - Ativos financeiros</t>
  </si>
  <si>
    <t>▪ Capítulo 12 - Passivos financeiros</t>
  </si>
  <si>
    <t>▪ Capítulo 13 - Outras receitas de capital</t>
  </si>
  <si>
    <t>▪ Capítulo 14 - Recursos próprios comunitários</t>
  </si>
  <si>
    <t>▪ Capítulo 15 - Reposições não abatidas nos pagamentos</t>
  </si>
  <si>
    <t>▪ Capítulo 16 - Saldo da gerência anterior</t>
  </si>
  <si>
    <t>▪ Capítulo 17 - Operações extraorçamentais</t>
  </si>
  <si>
    <t>IV – Justificação da Proposta do Orçamento de Despesa</t>
  </si>
  <si>
    <t>▪ Agrupamento 01 - Despesas com o pessoal</t>
  </si>
  <si>
    <t>▪ Agrupamento 02 - Aquisição de bens e serviços correntes</t>
  </si>
  <si>
    <t>▪ Agrupamento 03 - Juros e outros encargos</t>
  </si>
  <si>
    <t>▪ Agrupamento 04 - Transferências correntes</t>
  </si>
  <si>
    <t>▪ Agrupamento 05 - Subsídios</t>
  </si>
  <si>
    <t>▪ Agrupamento 06 - Outras despesas correntes</t>
  </si>
  <si>
    <t>▪ Agrupamento 07 - Aquisição de bens de capital</t>
  </si>
  <si>
    <t>▪ Agrupamento 08 - Transferências de capital</t>
  </si>
  <si>
    <t>▪ Agrupamento 09 - Ativos financeiros</t>
  </si>
  <si>
    <t>▪ Agrupamento 10 - Passivos financeiros</t>
  </si>
  <si>
    <t>▪ Agrupamento 11 - Outras despesas de capital</t>
  </si>
  <si>
    <t>▪ Agrupamento 12 - Operações extraorçamentais</t>
  </si>
  <si>
    <t>V - Justificação do Saldo Global</t>
  </si>
  <si>
    <t>Saldo Global:</t>
  </si>
  <si>
    <t>VI - Justificação indicadores</t>
  </si>
  <si>
    <t>Indicadores:</t>
  </si>
  <si>
    <t>ANEXO V.II. Memória Justificativa dos serviços simples e integrados</t>
  </si>
  <si>
    <t>Modelo em Excel · serviços simples e integrados do Governo Regional, que não preenchem a memória no SIGO · entrega com a proposta até 23 out 2026 · validação pela Unidade de Gestão · pontos 14, 15 e 17 da Circular</t>
  </si>
  <si>
    <t>Preencher apenas as células a bege. A linha sombreada do agrupamento 01 é exemplo, substituir pelos valores do serviço.</t>
  </si>
  <si>
    <t>A. Identificação</t>
  </si>
  <si>
    <t>Secretaria Regional</t>
  </si>
  <si>
    <t>Serviço / Entidade</t>
  </si>
  <si>
    <t>Código do serviço</t>
  </si>
  <si>
    <t>Responsável pelo preenchimento</t>
  </si>
  <si>
    <t>Data</t>
  </si>
  <si>
    <t>B. Decomposição da variação da despesa (ponto 15)</t>
  </si>
  <si>
    <t>Agrup.</t>
  </si>
  <si>
    <t>Conta 2025</t>
  </si>
  <si>
    <t>Orçam. 2026</t>
  </si>
  <si>
    <t>Proposta 2027</t>
  </si>
  <si>
    <t>Variação 27/26</t>
  </si>
  <si>
    <t>Pressões</t>
  </si>
  <si>
    <t>Iniciativas</t>
  </si>
  <si>
    <t>Poupanças</t>
  </si>
  <si>
    <t>Justificação das variações relevantes</t>
  </si>
  <si>
    <t>Despesas com pessoal</t>
  </si>
  <si>
    <t>Exemplo: valorizações remuneratórias de 2026 (pressão) e poupança em horas extraordinárias.</t>
  </si>
  <si>
    <t>Aquisição de bens e serviços</t>
  </si>
  <si>
    <t>Outras despesas correntes</t>
  </si>
  <si>
    <t>09-12</t>
  </si>
  <si>
    <t>Ativos, passivos e outras de capital</t>
  </si>
  <si>
    <t>C. Receita própria e consignada  — pontos 100 a 102</t>
  </si>
  <si>
    <t>A base legal identifica o diploma e a norma que permitem a cobrança. Não podem ser invocados a Lei n.º 28/92, de 1 de setembro, nem o decreto legislativo regional que aprova o ORAM; a lei orgânica só quando seja, por si só, base suficiente (ponto 16).</t>
  </si>
  <si>
    <t>Base legal (diploma e norma) e justificação (variação &gt; 3% ou sem aumento)</t>
  </si>
  <si>
    <t>D. Conformidade com o plafond (ponto 9)</t>
  </si>
  <si>
    <t>Total das dotações inscritas face ao plafond comunicado (€)</t>
  </si>
  <si>
    <t>Justificação de eventual divergência:</t>
  </si>
  <si>
    <t>Justificação:</t>
  </si>
  <si>
    <t>E. Indicadores de recursos humanos</t>
  </si>
  <si>
    <t>Efetivos 31/12/2025</t>
  </si>
  <si>
    <t>Efetivos 31/12/2026 (prev.)</t>
  </si>
  <si>
    <t>Efetivos 2027 (proposta)</t>
  </si>
  <si>
    <t>Entradas previstas 2027</t>
  </si>
  <si>
    <t>Saídas previstas 2027</t>
  </si>
  <si>
    <t>F. Verbas globais a distribuir (ponto 94)</t>
  </si>
  <si>
    <t>Justificar cada verba global inscrita na alínea AP.00, com indicação do procedimento de que depende a designação do beneficiário e do prazo previsível para a sua conclusão.</t>
  </si>
  <si>
    <t>Rubrica (alínea AP.00)</t>
  </si>
  <si>
    <t>Montante (€)</t>
  </si>
  <si>
    <t>Procedimento de que depende a designação do beneficiário</t>
  </si>
  <si>
    <t>Prazo previsível de conclusão</t>
  </si>
  <si>
    <t>Controlo: a variação face ao ORAM 2026 corresponde às pressões identificadas mais as iniciativas menos as poupanças declaradas.</t>
  </si>
  <si>
    <t>ANEXO VI</t>
  </si>
  <si>
    <t>CÓDIGO DOS DEPARTAMENTOS DO GOVERNO REGIONAL</t>
  </si>
  <si>
    <t>Orgânica em vigor, aplicável ao ORAM 2027</t>
  </si>
  <si>
    <t>CÓDIGO</t>
  </si>
  <si>
    <t>DEPARTAMENTO</t>
  </si>
  <si>
    <t>SIGLA</t>
  </si>
  <si>
    <t>ALM</t>
  </si>
  <si>
    <t>PRESIDÊNCIA DO GOVERNO REGIONAL</t>
  </si>
  <si>
    <t>PGR</t>
  </si>
  <si>
    <t>SECRETARIA REGIONAL DE TURISMO, AMBIENTE E CULTURA</t>
  </si>
  <si>
    <t>SRTAC</t>
  </si>
  <si>
    <t>SECRETARIA REGIONAL DE EDUCAÇÃO, CIÊNCIA E TECNOLOGIA</t>
  </si>
  <si>
    <t>SRE</t>
  </si>
  <si>
    <t>SECRETARIA REGIONAL DE ECONOMIA</t>
  </si>
  <si>
    <t>SREC</t>
  </si>
  <si>
    <t>SECRETARIA REGIONAL DE SAÚDE E PROTEÇÃO CIVIL</t>
  </si>
  <si>
    <t>SRS</t>
  </si>
  <si>
    <t>SECRETARIA REGIONAL DAS FINANÇAS</t>
  </si>
  <si>
    <t>SRF</t>
  </si>
  <si>
    <t xml:space="preserve">SECRETARIA REGIONAL DE AGRICULTURA E PESCAS </t>
  </si>
  <si>
    <t>SRAP</t>
  </si>
  <si>
    <t>SECRETARIA REGIONAL DE INCLUSÃO, TRABALHO E JUVENTUDE</t>
  </si>
  <si>
    <t>SRITJ</t>
  </si>
  <si>
    <t>SECRETARIA REGIONAL DE EQUIPAMENTOS E INFRAESTRUTURAS</t>
  </si>
  <si>
    <t>SREI</t>
  </si>
  <si>
    <t xml:space="preserve">ANEXO VII </t>
  </si>
  <si>
    <t>TABELA DOS PROGRAMAS E MEDIDAS</t>
  </si>
  <si>
    <t>PROGRAMA</t>
  </si>
  <si>
    <t>MEDIDA</t>
  </si>
  <si>
    <t>Class Funcional</t>
  </si>
  <si>
    <t>Organismo executor</t>
  </si>
  <si>
    <t>Reforço da investigação, desenvolvimento tecnológico e inovação</t>
  </si>
  <si>
    <t>SRE/SREC/SRF/SRS/SRAP/SREI/SRITJ</t>
  </si>
  <si>
    <t>Potenciar segmentos de base científica</t>
  </si>
  <si>
    <t>Incremento da investigação e desenvolvimento empresarial tecnológico</t>
  </si>
  <si>
    <t xml:space="preserve">Ensino Superior/Formação avançada </t>
  </si>
  <si>
    <t>Capacitação do Sistema Administrativo</t>
  </si>
  <si>
    <t>Serv. Gerais da A.P. - Administração geral</t>
  </si>
  <si>
    <t>4.3</t>
  </si>
  <si>
    <t>Desenvolvimento Empresarial</t>
  </si>
  <si>
    <t>SREC/SRF/SRAP</t>
  </si>
  <si>
    <t>Reforçar a competitividade das empresas</t>
  </si>
  <si>
    <t>Apoio à internacionalização</t>
  </si>
  <si>
    <t>Cadeias de Valor Regional</t>
  </si>
  <si>
    <t>Cooperação Territorial</t>
  </si>
  <si>
    <t>Turismo, Cultura e Património</t>
  </si>
  <si>
    <t>SRE/SRF/SRTAC/SRAP/SREI/SRITJ</t>
  </si>
  <si>
    <t>Proteção, conservação e valorização  do património cultural, museológico  e religioso</t>
  </si>
  <si>
    <t>Promoção e valorização da atividade turística</t>
  </si>
  <si>
    <t>Serviços culturais, recreativos e religiosos - Administração e regulamentação</t>
  </si>
  <si>
    <t>2.5.2</t>
  </si>
  <si>
    <t>Serviços culturais, recreativos e religiosos - Investigação</t>
  </si>
  <si>
    <t>2.5.3</t>
  </si>
  <si>
    <t>Serviços culturais, recreativos e religiosos - Cultura</t>
  </si>
  <si>
    <t>2.5.4</t>
  </si>
  <si>
    <t>Serviços culturais, recreativos e religiosos - Desporto, recreio e lazer</t>
  </si>
  <si>
    <t>2.5.5</t>
  </si>
  <si>
    <t>Serviços culturais, recreativos e religiosos - Comunicação social</t>
  </si>
  <si>
    <t>2.5.6</t>
  </si>
  <si>
    <t>Serviços culturais, recreativos e religiosos - Outras atividades cívicas e religiosas</t>
  </si>
  <si>
    <t>Atividades Tradicionais</t>
  </si>
  <si>
    <t>SRE/SRF/SRAP</t>
  </si>
  <si>
    <t>Potenciar a Economia Azul (Mar, Pescas e Aquicultura)</t>
  </si>
  <si>
    <t>Agricultura, Desenvolvimento Rural e Florestas</t>
  </si>
  <si>
    <t>Agricultura, pecuária, silv, caça, pesca - Administração e regulamentação</t>
  </si>
  <si>
    <t xml:space="preserve">Energia </t>
  </si>
  <si>
    <t>Melhoria da eficiência energética e promoção de estratégias de redução de gases com efeito estufa</t>
  </si>
  <si>
    <t>Incentivo à produção e utilização de energias renováveis</t>
  </si>
  <si>
    <t>Mobilidade Sustentável</t>
  </si>
  <si>
    <t>SRF/SREI</t>
  </si>
  <si>
    <t>Promoção de soluções de transporte energética e ambientalmente mais eficientes</t>
  </si>
  <si>
    <t>2.1.2</t>
  </si>
  <si>
    <t>Reabilitação Urbana</t>
  </si>
  <si>
    <t>2.1.5</t>
  </si>
  <si>
    <t>SRF/SREI/SRITJ</t>
  </si>
  <si>
    <t>Ensino, competências e formação ao longo da vida</t>
  </si>
  <si>
    <t>SRE/SRF/SREI/SRITJ</t>
  </si>
  <si>
    <t>Prevenção e redução do abandono escolar precoce e do insucesso escolar</t>
  </si>
  <si>
    <t>Promoção de acesso à aprendizagem ao longo da vida</t>
  </si>
  <si>
    <t>Competências na área da Economia Digital</t>
  </si>
  <si>
    <t>Educação – Investigação</t>
  </si>
  <si>
    <t>Educação - Estabelecimentos de ensino não superior</t>
  </si>
  <si>
    <t>2.1.3</t>
  </si>
  <si>
    <t>Educação - Estabelecimentos de ensino superior</t>
  </si>
  <si>
    <t>Educação - Serviços auxiliares de ensino</t>
  </si>
  <si>
    <t>Educação - Administração e regulamentação</t>
  </si>
  <si>
    <t>Universalização da Escola Digital</t>
  </si>
  <si>
    <t>Promoção da Inclusão Social e Combate à Pobreza</t>
  </si>
  <si>
    <t>SRE/SREI/SRITJ</t>
  </si>
  <si>
    <t xml:space="preserve">Promover a coesão e a inclusão social </t>
  </si>
  <si>
    <t>Ativação e reabilitação de pessoas desfavorecidas e com deficiência ou incapacidade</t>
  </si>
  <si>
    <t>Melhorar as condições de trabalho</t>
  </si>
  <si>
    <t>2.2.1</t>
  </si>
  <si>
    <t>Saúde</t>
  </si>
  <si>
    <t>2.2.3</t>
  </si>
  <si>
    <t>SRF/SRS/SREI</t>
  </si>
  <si>
    <t>Reforço das capacidades do sistema de saúde</t>
  </si>
  <si>
    <t>3.5.1</t>
  </si>
  <si>
    <t xml:space="preserve">Reforço das medidas de informação da promoção da saúde pública e da melhoria dos cuidados de saúde </t>
  </si>
  <si>
    <t>3.5.3</t>
  </si>
  <si>
    <t>Saúde - Administração e regulamentação</t>
  </si>
  <si>
    <t>Saúde – Investigação</t>
  </si>
  <si>
    <t>Saúde - Hospitais e clínicas</t>
  </si>
  <si>
    <t>3.1.1</t>
  </si>
  <si>
    <t>Habitação e Realojamento</t>
  </si>
  <si>
    <t>Promoção do acesso à habitação através de soluções diversificadas</t>
  </si>
  <si>
    <t>Habitação e serv. Colectivos - Administração e regulamentação</t>
  </si>
  <si>
    <t>Ordenamento Urbano e Territorial e da Paisagem</t>
  </si>
  <si>
    <t>SRF/SRTAC/SREI</t>
  </si>
  <si>
    <t>Ordenamento Urbanístico</t>
  </si>
  <si>
    <t xml:space="preserve"> Solo e Paisagem</t>
  </si>
  <si>
    <t>Promoção da adaptação às alterações climáticas e à prevenção e gestão de riscos</t>
  </si>
  <si>
    <t>SRS/SRTAC/SREI</t>
  </si>
  <si>
    <t>Promoção de investimentos de adaptação às alterações climáticas e à prevenção e gestão de riscos</t>
  </si>
  <si>
    <t>Iniciativas de Ação Climática</t>
  </si>
  <si>
    <t>Segurança e ordem públicas - Protecção civil e luta contra incêndios</t>
  </si>
  <si>
    <t>Gestão de Recursos Hídricos</t>
  </si>
  <si>
    <t>Aumento da eficiência das redes de água</t>
  </si>
  <si>
    <t>Melhoria da qualidade da água</t>
  </si>
  <si>
    <t>Economia Circular e Gestão de Resíduos</t>
  </si>
  <si>
    <t>Impulsionar o uso eficiente de recursos</t>
  </si>
  <si>
    <t>1.1.1</t>
  </si>
  <si>
    <t>Assistência Técnica</t>
  </si>
  <si>
    <t>Recuperação e Resiliência</t>
  </si>
  <si>
    <t>SRE/SRTAC/SREC/SRS/SRF/SRAP/SRITJ/SREI</t>
  </si>
  <si>
    <t>Contingência COVID 2019 - Prevenção, contenção, mitigação e tratamento</t>
  </si>
  <si>
    <t>1.3.1</t>
  </si>
  <si>
    <t>Contingência COVID 2019 - Garantir normalidade</t>
  </si>
  <si>
    <t>Incentivo extraordinário à normalização</t>
  </si>
  <si>
    <t xml:space="preserve">Ucrânia - Apoio refugiados </t>
  </si>
  <si>
    <t>Rússia-Ucrânia - Mitigação de efeitos adversos</t>
  </si>
  <si>
    <t>Plano de Recuperação e Resiliência (não utilizável na despesa do ORAM 2027 — ponto 86)</t>
  </si>
  <si>
    <t>103</t>
  </si>
  <si>
    <t>Impacto do choque geopolítico</t>
  </si>
  <si>
    <t>Órgãos de Soberania</t>
  </si>
  <si>
    <t>4.1</t>
  </si>
  <si>
    <t>Governação</t>
  </si>
  <si>
    <t>Justiça</t>
  </si>
  <si>
    <t>Segurança e ordem públicas - Administração e regulamentação</t>
  </si>
  <si>
    <t>Finanças e Gestão da Dívida Pública</t>
  </si>
  <si>
    <t>Operações da dívida pública</t>
  </si>
  <si>
    <t>Outras funções - Diversas não especificadas</t>
  </si>
  <si>
    <t>ANEXO VIII — TABELA DAS ÁREAS DE ATIVIDADES</t>
  </si>
  <si>
    <t>Alinhada com o Anexo V da Circular Série A n.º 1417 da Entidade Orçamental, de 4 de março de 2026 (instruções para preparação do Orçamento do Estado para 2027).</t>
  </si>
  <si>
    <t>Utilizar o código 1XX/2XX quando se trate de uma atividade já existente e o código 8XX/9XX quando se trate de uma atividade nova.</t>
  </si>
  <si>
    <t>Área temática</t>
  </si>
  <si>
    <t>Código (existente)</t>
  </si>
  <si>
    <t>Código (nova)</t>
  </si>
  <si>
    <t>Designação da atividade</t>
  </si>
  <si>
    <t>Observações da Região</t>
  </si>
  <si>
    <t>Atividades Relacionadas com o Património Cultural</t>
  </si>
  <si>
    <t>101</t>
  </si>
  <si>
    <t>801</t>
  </si>
  <si>
    <t>Artes Plásticas e Visuais</t>
  </si>
  <si>
    <t>102</t>
  </si>
  <si>
    <t>802</t>
  </si>
  <si>
    <t>Cinema e Audiovisual</t>
  </si>
  <si>
    <t>803</t>
  </si>
  <si>
    <t>Bibliotecas e Património Bibliográfico</t>
  </si>
  <si>
    <t>104</t>
  </si>
  <si>
    <t>804</t>
  </si>
  <si>
    <t>Arquivos e Património Arquivístico</t>
  </si>
  <si>
    <t>105</t>
  </si>
  <si>
    <t>805</t>
  </si>
  <si>
    <t>Património Fílmico e Sonoro</t>
  </si>
  <si>
    <t>106</t>
  </si>
  <si>
    <t>806</t>
  </si>
  <si>
    <t>Qualificação, Promoção e Divulgação Cultural</t>
  </si>
  <si>
    <t>107</t>
  </si>
  <si>
    <t>807</t>
  </si>
  <si>
    <t>Promoção e Divulgação do Livro e do Autor</t>
  </si>
  <si>
    <t>108</t>
  </si>
  <si>
    <t>808</t>
  </si>
  <si>
    <t>Museus, Património Móvel e Imaterial</t>
  </si>
  <si>
    <t>109</t>
  </si>
  <si>
    <t>809</t>
  </si>
  <si>
    <t>Património Arquitetónico, Arqueológico e Paisagístico</t>
  </si>
  <si>
    <t>110</t>
  </si>
  <si>
    <t>810</t>
  </si>
  <si>
    <t>Proteção da Propriedade Intelectual e Direito de Autor</t>
  </si>
  <si>
    <t>111</t>
  </si>
  <si>
    <t>811</t>
  </si>
  <si>
    <t>Promoção e Valorização da Língua Portuguesa</t>
  </si>
  <si>
    <t>265</t>
  </si>
  <si>
    <t>965</t>
  </si>
  <si>
    <t>Promoção da Cultura Portuguesa no Exterior e Intercâmbio Cultural</t>
  </si>
  <si>
    <t>Atividades Relacionadas com o Desporto</t>
  </si>
  <si>
    <t>112</t>
  </si>
  <si>
    <t>812</t>
  </si>
  <si>
    <t>Atividades Desportivas</t>
  </si>
  <si>
    <t>113</t>
  </si>
  <si>
    <t>813</t>
  </si>
  <si>
    <t>Associativismo Desportivo</t>
  </si>
  <si>
    <t>114</t>
  </si>
  <si>
    <t>814</t>
  </si>
  <si>
    <t>Alta Competição Desportiva e Desporto Profissional</t>
  </si>
  <si>
    <t>Atividades Relacionadas com o Ambiente, Recursos Naturais e Gestão do Território</t>
  </si>
  <si>
    <t>115</t>
  </si>
  <si>
    <t>815</t>
  </si>
  <si>
    <t>Rede Nacional das Áreas Protegidas e Áreas Classificadas da Rede Natura 2000</t>
  </si>
  <si>
    <t>116</t>
  </si>
  <si>
    <t>816</t>
  </si>
  <si>
    <t>Proteção do Ambiente e Gestão de Recursos Naturais Ar, Água e Solos</t>
  </si>
  <si>
    <t>118</t>
  </si>
  <si>
    <t>818</t>
  </si>
  <si>
    <t>Ruído, Resíduos, Substâncias Perigosas e Catástrofes Ambientais</t>
  </si>
  <si>
    <t>119</t>
  </si>
  <si>
    <t>819</t>
  </si>
  <si>
    <t>Mares e Costas Oceânicas</t>
  </si>
  <si>
    <t>120</t>
  </si>
  <si>
    <t>820</t>
  </si>
  <si>
    <t>Fauna</t>
  </si>
  <si>
    <t>121</t>
  </si>
  <si>
    <t>821</t>
  </si>
  <si>
    <t>Flora</t>
  </si>
  <si>
    <t>122</t>
  </si>
  <si>
    <t>822</t>
  </si>
  <si>
    <t>Desenvolvimento Regional e Urbano</t>
  </si>
  <si>
    <t>123</t>
  </si>
  <si>
    <t>823</t>
  </si>
  <si>
    <t>Ordenamento do Território</t>
  </si>
  <si>
    <t>Atividades Relacionadas com a Defesa Nacional</t>
  </si>
  <si>
    <t>124</t>
  </si>
  <si>
    <t>824</t>
  </si>
  <si>
    <t>Operações Militares</t>
  </si>
  <si>
    <t>125</t>
  </si>
  <si>
    <t>825</t>
  </si>
  <si>
    <t>Armamento e Equipamento Militar</t>
  </si>
  <si>
    <t>126</t>
  </si>
  <si>
    <t>826</t>
  </si>
  <si>
    <t>Convocação e Mobilização de Pessoal</t>
  </si>
  <si>
    <t>127</t>
  </si>
  <si>
    <t>827</t>
  </si>
  <si>
    <t>Instrução e Formação Militar</t>
  </si>
  <si>
    <t>128</t>
  </si>
  <si>
    <t>828</t>
  </si>
  <si>
    <t>Missões Humanitárias e de Paz</t>
  </si>
  <si>
    <t>Atividades Relacionadas com a Saúde</t>
  </si>
  <si>
    <t>129</t>
  </si>
  <si>
    <t>829</t>
  </si>
  <si>
    <t>Cuidados de Saúde Primários</t>
  </si>
  <si>
    <t>130</t>
  </si>
  <si>
    <t>830</t>
  </si>
  <si>
    <t>Cuidados de Saúde Diferenciados</t>
  </si>
  <si>
    <t>131</t>
  </si>
  <si>
    <t>831</t>
  </si>
  <si>
    <t>Meios Complementares de Diagnóstico e Terapêutica</t>
  </si>
  <si>
    <t>132</t>
  </si>
  <si>
    <t>832</t>
  </si>
  <si>
    <t>Saúde Pública</t>
  </si>
  <si>
    <t>133</t>
  </si>
  <si>
    <t>833</t>
  </si>
  <si>
    <t>Saúde Escolar</t>
  </si>
  <si>
    <t>134</t>
  </si>
  <si>
    <t>834</t>
  </si>
  <si>
    <t>Dependências</t>
  </si>
  <si>
    <t>135</t>
  </si>
  <si>
    <t>835</t>
  </si>
  <si>
    <t>Farmácias e Medicamentos</t>
  </si>
  <si>
    <t>836</t>
  </si>
  <si>
    <t>Apoio Psicológico Especializado</t>
  </si>
  <si>
    <t>137</t>
  </si>
  <si>
    <t>837</t>
  </si>
  <si>
    <t>Gestão de Cuidados de Saúde Prestados em Redes Privadas</t>
  </si>
  <si>
    <t>Atividades Relacionadas com a Agricultura e Pescas</t>
  </si>
  <si>
    <t>138</t>
  </si>
  <si>
    <t>838</t>
  </si>
  <si>
    <t>Produção Agrícola (culturas anuais e permanentes exceto viticultura)</t>
  </si>
  <si>
    <t>139</t>
  </si>
  <si>
    <t>839</t>
  </si>
  <si>
    <t>Produção Vitivinícola</t>
  </si>
  <si>
    <t>140</t>
  </si>
  <si>
    <t>840</t>
  </si>
  <si>
    <t>Reforço da Ligação entre Agentes para o Desenvolvimento Rural</t>
  </si>
  <si>
    <t>141</t>
  </si>
  <si>
    <t>841</t>
  </si>
  <si>
    <t>Silvicultura e Exploração Florestal e Atividade Cinegética</t>
  </si>
  <si>
    <t>142</t>
  </si>
  <si>
    <t>842</t>
  </si>
  <si>
    <t>Estruturas Agrícolas (excluindo infraestruturas hidroagrícolas - cod 237/937)</t>
  </si>
  <si>
    <t>143</t>
  </si>
  <si>
    <t>843</t>
  </si>
  <si>
    <t>Produção Animal</t>
  </si>
  <si>
    <t>144</t>
  </si>
  <si>
    <t>844</t>
  </si>
  <si>
    <t>Sanidade Animal e Vegetal e Bem Estar Animal</t>
  </si>
  <si>
    <t>145</t>
  </si>
  <si>
    <t>845</t>
  </si>
  <si>
    <t>Pesca e Aquicultura</t>
  </si>
  <si>
    <t>146</t>
  </si>
  <si>
    <t>846</t>
  </si>
  <si>
    <t>Gestão e Acompanhamento de programas/Projetos comunitários</t>
  </si>
  <si>
    <t>Atividades Relacionadas com a Indústria</t>
  </si>
  <si>
    <t>150</t>
  </si>
  <si>
    <t>850</t>
  </si>
  <si>
    <t>Indústria Extrativa</t>
  </si>
  <si>
    <t>151</t>
  </si>
  <si>
    <t>851</t>
  </si>
  <si>
    <t>Indústria Agroalimentar</t>
  </si>
  <si>
    <t>152</t>
  </si>
  <si>
    <t>852</t>
  </si>
  <si>
    <t>Tecnologias de Ponta e Limpas</t>
  </si>
  <si>
    <t>153</t>
  </si>
  <si>
    <t>853</t>
  </si>
  <si>
    <t>Indústria Militar</t>
  </si>
  <si>
    <t>Atividades Relacionadas com o Comércio e Serviços</t>
  </si>
  <si>
    <t>154</t>
  </si>
  <si>
    <t>854</t>
  </si>
  <si>
    <t>Comércio</t>
  </si>
  <si>
    <t>155</t>
  </si>
  <si>
    <t>855</t>
  </si>
  <si>
    <t>Comunicações</t>
  </si>
  <si>
    <t>156</t>
  </si>
  <si>
    <t>856</t>
  </si>
  <si>
    <t>Seguros</t>
  </si>
  <si>
    <t>157</t>
  </si>
  <si>
    <t>857</t>
  </si>
  <si>
    <t>Turismo, Lazer, Alojamento e Restauração</t>
  </si>
  <si>
    <t>Atividades Relacionadas com a Energia</t>
  </si>
  <si>
    <t>158</t>
  </si>
  <si>
    <t>858</t>
  </si>
  <si>
    <t>Energia Elétrica, Gás e Energias Renováveis</t>
  </si>
  <si>
    <t>159</t>
  </si>
  <si>
    <t>859</t>
  </si>
  <si>
    <t>Produtos Petrolíferos, Combustíveis e Outros Recursos Energéticos</t>
  </si>
  <si>
    <t>Outras Atividades Económicas</t>
  </si>
  <si>
    <t>160</t>
  </si>
  <si>
    <t>860</t>
  </si>
  <si>
    <t>Propriedade Industrial</t>
  </si>
  <si>
    <t>161</t>
  </si>
  <si>
    <t>861</t>
  </si>
  <si>
    <t>Mercado Externo (Importações e Exportações, Fronteiras – Mercadorias)</t>
  </si>
  <si>
    <t>162</t>
  </si>
  <si>
    <t>862</t>
  </si>
  <si>
    <t>Mercado Interno</t>
  </si>
  <si>
    <t>163</t>
  </si>
  <si>
    <t>863</t>
  </si>
  <si>
    <t>Mercado de Capitais</t>
  </si>
  <si>
    <t>164</t>
  </si>
  <si>
    <t>864</t>
  </si>
  <si>
    <t>Concorrência</t>
  </si>
  <si>
    <t>165</t>
  </si>
  <si>
    <t>865</t>
  </si>
  <si>
    <t>Atividades Marítimo-Portuária</t>
  </si>
  <si>
    <t>Atividades Relacionadas com a Integração e Proteção Social</t>
  </si>
  <si>
    <t>166</t>
  </si>
  <si>
    <t>866</t>
  </si>
  <si>
    <t>Proteção Social de Base</t>
  </si>
  <si>
    <t>167</t>
  </si>
  <si>
    <t>867</t>
  </si>
  <si>
    <t>Proteção Social Complementar</t>
  </si>
  <si>
    <t>168</t>
  </si>
  <si>
    <t>868</t>
  </si>
  <si>
    <t>Prevenção, Integração e Ação Social</t>
  </si>
  <si>
    <t>Atividades Relacionadas com a Sociedade da Informação e Comunicação</t>
  </si>
  <si>
    <t>169</t>
  </si>
  <si>
    <t>869</t>
  </si>
  <si>
    <t>Comunicação Social</t>
  </si>
  <si>
    <t>170</t>
  </si>
  <si>
    <t>870</t>
  </si>
  <si>
    <t>Conteúdos Digitais</t>
  </si>
  <si>
    <t>171</t>
  </si>
  <si>
    <t>871</t>
  </si>
  <si>
    <t>Competências em Tecnologias da Informação e Comunicação</t>
  </si>
  <si>
    <t>172</t>
  </si>
  <si>
    <t>872</t>
  </si>
  <si>
    <t>Acessibilidade a Tecnologias da Informação e Comunicação</t>
  </si>
  <si>
    <t>173</t>
  </si>
  <si>
    <t>873</t>
  </si>
  <si>
    <t>Governo Eletrónico</t>
  </si>
  <si>
    <t>174</t>
  </si>
  <si>
    <t>874</t>
  </si>
  <si>
    <t>Proteção de Dados Pessoais Informatizados</t>
  </si>
  <si>
    <t>Atividades Relacionadas com a Diplomacia e Relações Internacionais</t>
  </si>
  <si>
    <t>175</t>
  </si>
  <si>
    <t>875</t>
  </si>
  <si>
    <t>Assuntos Comunitários</t>
  </si>
  <si>
    <t>176</t>
  </si>
  <si>
    <t>876</t>
  </si>
  <si>
    <t>Assuntos Bilaterais</t>
  </si>
  <si>
    <t>177</t>
  </si>
  <si>
    <t>877</t>
  </si>
  <si>
    <t>Assuntos Multilaterais</t>
  </si>
  <si>
    <t>178</t>
  </si>
  <si>
    <t>878</t>
  </si>
  <si>
    <t>Cooperação Internacional</t>
  </si>
  <si>
    <t>179</t>
  </si>
  <si>
    <t>879</t>
  </si>
  <si>
    <t>Assistência Humanitária</t>
  </si>
  <si>
    <t>180</t>
  </si>
  <si>
    <t>880</t>
  </si>
  <si>
    <t>Assuntos Diplomáticos e Consulares</t>
  </si>
  <si>
    <t>181</t>
  </si>
  <si>
    <t>881</t>
  </si>
  <si>
    <t>Comunidades Portuguesas</t>
  </si>
  <si>
    <t>182</t>
  </si>
  <si>
    <t>882</t>
  </si>
  <si>
    <t>Diplomacia Económica</t>
  </si>
  <si>
    <t>183</t>
  </si>
  <si>
    <t>883</t>
  </si>
  <si>
    <t>Presença Portuguesa no Exterior</t>
  </si>
  <si>
    <t>Atividades Relacionadas com a Gestão de Emergências e Crises</t>
  </si>
  <si>
    <t>184</t>
  </si>
  <si>
    <t>884</t>
  </si>
  <si>
    <t>Gestão de Emergências em Casos de Inundações, Incêndios e Sismos</t>
  </si>
  <si>
    <t>185</t>
  </si>
  <si>
    <t>885</t>
  </si>
  <si>
    <t>Perturbações da Ordem Pública</t>
  </si>
  <si>
    <t>186</t>
  </si>
  <si>
    <t>886</t>
  </si>
  <si>
    <t>Emergências Médicas</t>
  </si>
  <si>
    <t>187</t>
  </si>
  <si>
    <t>887</t>
  </si>
  <si>
    <t>Catástrofes Climáticas</t>
  </si>
  <si>
    <t>188</t>
  </si>
  <si>
    <t>888</t>
  </si>
  <si>
    <t>Catástrofes Ambientais</t>
  </si>
  <si>
    <t>189</t>
  </si>
  <si>
    <t>889</t>
  </si>
  <si>
    <t>Emergências nos Transportes e Comunicações</t>
  </si>
  <si>
    <t>Atividades Relacionadas com a Educação</t>
  </si>
  <si>
    <t>190</t>
  </si>
  <si>
    <t>890</t>
  </si>
  <si>
    <t>Educação Pré Escolar</t>
  </si>
  <si>
    <t>191</t>
  </si>
  <si>
    <t>891</t>
  </si>
  <si>
    <t>1º. Ciclo  do Ensino Básico</t>
  </si>
  <si>
    <t>192</t>
  </si>
  <si>
    <t>892</t>
  </si>
  <si>
    <t>2º. e 3º. Ciclos do Ensino Básico e Ensino</t>
  </si>
  <si>
    <t>193</t>
  </si>
  <si>
    <t>893</t>
  </si>
  <si>
    <t>Ensino Superior Universitário</t>
  </si>
  <si>
    <t>194</t>
  </si>
  <si>
    <t>894</t>
  </si>
  <si>
    <t>Ensino Superior Politécnico</t>
  </si>
  <si>
    <t>195</t>
  </si>
  <si>
    <t>895</t>
  </si>
  <si>
    <t>Ensino Militar e Policial</t>
  </si>
  <si>
    <t>196</t>
  </si>
  <si>
    <t>896</t>
  </si>
  <si>
    <t>Redes de Ensino Privado, Cooperativo e Solidário</t>
  </si>
  <si>
    <t>197</t>
  </si>
  <si>
    <t>897</t>
  </si>
  <si>
    <t>Funções Não Letivas - Ensino Básico e Secundário</t>
  </si>
  <si>
    <t>198</t>
  </si>
  <si>
    <t>898</t>
  </si>
  <si>
    <t>Ensino de Português no Estrangeiro</t>
  </si>
  <si>
    <t>199</t>
  </si>
  <si>
    <t>899</t>
  </si>
  <si>
    <t>Educação Especial</t>
  </si>
  <si>
    <t>200</t>
  </si>
  <si>
    <t>900</t>
  </si>
  <si>
    <t>Exames e Provas Aferidas do Ensino Básico e Secundário</t>
  </si>
  <si>
    <t>201</t>
  </si>
  <si>
    <t>901</t>
  </si>
  <si>
    <t>Inovação e Desenvolvimento Curricular</t>
  </si>
  <si>
    <t>266</t>
  </si>
  <si>
    <t>966</t>
  </si>
  <si>
    <t>Ação Social no Ensino Superior</t>
  </si>
  <si>
    <t>Atividades Relacionadas com a Ciência &amp; Tecnologia</t>
  </si>
  <si>
    <t>202</t>
  </si>
  <si>
    <t>902</t>
  </si>
  <si>
    <t>Investigação e Desenvolvimento em Diversas Áreas das Ciências</t>
  </si>
  <si>
    <t>Atividades Relacionadas com os Transportes</t>
  </si>
  <si>
    <t>203</t>
  </si>
  <si>
    <t>903</t>
  </si>
  <si>
    <t>Transportes Aéreos</t>
  </si>
  <si>
    <t>204</t>
  </si>
  <si>
    <t>904</t>
  </si>
  <si>
    <t>Transportes Rodoviários</t>
  </si>
  <si>
    <t>205</t>
  </si>
  <si>
    <t>905</t>
  </si>
  <si>
    <t>Transportes Ferroviários</t>
  </si>
  <si>
    <t>206</t>
  </si>
  <si>
    <t>906</t>
  </si>
  <si>
    <t>Transportes Marítimos e Fluviais</t>
  </si>
  <si>
    <t>207</t>
  </si>
  <si>
    <t>907</t>
  </si>
  <si>
    <t>Transportes Especiais</t>
  </si>
  <si>
    <t>273</t>
  </si>
  <si>
    <t>973</t>
  </si>
  <si>
    <t>Transportes Ferroviários - Manuntenção</t>
  </si>
  <si>
    <t>Atividades Relacionadas com o Mercado de Trabalho</t>
  </si>
  <si>
    <t>208</t>
  </si>
  <si>
    <t>908</t>
  </si>
  <si>
    <t>Promoção de ou Criação de Postos de Trabalho</t>
  </si>
  <si>
    <t>209</t>
  </si>
  <si>
    <t>909</t>
  </si>
  <si>
    <t>Formação Profissional</t>
  </si>
  <si>
    <t>210</t>
  </si>
  <si>
    <t>910</t>
  </si>
  <si>
    <t>Saúde, Higiene, Segurança e Direito no Trabalho (relações laborais)</t>
  </si>
  <si>
    <t>211</t>
  </si>
  <si>
    <t>911</t>
  </si>
  <si>
    <t>Inserção ou Reinserção na Vida Ativa</t>
  </si>
  <si>
    <t>Atividades Relacionadas com a Proteção do Consumidor</t>
  </si>
  <si>
    <t>212</t>
  </si>
  <si>
    <t>912</t>
  </si>
  <si>
    <t>Qualidade, Higiene e Segurança Alimentar</t>
  </si>
  <si>
    <t>213</t>
  </si>
  <si>
    <t>913</t>
  </si>
  <si>
    <t>Proteção e Direitos do Consumidor</t>
  </si>
  <si>
    <t>214</t>
  </si>
  <si>
    <t>914</t>
  </si>
  <si>
    <t>Divulgação de Informação para o Consumidor</t>
  </si>
  <si>
    <t>Atividades Relacionadas com a Justiça</t>
  </si>
  <si>
    <t>215</t>
  </si>
  <si>
    <t>915</t>
  </si>
  <si>
    <t>Apoio à Tomada de Decisão Judiciária</t>
  </si>
  <si>
    <t>216</t>
  </si>
  <si>
    <t>916</t>
  </si>
  <si>
    <t>Apoio à Execução da Decisão Judiciária Penal e Tutelar Educativa</t>
  </si>
  <si>
    <t>217</t>
  </si>
  <si>
    <t>917</t>
  </si>
  <si>
    <t>Apoio à Execução de Decisões Judiciárias</t>
  </si>
  <si>
    <t>218</t>
  </si>
  <si>
    <t>918</t>
  </si>
  <si>
    <t>Representação do Estado em Litígio</t>
  </si>
  <si>
    <t>219</t>
  </si>
  <si>
    <t>919</t>
  </si>
  <si>
    <t>Acesso ao Direito e aos Tribunais</t>
  </si>
  <si>
    <t>220</t>
  </si>
  <si>
    <t>920</t>
  </si>
  <si>
    <t>Resolução Alternativa de Litígios</t>
  </si>
  <si>
    <t>221</t>
  </si>
  <si>
    <t>921</t>
  </si>
  <si>
    <t>Investigação Criminal</t>
  </si>
  <si>
    <t>222</t>
  </si>
  <si>
    <t>922</t>
  </si>
  <si>
    <t>Atos Jurídicos Extrajudiciais</t>
  </si>
  <si>
    <t>223</t>
  </si>
  <si>
    <t>923</t>
  </si>
  <si>
    <t>Publicitação de Fatos, Atos e Situações Jurídicas</t>
  </si>
  <si>
    <t>Atividades Relacionadas com a Cidadania, Família e Comunidade</t>
  </si>
  <si>
    <t>224</t>
  </si>
  <si>
    <t>924</t>
  </si>
  <si>
    <t>Apoio à Família</t>
  </si>
  <si>
    <t>225</t>
  </si>
  <si>
    <t>925</t>
  </si>
  <si>
    <t>Igualdade de Oportunidades</t>
  </si>
  <si>
    <t>226</t>
  </si>
  <si>
    <t>926</t>
  </si>
  <si>
    <t>Juventude</t>
  </si>
  <si>
    <t>Atividades Relacionadas com a Segurança/ Administração Interna</t>
  </si>
  <si>
    <t>227</t>
  </si>
  <si>
    <t>927</t>
  </si>
  <si>
    <t>Proteção de Pessoas e Bens e Controlo de Práticas Ilícitas</t>
  </si>
  <si>
    <t>228</t>
  </si>
  <si>
    <t>928</t>
  </si>
  <si>
    <t>Prevenção Criminal</t>
  </si>
  <si>
    <t>229</t>
  </si>
  <si>
    <t>929</t>
  </si>
  <si>
    <t>Segurança de Altas Individualidades e Outros</t>
  </si>
  <si>
    <t>230</t>
  </si>
  <si>
    <t>930</t>
  </si>
  <si>
    <t>Fronteiras e Cidadãos</t>
  </si>
  <si>
    <t>231</t>
  </si>
  <si>
    <t>931</t>
  </si>
  <si>
    <t>Assuntos Classificados</t>
  </si>
  <si>
    <t>232</t>
  </si>
  <si>
    <t>932</t>
  </si>
  <si>
    <t>Combate ao Terrorismo</t>
  </si>
  <si>
    <t>233</t>
  </si>
  <si>
    <t>933</t>
  </si>
  <si>
    <t>Segurança Escolar e Infantil</t>
  </si>
  <si>
    <t>234</t>
  </si>
  <si>
    <t>934</t>
  </si>
  <si>
    <t>Equipamento e Armamento das Forças de Segurança</t>
  </si>
  <si>
    <t>Atividades Relacionadas com Infraestruturas e Equipamentos</t>
  </si>
  <si>
    <t>235</t>
  </si>
  <si>
    <t>935</t>
  </si>
  <si>
    <t>Infraestruturas da Rede Viária</t>
  </si>
  <si>
    <t>236</t>
  </si>
  <si>
    <t>936</t>
  </si>
  <si>
    <t>Edifícios</t>
  </si>
  <si>
    <t>237</t>
  </si>
  <si>
    <t>937</t>
  </si>
  <si>
    <t>Infraestruturas Hidroagrícolas</t>
  </si>
  <si>
    <t>238</t>
  </si>
  <si>
    <t>938</t>
  </si>
  <si>
    <t>Infraestruturas de Transporte</t>
  </si>
  <si>
    <t>239</t>
  </si>
  <si>
    <t>939</t>
  </si>
  <si>
    <t>Infraestruturas Desportivas</t>
  </si>
  <si>
    <t>240</t>
  </si>
  <si>
    <t>940</t>
  </si>
  <si>
    <t>Recintos Culturais</t>
  </si>
  <si>
    <t>241</t>
  </si>
  <si>
    <t>941</t>
  </si>
  <si>
    <t>Habitação</t>
  </si>
  <si>
    <t>242</t>
  </si>
  <si>
    <t>942</t>
  </si>
  <si>
    <t>Infraestruturas Energéticas</t>
  </si>
  <si>
    <t>Atividades Relacionadas com as Finanças Públicas</t>
  </si>
  <si>
    <t>243</t>
  </si>
  <si>
    <t>943</t>
  </si>
  <si>
    <t>Receitas Tributárias</t>
  </si>
  <si>
    <t>244</t>
  </si>
  <si>
    <t>944</t>
  </si>
  <si>
    <t>Receitas Patrimoniais</t>
  </si>
  <si>
    <t>245</t>
  </si>
  <si>
    <t>945</t>
  </si>
  <si>
    <t>Receitas Creditícias</t>
  </si>
  <si>
    <t>246</t>
  </si>
  <si>
    <t>946</t>
  </si>
  <si>
    <t>Receitas Coativas</t>
  </si>
  <si>
    <t>247</t>
  </si>
  <si>
    <t>947</t>
  </si>
  <si>
    <t>Outros Rendimentos/ Outras Receitas</t>
  </si>
  <si>
    <t>248</t>
  </si>
  <si>
    <t>948</t>
  </si>
  <si>
    <t>Benefícios Fiscais</t>
  </si>
  <si>
    <t>249</t>
  </si>
  <si>
    <t>949</t>
  </si>
  <si>
    <t>Gestão da Dívida Pública</t>
  </si>
  <si>
    <t>250</t>
  </si>
  <si>
    <t>950</t>
  </si>
  <si>
    <t>Subsídios ao Sector Empresarial do Estado</t>
  </si>
  <si>
    <t>251</t>
  </si>
  <si>
    <t>951</t>
  </si>
  <si>
    <t>Fraude e Evasão Fiscal</t>
  </si>
  <si>
    <t>252</t>
  </si>
  <si>
    <t>952</t>
  </si>
  <si>
    <t>Gestão de Garantias a Favor do Estado</t>
  </si>
  <si>
    <t>272</t>
  </si>
  <si>
    <t>972</t>
  </si>
  <si>
    <t>Ações especiais –  Despesas sem identificação do adquirente dos serviços</t>
  </si>
  <si>
    <t>Atividades Relativas à Administração Pública</t>
  </si>
  <si>
    <t>253</t>
  </si>
  <si>
    <t>953</t>
  </si>
  <si>
    <t>Planeamento, Orçamentação, Gestão  e Conta</t>
  </si>
  <si>
    <t>254</t>
  </si>
  <si>
    <t>954</t>
  </si>
  <si>
    <t>Controlo e Acompanhamento</t>
  </si>
  <si>
    <t>255</t>
  </si>
  <si>
    <t>955</t>
  </si>
  <si>
    <t>Informação, Documentação, Conhecimento e Gestão de Tecnologias da Informação e da Comunicação</t>
  </si>
  <si>
    <t>256</t>
  </si>
  <si>
    <t>956</t>
  </si>
  <si>
    <t>Gestão de Recursos Humanos</t>
  </si>
  <si>
    <t>257</t>
  </si>
  <si>
    <t>957</t>
  </si>
  <si>
    <t>Gestão de Recursos Financeiros</t>
  </si>
  <si>
    <t>Atividade das componentes da reserva orçamental — ponto 136.a) da Circular</t>
  </si>
  <si>
    <t>258</t>
  </si>
  <si>
    <t>958</t>
  </si>
  <si>
    <t>Gestão Administrativa</t>
  </si>
  <si>
    <t>259</t>
  </si>
  <si>
    <t>959</t>
  </si>
  <si>
    <t>Gestão Legislativa</t>
  </si>
  <si>
    <t>267</t>
  </si>
  <si>
    <t>967</t>
  </si>
  <si>
    <t>Gestão Interna de Recursos do Organismo</t>
  </si>
  <si>
    <t>268</t>
  </si>
  <si>
    <t>968</t>
  </si>
  <si>
    <t>Prevenção da Corrupção e Infrações Conexas</t>
  </si>
  <si>
    <t>Atividades dos Órgãos de Soberania</t>
  </si>
  <si>
    <t>260</t>
  </si>
  <si>
    <t>Gestão Governativa</t>
  </si>
  <si>
    <t>261</t>
  </si>
  <si>
    <t>Atividade Parlamentar</t>
  </si>
  <si>
    <t>262</t>
  </si>
  <si>
    <t>Representação da República Portuguesa</t>
  </si>
  <si>
    <t>263</t>
  </si>
  <si>
    <t>Atividade Judicial</t>
  </si>
  <si>
    <t>264</t>
  </si>
  <si>
    <t>Controlo Financeiro e Efetivação de Responsabilidades Financeiras</t>
  </si>
  <si>
    <t>269</t>
  </si>
  <si>
    <t>Movimento Diplomático e Administrativo</t>
  </si>
  <si>
    <t>Atividades Relacionadas com Fogos Rurais</t>
  </si>
  <si>
    <t>274</t>
  </si>
  <si>
    <t>974</t>
  </si>
  <si>
    <t>SGIFR - Sistema de Gestão Integrada de Fogos Rurais</t>
  </si>
  <si>
    <t>NOTA: tabela reproduzida do Anexo V da Circular Série A n.º 1417 da Entidade Orçamental. As atividades novas a parametrizar em 2027 são comunicadas à EOTF nos termos do Quadro 2 da Circular.</t>
  </si>
  <si>
    <t xml:space="preserve">ANEXO IX </t>
  </si>
  <si>
    <t>PROGRAMAS E MEDIDAS DO PIDDAR</t>
  </si>
  <si>
    <t>Medidas PIDDAR em Vigor - 2021-2027</t>
  </si>
  <si>
    <t>PILAR ESTRATÉGICO</t>
  </si>
  <si>
    <t>PE01</t>
  </si>
  <si>
    <t>Inovação e Conhecimento</t>
  </si>
  <si>
    <t>P041</t>
  </si>
  <si>
    <t>M01</t>
  </si>
  <si>
    <t>M02</t>
  </si>
  <si>
    <t>M03</t>
  </si>
  <si>
    <t>M04</t>
  </si>
  <si>
    <t>PE02</t>
  </si>
  <si>
    <t>P042</t>
  </si>
  <si>
    <t>M05</t>
  </si>
  <si>
    <t>M06</t>
  </si>
  <si>
    <t>M07</t>
  </si>
  <si>
    <t>M08</t>
  </si>
  <si>
    <t>P043</t>
  </si>
  <si>
    <t>M09</t>
  </si>
  <si>
    <t>M10</t>
  </si>
  <si>
    <t>P044</t>
  </si>
  <si>
    <t>M11</t>
  </si>
  <si>
    <t>M12</t>
  </si>
  <si>
    <t>P045</t>
  </si>
  <si>
    <t>M13</t>
  </si>
  <si>
    <t>M14</t>
  </si>
  <si>
    <t>P046</t>
  </si>
  <si>
    <t>M15</t>
  </si>
  <si>
    <t>P047</t>
  </si>
  <si>
    <t>M16</t>
  </si>
  <si>
    <t>PE03</t>
  </si>
  <si>
    <t>Qualificação de Competências</t>
  </si>
  <si>
    <t>P048</t>
  </si>
  <si>
    <t>M17</t>
  </si>
  <si>
    <t>M18</t>
  </si>
  <si>
    <t>M19</t>
  </si>
  <si>
    <t>Competências na área da economia digital</t>
  </si>
  <si>
    <t>PE04</t>
  </si>
  <si>
    <t>Emprego e Inclusão Social</t>
  </si>
  <si>
    <t>P049</t>
  </si>
  <si>
    <t>M20</t>
  </si>
  <si>
    <t>M21</t>
  </si>
  <si>
    <t>M22</t>
  </si>
  <si>
    <t>P050</t>
  </si>
  <si>
    <t>M23</t>
  </si>
  <si>
    <t>M24</t>
  </si>
  <si>
    <t>P051</t>
  </si>
  <si>
    <t>M25</t>
  </si>
  <si>
    <t>PE05</t>
  </si>
  <si>
    <t>Ação Climática, Mobilidade e Energia Sustentáveis</t>
  </si>
  <si>
    <t>P052</t>
  </si>
  <si>
    <t>M26</t>
  </si>
  <si>
    <t>M27</t>
  </si>
  <si>
    <t>P053</t>
  </si>
  <si>
    <t>M28</t>
  </si>
  <si>
    <t>M100</t>
  </si>
  <si>
    <t>P054</t>
  </si>
  <si>
    <t>M29</t>
  </si>
  <si>
    <t>M30</t>
  </si>
  <si>
    <t>P055</t>
  </si>
  <si>
    <t>M31</t>
  </si>
  <si>
    <t>P056</t>
  </si>
  <si>
    <t>M32</t>
  </si>
  <si>
    <t>PE06</t>
  </si>
  <si>
    <t>Estímulo à Recuperação e Resiliência</t>
  </si>
  <si>
    <t>P057</t>
  </si>
  <si>
    <t>M33</t>
  </si>
  <si>
    <t>M34</t>
  </si>
  <si>
    <t>M35</t>
  </si>
  <si>
    <t>M61</t>
  </si>
  <si>
    <t>Ucrânia - Apoio refugiados</t>
  </si>
  <si>
    <t>M62</t>
  </si>
  <si>
    <t>M102</t>
  </si>
  <si>
    <t>Plano de Recuperação e Resiliência (não utilizável na despesa do ORAM 2027 — ponto 86 da Circular)</t>
  </si>
  <si>
    <t>M103</t>
  </si>
  <si>
    <t>ANEXO X</t>
  </si>
  <si>
    <t>Tabela de Fontes de Financiamento</t>
  </si>
  <si>
    <t>Nivel 1</t>
  </si>
  <si>
    <t>Nivel 2</t>
  </si>
  <si>
    <t>Nivel 3</t>
  </si>
  <si>
    <t>Descrição</t>
  </si>
  <si>
    <t>Notas</t>
  </si>
  <si>
    <t>300</t>
  </si>
  <si>
    <t>Esforço financeiro nacional (OE)</t>
  </si>
  <si>
    <t>310</t>
  </si>
  <si>
    <t>Receitas de Impostos não afetas a projetos cofinanciados</t>
  </si>
  <si>
    <t>311</t>
  </si>
  <si>
    <t>RI não afetas a projetos cofinanciados</t>
  </si>
  <si>
    <t>.</t>
  </si>
  <si>
    <t>313</t>
  </si>
  <si>
    <t>Saldos de RI não afetas a projetos cofinanciados (A)</t>
  </si>
  <si>
    <t>316</t>
  </si>
  <si>
    <t>Saldos de RI com origem em transferências entre entidades</t>
  </si>
  <si>
    <t>317</t>
  </si>
  <si>
    <t>RI - Indemnizações compensatórias afetas a projetos cofinanciados (CPN)</t>
  </si>
  <si>
    <t>318</t>
  </si>
  <si>
    <t>RI - Indemnizações compensatórias não afetas a projetos cofinanciados</t>
  </si>
  <si>
    <t>319</t>
  </si>
  <si>
    <t>Transferências de RI entre organismos</t>
  </si>
  <si>
    <t>31C</t>
  </si>
  <si>
    <t>C</t>
  </si>
  <si>
    <t>Receita de impostos de Dot. Provisional e Centralizadas (DPC), não afetas a projetos cofinanciados (A)</t>
  </si>
  <si>
    <t>31D</t>
  </si>
  <si>
    <t>D</t>
  </si>
  <si>
    <t>Receita de impostos de DPC, afetas a projetos cofinanciados (A)</t>
  </si>
  <si>
    <t>31E</t>
  </si>
  <si>
    <t>E</t>
  </si>
  <si>
    <t>Transferências de RI de DPC entre organismos não afetas a projetos cofinanciados (A)</t>
  </si>
  <si>
    <t>31F</t>
  </si>
  <si>
    <t>F</t>
  </si>
  <si>
    <t>Transferências de RI de DPC entre organismos afetas a projetos cofinanciados (A)</t>
  </si>
  <si>
    <t>31G</t>
  </si>
  <si>
    <t>G</t>
  </si>
  <si>
    <t>Transferências de RI – PRR – Empréstimos, entre organismos - IVA</t>
  </si>
  <si>
    <t>31H</t>
  </si>
  <si>
    <t>H</t>
  </si>
  <si>
    <t>Transferências de RI entre organismos - PRR - Reembolsos IVA</t>
  </si>
  <si>
    <t>31I</t>
  </si>
  <si>
    <t>Transferências de RI – PRR – Empréstimos, por conta de Fundos Nacionais</t>
  </si>
  <si>
    <t>31J</t>
  </si>
  <si>
    <t>J</t>
  </si>
  <si>
    <t>Saldos de Transferências de RI entre organismos - PRR - Reembolsos IVA (A)</t>
  </si>
  <si>
    <t>31K</t>
  </si>
  <si>
    <t>K</t>
  </si>
  <si>
    <t>Saldos de RI com origem em transferências afetas a projetos cofinanciados entre organismos (A)</t>
  </si>
  <si>
    <t>Nova</t>
  </si>
  <si>
    <t>320</t>
  </si>
  <si>
    <t>Créditos externos consignados pelo Estado</t>
  </si>
  <si>
    <t>321</t>
  </si>
  <si>
    <t>330</t>
  </si>
  <si>
    <t>Financiamento Nacional por conta de fundos europeus (A)</t>
  </si>
  <si>
    <t>331</t>
  </si>
  <si>
    <t>Financiamento Nacional por conta de PRR (A)</t>
  </si>
  <si>
    <t>Obrigações do Tesouro - Verdes</t>
  </si>
  <si>
    <t>Receita de impostos de OT Verdes, não afetas a projetos cofinanciados</t>
  </si>
  <si>
    <t>Receitas de impostos de OT Verdes, afetas a projetos cofinanciados</t>
  </si>
  <si>
    <t>350</t>
  </si>
  <si>
    <t>Receitas de Impostos afetas a projetos cofinanciados</t>
  </si>
  <si>
    <t>351</t>
  </si>
  <si>
    <t>RI afetas a projetos cofinanciados-Feder</t>
  </si>
  <si>
    <t>352</t>
  </si>
  <si>
    <t>RI afetas a projetos cofinanciados-F.Coesão</t>
  </si>
  <si>
    <t>353</t>
  </si>
  <si>
    <t>RI afetas a projetos cofinanciados-FSE</t>
  </si>
  <si>
    <t>354</t>
  </si>
  <si>
    <t>RI afetas a projetos cofinanciados-Feoga Orientação/FEADER</t>
  </si>
  <si>
    <t>355</t>
  </si>
  <si>
    <t>RI afetas a projetos cofinanciados-Feoga Garantia/FEAGA</t>
  </si>
  <si>
    <t>356</t>
  </si>
  <si>
    <t>RI afetas a projetos cofinanciados-FEP/FEAMP e outros no âmbito dos setores do mar e das pescas</t>
  </si>
  <si>
    <t>357</t>
  </si>
  <si>
    <t>RI afetas a projetos cofinanciados-Outros*</t>
  </si>
  <si>
    <t>358</t>
  </si>
  <si>
    <t>Saldos de RI afetas a projetos cofinanciados (A)</t>
  </si>
  <si>
    <t>359</t>
  </si>
  <si>
    <t>Transferências de RI afetas a projetos cofinanciados entre organismos</t>
  </si>
  <si>
    <t>360</t>
  </si>
  <si>
    <t>Receita Própria afeta a projetos cofinanciados</t>
  </si>
  <si>
    <t>361</t>
  </si>
  <si>
    <t>RP afetas a projetos cofinanciados-Feder</t>
  </si>
  <si>
    <t>362</t>
  </si>
  <si>
    <t>RP afetas a projetos cofinanciados-F.Coesão</t>
  </si>
  <si>
    <t>363</t>
  </si>
  <si>
    <t>RP afetas a projetos cofinanciados-FSE</t>
  </si>
  <si>
    <t>364</t>
  </si>
  <si>
    <t>RP afetas a projetos cofinanciados-Feoga Orientação/FEADER</t>
  </si>
  <si>
    <t>365</t>
  </si>
  <si>
    <t>RP afetas a projetos cofinanciados-Feoga Garantia/FEAGA</t>
  </si>
  <si>
    <t>366</t>
  </si>
  <si>
    <t>RP afetas a projetos cofinanciados-FEP/FEAMP e outros no âmbito dos setores do mar e das pescas</t>
  </si>
  <si>
    <t>367</t>
  </si>
  <si>
    <t>RP afetas a projetos cofinanciados-Outros*</t>
  </si>
  <si>
    <t>368</t>
  </si>
  <si>
    <t>Saldos de RP afetas a projetos cofinanciados (A)</t>
  </si>
  <si>
    <t>369</t>
  </si>
  <si>
    <t>Transferências de RP afetas a projetos cofinanciados entre organismos</t>
  </si>
  <si>
    <t>370</t>
  </si>
  <si>
    <t>Receitas de Impostos Consignadas</t>
  </si>
  <si>
    <t>371</t>
  </si>
  <si>
    <t>Receitas de Impostos Consignadas não afetas a projetos cofinanciados</t>
  </si>
  <si>
    <t>372</t>
  </si>
  <si>
    <t>Receitas de Impostos Consignadas afetas a projetos cofinanciados</t>
  </si>
  <si>
    <t>373</t>
  </si>
  <si>
    <t>Saldos de RI Consignadas não afetas a projetos cofinanciados (A)</t>
  </si>
  <si>
    <t>374</t>
  </si>
  <si>
    <t>Saldos de RI Consignadas afetas a projetos cofinanciados (A)</t>
  </si>
  <si>
    <t>Outras Receitas Gerais</t>
  </si>
  <si>
    <t>RG não afetas a projetos cofinanciados</t>
  </si>
  <si>
    <t>Saldos de RG não afetas a projetos cofinanciados (A)</t>
  </si>
  <si>
    <t>RG não comparticipadas afetas a projetos cofinanciados</t>
  </si>
  <si>
    <t>RG afetas a projetos cofinanciados</t>
  </si>
  <si>
    <t>Saldos de RG afetas a projetos cofinanciados (A)</t>
  </si>
  <si>
    <t>Receitas Gerais - Dotação com compensação em receita</t>
  </si>
  <si>
    <t>Receitas Gerais – Jogos sociais</t>
  </si>
  <si>
    <t>RG - Indemnizações compensatórias</t>
  </si>
  <si>
    <t>Transferências de RG entre organismos</t>
  </si>
  <si>
    <t>38A</t>
  </si>
  <si>
    <t>A</t>
  </si>
  <si>
    <t>Receitas Gerais afetas a projetos da Lei de Meios</t>
  </si>
  <si>
    <t xml:space="preserve">Financiamento Nacional </t>
  </si>
  <si>
    <t>Fundo de Coesão Nacional</t>
  </si>
  <si>
    <t>Lei de Meios-FCN</t>
  </si>
  <si>
    <t>3M</t>
  </si>
  <si>
    <t>3</t>
  </si>
  <si>
    <t>M</t>
  </si>
  <si>
    <t>Adiantamento de verbas de fundos europeus (esforço nacional)</t>
  </si>
  <si>
    <t>3MA</t>
  </si>
  <si>
    <t>Adiantamento de verbas FEDER - Madeira 2030</t>
  </si>
  <si>
    <t>Nova · só de execução</t>
  </si>
  <si>
    <t>3MB</t>
  </si>
  <si>
    <t>B</t>
  </si>
  <si>
    <t>Adiantamento de verbas FSE+ - Madeira 2030</t>
  </si>
  <si>
    <t>3MC</t>
  </si>
  <si>
    <t>Adiantamento de verbas Fundo de Coesão - PACS (2030)</t>
  </si>
  <si>
    <t>3MD</t>
  </si>
  <si>
    <t>Adiantamento de verbas FEDER - MAC 2021-2027</t>
  </si>
  <si>
    <t>3ME</t>
  </si>
  <si>
    <t>Adiantamento de verbas FEADER - 2023-2027</t>
  </si>
  <si>
    <t>3MF</t>
  </si>
  <si>
    <t>Adiantamento de verbas FEAMPA e outros no âmbito dos setores do mar e das pescas</t>
  </si>
  <si>
    <t>3MG</t>
  </si>
  <si>
    <t>Adiantamento de verbas receitas comunitárias - Outros</t>
  </si>
  <si>
    <t>3MH</t>
  </si>
  <si>
    <t>Adiantamento de verbas Fundo Social para o Clima</t>
  </si>
  <si>
    <t>400</t>
  </si>
  <si>
    <t>Financiamento da UE</t>
  </si>
  <si>
    <t>410</t>
  </si>
  <si>
    <t xml:space="preserve">Feder </t>
  </si>
  <si>
    <t>411</t>
  </si>
  <si>
    <t>Feder - Competitividade e Internacionalização</t>
  </si>
  <si>
    <t>412</t>
  </si>
  <si>
    <t>Feder - Norte 2020</t>
  </si>
  <si>
    <t>413</t>
  </si>
  <si>
    <t>Feder - Centro 2020</t>
  </si>
  <si>
    <t>414</t>
  </si>
  <si>
    <t>Feder - Lisboa 2020</t>
  </si>
  <si>
    <t>415</t>
  </si>
  <si>
    <t>Feder - Alentejo 2020</t>
  </si>
  <si>
    <t>416</t>
  </si>
  <si>
    <t>Feder - Cresc Algarve 2020</t>
  </si>
  <si>
    <t>417</t>
  </si>
  <si>
    <t>Feder - PO Assistência Técnica</t>
  </si>
  <si>
    <t>418</t>
  </si>
  <si>
    <t>Feder - QREN</t>
  </si>
  <si>
    <t>41A</t>
  </si>
  <si>
    <t>Feder - PITD 2030</t>
  </si>
  <si>
    <t>420</t>
  </si>
  <si>
    <t>Feder Cooperação</t>
  </si>
  <si>
    <t>421</t>
  </si>
  <si>
    <t>Feder - PO Transfonteiriço Espanha-Portugal</t>
  </si>
  <si>
    <t>422</t>
  </si>
  <si>
    <t>Feder - PO Transnacional</t>
  </si>
  <si>
    <t>423</t>
  </si>
  <si>
    <t>Feder - PO Interregional</t>
  </si>
  <si>
    <t>430</t>
  </si>
  <si>
    <t>Fundo de Coesão</t>
  </si>
  <si>
    <t>431</t>
  </si>
  <si>
    <t>Fundo de Coesão - Competitividade e Internacionalização</t>
  </si>
  <si>
    <t>432</t>
  </si>
  <si>
    <t>Fundo de Coesão - SEUR</t>
  </si>
  <si>
    <t>433</t>
  </si>
  <si>
    <t>Fundo de Coesão - QREN</t>
  </si>
  <si>
    <t>Fundo de Coesão - PAC´s 2030</t>
  </si>
  <si>
    <t>PROGRAMA ERASMUS</t>
  </si>
  <si>
    <t>440</t>
  </si>
  <si>
    <t>Fundo Social Europeu</t>
  </si>
  <si>
    <t>441</t>
  </si>
  <si>
    <t>Fundo Social Europeu - Competitividade e Internacionalização</t>
  </si>
  <si>
    <t>442</t>
  </si>
  <si>
    <t>Fundo Social Europeu - PO Inclusão Social e Emprego</t>
  </si>
  <si>
    <t>443</t>
  </si>
  <si>
    <t>Fundo Social Europeu - PO Capital Humano</t>
  </si>
  <si>
    <t>444</t>
  </si>
  <si>
    <t>Fundo Social Europeu - Norte 2020</t>
  </si>
  <si>
    <t>445</t>
  </si>
  <si>
    <t>Fundo Social Europeu - Centro 2020</t>
  </si>
  <si>
    <t>446</t>
  </si>
  <si>
    <t>Fundo Social Europeu - Lisboa 2020</t>
  </si>
  <si>
    <t>447</t>
  </si>
  <si>
    <t>Fundo Social Europeu - Alentejo 2020</t>
  </si>
  <si>
    <t>448</t>
  </si>
  <si>
    <t>Fundo Social Europeu - Cresc Algarve 2020</t>
  </si>
  <si>
    <t>449</t>
  </si>
  <si>
    <t>Fundo Social Europeu - QREN</t>
  </si>
  <si>
    <t>44A</t>
  </si>
  <si>
    <t>Fundo Social Europeu - PITD 2030</t>
  </si>
  <si>
    <t>44B</t>
  </si>
  <si>
    <t>Fundo Social Europeu - PDQI 2030</t>
  </si>
  <si>
    <t>450</t>
  </si>
  <si>
    <t>Feoga  Orientação / FEADER</t>
  </si>
  <si>
    <t>451</t>
  </si>
  <si>
    <t>Feoga  Orientação</t>
  </si>
  <si>
    <t>452</t>
  </si>
  <si>
    <t>FEADER - Programa de Desenvolvimento Rural Continente</t>
  </si>
  <si>
    <t>453</t>
  </si>
  <si>
    <t>FEADER  - PRODERAM 2020</t>
  </si>
  <si>
    <t>460</t>
  </si>
  <si>
    <t>Feoga  Garantia / FEAGA</t>
  </si>
  <si>
    <t>461</t>
  </si>
  <si>
    <t>Feoga Garantia</t>
  </si>
  <si>
    <t>462</t>
  </si>
  <si>
    <t>FEAGA</t>
  </si>
  <si>
    <t>470</t>
  </si>
  <si>
    <t>FEP/FEAMP e outros no âmbito dos setores do mar e das pescas</t>
  </si>
  <si>
    <t>471</t>
  </si>
  <si>
    <t>480</t>
  </si>
  <si>
    <t>Outros e Saldos de FE</t>
  </si>
  <si>
    <t>481</t>
  </si>
  <si>
    <t>Fundo Europeu de Auxílio às Pessoas Mais Carenciadas - FEAC</t>
  </si>
  <si>
    <t>482</t>
  </si>
  <si>
    <t>483</t>
  </si>
  <si>
    <t xml:space="preserve">Plano de Recuperação e Resiliência - Subvenções </t>
  </si>
  <si>
    <t>Plano de Recuperação e Resiliência - Subvenções - IVA</t>
  </si>
  <si>
    <t>485</t>
  </si>
  <si>
    <t>Fundo Social Europeu - REACT</t>
  </si>
  <si>
    <t>487</t>
  </si>
  <si>
    <t>Fundo de Solidariedade da União Europeia</t>
  </si>
  <si>
    <t>488</t>
  </si>
  <si>
    <t>Saldos de Fundos Europeus (A)</t>
  </si>
  <si>
    <t>489</t>
  </si>
  <si>
    <t>Fundo Social Europeu - Madeira 14-20</t>
  </si>
  <si>
    <t>48A</t>
  </si>
  <si>
    <t>Saldos de Plano de Recuperação e Resiliência - Subvenções (A) (B)</t>
  </si>
  <si>
    <t>48B</t>
  </si>
  <si>
    <t>PRR - Com origem em beneficiários intermediários externos à Administração Central (C)</t>
  </si>
  <si>
    <t>48C</t>
  </si>
  <si>
    <t>Saldos de REACT (A)</t>
  </si>
  <si>
    <t>48D</t>
  </si>
  <si>
    <t>Fundo para a Transição Justa (FTJ) - 2020</t>
  </si>
  <si>
    <t>48W</t>
  </si>
  <si>
    <t>W</t>
  </si>
  <si>
    <t>SALDOS FUNDO DE COESÃO - SEUR</t>
  </si>
  <si>
    <t>48X</t>
  </si>
  <si>
    <t>SALDOS DE Feder - PCT MAC 2014-2020</t>
  </si>
  <si>
    <t>48Z</t>
  </si>
  <si>
    <t>Z</t>
  </si>
  <si>
    <t>SALDOS DE FEDER – MADEIRA 14-20</t>
  </si>
  <si>
    <t>48Y</t>
  </si>
  <si>
    <t>Y</t>
  </si>
  <si>
    <t>SALDOS DE FSE – MADEIRA 14-20</t>
  </si>
  <si>
    <t>490</t>
  </si>
  <si>
    <t>Financiamento Europeu  por conta de Fundos Nacionais (A)</t>
  </si>
  <si>
    <t>491</t>
  </si>
  <si>
    <t>Plano de Recuperação e Resiliência (Subvenções) por conta de Fundos Nacionais (A)</t>
  </si>
  <si>
    <t>4M</t>
  </si>
  <si>
    <t>Financiamento da UE - RAM 2030</t>
  </si>
  <si>
    <t>4MA</t>
  </si>
  <si>
    <t>FEDER - Madeira 2030</t>
  </si>
  <si>
    <t>4MB</t>
  </si>
  <si>
    <t>FSE+ - Madeira 2030</t>
  </si>
  <si>
    <t>4MC</t>
  </si>
  <si>
    <t>Fundo de Coesão - PACS (2030)</t>
  </si>
  <si>
    <t>4MD</t>
  </si>
  <si>
    <t>FEDER- MAC 2021-2027</t>
  </si>
  <si>
    <t>4ME</t>
  </si>
  <si>
    <t>FEADER - 2023-2027</t>
  </si>
  <si>
    <t>4MF</t>
  </si>
  <si>
    <t>FEAMPA E OUTROS NO ÂMBITO DOS SETORES DO MAR E DAS PESCAS (2030)</t>
  </si>
  <si>
    <t>4MG</t>
  </si>
  <si>
    <t>4MH</t>
  </si>
  <si>
    <t>Fundo Social para o Clima</t>
  </si>
  <si>
    <t>500</t>
  </si>
  <si>
    <t>Receita Própria (RP) não afeta a projetos cofinanciados</t>
  </si>
  <si>
    <t>510</t>
  </si>
  <si>
    <t>Receita própria do ano</t>
  </si>
  <si>
    <t>511</t>
  </si>
  <si>
    <t>RP do ano - Com origem em RI provenientes do OE</t>
  </si>
  <si>
    <t>512</t>
  </si>
  <si>
    <t>RP do ano - Com origem em reembolsos de beneficiários de fundos europeus</t>
  </si>
  <si>
    <t>513</t>
  </si>
  <si>
    <t>RP do ano - Com outras origens</t>
  </si>
  <si>
    <t>514</t>
  </si>
  <si>
    <t>RP do ano - Sem possibilidade de transição</t>
  </si>
  <si>
    <t>RP do ano - Com origem em RI de DPC provenientes do OE (A)</t>
  </si>
  <si>
    <t>520</t>
  </si>
  <si>
    <t>Saldos de Receitas Próprias Transitados</t>
  </si>
  <si>
    <t>521</t>
  </si>
  <si>
    <t>Saldos de RP transitados - Com origem em RI provenientes do OE (A)</t>
  </si>
  <si>
    <t>522</t>
  </si>
  <si>
    <t>Saldos de RP transitados - Com outras origens (A)</t>
  </si>
  <si>
    <t>523</t>
  </si>
  <si>
    <t>Saldos de RP transitados - Com origem em reembolsos de beneficiários de fundos europeus (A)</t>
  </si>
  <si>
    <t>530</t>
  </si>
  <si>
    <t>Financiamento Nacional RP por conta de fundos europeus (A)</t>
  </si>
  <si>
    <t>531</t>
  </si>
  <si>
    <t>Financiamento Nacional RP por conta de PRR (A)</t>
  </si>
  <si>
    <t>540</t>
  </si>
  <si>
    <t>Transferências de RP entre organismos</t>
  </si>
  <si>
    <t>541</t>
  </si>
  <si>
    <t>550</t>
  </si>
  <si>
    <t>Transferências de Financiamento Nacional por conta de Fundos Europeus entre organismos (A)</t>
  </si>
  <si>
    <t>551</t>
  </si>
  <si>
    <t>Transferências de Financiamento Nacional por conta de PRR entre organismos (A)</t>
  </si>
  <si>
    <t>Fundos Internacionais</t>
  </si>
  <si>
    <t>Saldos de Fundos Internacionais (A)</t>
  </si>
  <si>
    <t>700</t>
  </si>
  <si>
    <t>Operações de Financiamento</t>
  </si>
  <si>
    <t>710</t>
  </si>
  <si>
    <t>Contração de empréstimos</t>
  </si>
  <si>
    <t>711</t>
  </si>
  <si>
    <t>No sistema bancário interno</t>
  </si>
  <si>
    <t>712</t>
  </si>
  <si>
    <t>No sistema bancário externo</t>
  </si>
  <si>
    <t>713</t>
  </si>
  <si>
    <t>Entidade da Administração Central - com origem em receitas de impostos não afetas a projetos cofinanciados</t>
  </si>
  <si>
    <t>714</t>
  </si>
  <si>
    <t xml:space="preserve">Entidade das Administrações Públicas - com origem em outras receitas </t>
  </si>
  <si>
    <t>715</t>
  </si>
  <si>
    <t>Junto de outras entidades</t>
  </si>
  <si>
    <t>716</t>
  </si>
  <si>
    <t>Entidade da Administração Central - com origem em receitas de impostos afetas a projetos cofinanciados (CPN)</t>
  </si>
  <si>
    <t xml:space="preserve">Plano de Recuperação e Resiliência - Empréstimos </t>
  </si>
  <si>
    <t>Saldos de Plano de Recuperação e Resiliência – Empréstimos (A) (B)</t>
  </si>
  <si>
    <t>Plano de Recuperação e Resiliência - Empréstimos - IVA</t>
  </si>
  <si>
    <t>720</t>
  </si>
  <si>
    <t>Dotações de Capital</t>
  </si>
  <si>
    <t>721</t>
  </si>
  <si>
    <t>722</t>
  </si>
  <si>
    <t>723</t>
  </si>
  <si>
    <t>Realizadas por outras entidades</t>
  </si>
  <si>
    <t>724</t>
  </si>
  <si>
    <t>Saldos de Dotações de capital com origem em financiamento nacional</t>
  </si>
  <si>
    <t>725</t>
  </si>
  <si>
    <t>Saldos de Dotações de capital com origem em financiamento europeu</t>
  </si>
  <si>
    <t>726</t>
  </si>
  <si>
    <t>(A) A utilizar apenas durante a execução orçamental.</t>
  </si>
  <si>
    <t>(B) Apenas aplicável a saldos que resultem do registo de operações de receitas e despesas extraorçamentais.</t>
  </si>
  <si>
    <t>Nota explicativa ao Anexo X Tabela de Fontes de Financiamento</t>
  </si>
  <si>
    <t>Nas notas abaixo alerta-se para a necessidade da correta utilização de alguns códigos de FF, pelo que se recomenda a sua leitura atenta:</t>
  </si>
  <si>
    <t>Plano de Resiliência e Recuperação</t>
  </si>
  <si>
    <t>As fontes de financiamento a utilizar exclusivamente no âmbito do Plano de Recuperação e Resiliência (PRR):</t>
  </si>
  <si>
    <t>Subvenções</t>
  </si>
  <si>
    <t>Notas explicativas</t>
  </si>
  <si>
    <t>31H - Transferências de RI entre organismos - PRR - Reembolsos IVA</t>
  </si>
  <si>
    <t>Para relevação dos reembolsos de IVA, no âmbito do procedimento definido no artigo 16.º do DL n.º 53-B/2021.</t>
  </si>
  <si>
    <t>31J - Saldos de Transferências de RI entre organismos - PRR - Reembolsos IVA (A)</t>
  </si>
  <si>
    <t>Para relevação dos saldos de gerência que resultem de projetos PRR, financiados por receitas de impostos</t>
  </si>
  <si>
    <t>332 - Financiamento Nacional por conta de PRR (A)</t>
  </si>
  <si>
    <t>Devem ser incluídos os valores de receitas de impostos que serão utilizados para cobertura de despesa no âmbito de contratualizações PRR, enquanto adiantamento por conta de verbas PRR que serão recebidas em momento posterior.</t>
  </si>
  <si>
    <t>483 - Plano de Recuperação e Resiliência - Subvenções</t>
  </si>
  <si>
    <t>Deve refletir os fluxos no âmbito de projetos PRR, financiados por subvenções, com exceção dos valores relativos ao eventual IVA suportado.</t>
  </si>
  <si>
    <t>484 - Plano de Recuperação e Resiliência - Subvenções - IVA</t>
  </si>
  <si>
    <t>Deve refletir os fluxos no âmbito de projetos PRR, financiados por subvenções, apenas dos valores relativos ao eventual IVA suportado.</t>
  </si>
  <si>
    <t>48A - Saldos de Plano de Recuperação e Resiliência - Subvenções (A)</t>
  </si>
  <si>
    <t>Apenas aplicável a saldos de PRR-Subvenções (FF483 e 484) que resultem do registo de operações de receita e despesas extraorçamentais</t>
  </si>
  <si>
    <t>48B - Saldos de Plano de Recuperação e Resiliência - Empréstimos</t>
  </si>
  <si>
    <t>Aplicável a fluxos financeiros (transferências) associados a projetos no âmbito do PRR, com origem em entidades não inseridas na Administração Central. Implica, sempre, que tenha ocorrido previa relevação orçamental nas FF 483/484 de fluxos financeiros (transferências) destinados a entidades não inseridas na Administração Central.</t>
  </si>
  <si>
    <t>492 - Plano de Recuperação e Resiliência (Subvenções) por conta de Fundos Nacionais (A)</t>
  </si>
  <si>
    <t>Devem ser refletidas as verbas PRR cuja despesa foi previamente suportada pelas fontes de financiamento Nacional 332, 532 ou 552.</t>
  </si>
  <si>
    <t>532 - Financiamento Nacional RP por conta de PRR (A)</t>
  </si>
  <si>
    <t>Devem ser incluídos os valores de receita próprias que serão utilizados para cobertura de despesa no âmbito de contratualizações PRR, enquanto adiantamento por conta de verbas PRR que serão recebidas em momento posterior.</t>
  </si>
  <si>
    <t>552 - Transferências de Financiamento Nacional por conta de PRR entre organismos (A)</t>
  </si>
  <si>
    <t>Devem ser incluídas os valores de transferências de financiamento nacional obtidas de outros organismos da AC que serão utilizadas para cobertura de despesa no âmbito de contratualizações PRR, enquanto adiantamento por conta de verbas PRR que serão recebidas em momento posterior.</t>
  </si>
  <si>
    <t>Empréstimos</t>
  </si>
  <si>
    <t>31K - Transferências de RI - PRR - Empréstimos entre organismos</t>
  </si>
  <si>
    <t>Deve refletir fluxos no âmbito de projetos PRR, financiados por subvenções, com prévio financiamento por empréstimos, com exceção dos valores relativos ao eventual IVA suportado.</t>
  </si>
  <si>
    <t>31I - Transferências de RI - PRR - Empréstimos, por conta de Fundos Nacionais</t>
  </si>
  <si>
    <t>Aplicável em situações particulares, que o financiamento obtido pelo Estado tem origem em empréstimos PRR, que ao ser atribuído aos beneficiários intermédios/finais assume a natureza de subvenção. Estão em causa fluxos destas subvenções que, em momento anterior, foram objeto de adiantamento por utilização de outra fonte de financiamento nacional.</t>
  </si>
  <si>
    <t xml:space="preserve">31G - Transferências de RI - PRR - empréstimos, entre organismos - IVA </t>
  </si>
  <si>
    <t>Deve refletir fluxos no âmbito de projetos PRR, financiados por subvenções, com prévio financiamento por empréstimos, apenas dos valores relativos ao eventual IVA suportado.</t>
  </si>
  <si>
    <t xml:space="preserve">717 - Plano de Recuperação e Resiliência - Empréstimos </t>
  </si>
  <si>
    <t>718 - Saldos de Plano de Recuperação e Resiliência - Empréstimos (A)</t>
  </si>
  <si>
    <t>Para relevação dos saldos de gerência que resultem de projetos PRR, financiados por empréstimos</t>
  </si>
  <si>
    <t>719 - Plano de Recuperação e Resiliência - Empréstimos - IVA</t>
  </si>
  <si>
    <t>Deve refletir fluxo no âmbito de projeto PRR, financiados por empréstimos, apenas dos valores relativos ao eventual IVA suportado.</t>
  </si>
  <si>
    <t>Transferências para a administração regional provenientes dos subsectores da Segurança Social (SS), da Administração Local (AL), ou da Administração Regional (AR):</t>
  </si>
  <si>
    <t>SS/AL/AR</t>
  </si>
  <si>
    <t>&gt;&gt;</t>
  </si>
  <si>
    <t>Receitas próprias das entidades</t>
  </si>
  <si>
    <t>369/540</t>
  </si>
  <si>
    <t>Transferências entre serviços ou organismos da Administração Regional</t>
  </si>
  <si>
    <t>A FF a utilizar pelo recebedor depende da origem da receita no dador:</t>
  </si>
  <si>
    <t>Serviço ou Organismo dador</t>
  </si>
  <si>
    <t>Serviço ou Organismo beneficiário</t>
  </si>
  <si>
    <t>Tipo de serviço</t>
  </si>
  <si>
    <t>Origem das verbas</t>
  </si>
  <si>
    <t>311/313 (A)/316/317/318/350/370</t>
  </si>
  <si>
    <t>317/318/319/359</t>
  </si>
  <si>
    <t>510/514/520(A)/360</t>
  </si>
  <si>
    <t>Utilização de financiamento nacional por conta de fundos europeus (A)</t>
  </si>
  <si>
    <t>Momento da operação</t>
  </si>
  <si>
    <t>Realização de despesa com verbas nacionais</t>
  </si>
  <si>
    <t>330/530/550</t>
  </si>
  <si>
    <t>Aplicação de fundos europeus reembolsados</t>
  </si>
  <si>
    <t>Notas:</t>
  </si>
  <si>
    <t xml:space="preserve">(A) As fontes de financiamento a seguir identificadas devem apenas ser utilizadas durante a execução orçamental:
</t>
  </si>
  <si>
    <t>313, 31C, 31D, 31E, 31F, 31J, 31K, 330, 331, 332, 358, 368, 373, 374, 382, 385, 488, 48A, 48B, 48C, 490, 491, 492, 515, 521, 522, 523, 530, 531, 532, 550, 551, 552, 562, 718</t>
  </si>
  <si>
    <t>Na FF 31K - "Saldos com origem em transferências afetas a projetos cofinanciados entre organismos", destina-se a acolher os saldos de RI com origem em transferências afetas a projetos cofinanciados entre organismos, designadamenmte no âmbito da FF359 - "Transferências de RI afetas a projetos cofinanciados entre organismos".</t>
  </si>
  <si>
    <t>Na FF 511 – “Receita própria do ano - Com origem em receita de impostos proveniente do OE”, devem ser inscritas as receitas que embora sejam consideradas próprias, tenham como origem inicial receitas de impostos do Estado, bem como a despesa que visam financiar.</t>
  </si>
  <si>
    <t>Na FF 512 - “Receita própria do ano - Com origem em reembolsos de beneficiários de Fundos Europeus”, devem ser inscritas as verbas que resultem do recebimento de reembolsos efetuados por beneficiários de apoios europeus atribuídos por entidades da administração regional e que, nos termos dos regulamentos vigentes, possam ser reutilizados para o mesmo fim, bem como a despesa que visam financiar.</t>
  </si>
  <si>
    <t>O registo dos fluxos orçamentais/financeiros respeitantes a Fundos Internacionais é relevado no grupo de fonte de financiamento 560 –Fundos Internacionais, e nas fontes de financiamento criadas para este efeito: 
• FF561 – RP do ano - Fundos Internacionais 
• FF562 – Saldos de RP Transitados - Fundos Internacionais  
Entendem-se por Fundos Internacionais todos os apoios provenientes de organizações internacionais com exceção das verbas oriundas da União Europeia</t>
  </si>
  <si>
    <t>Nas fontes 71x e 72x são inscritas as verbas com origem na contração de empréstimos e nas dotações de capital obtidas, bem como a despesa que visam financiar, desagregando-se consoante a entidade concedente, nos termos dos códigos constantes do Anexo X.</t>
  </si>
  <si>
    <t>Fontes de financiamento de utilização exclusiva na execução</t>
  </si>
  <si>
    <t>As fontes 3MA a 3MH, relativas ao adiantamento de verbas de fundos europeus por esforço nacional, são de utilização exclusiva na execução orçamental e não são utilizadas na preparação da proposta de orçamento para 2027.</t>
  </si>
  <si>
    <t>ANEXO XI</t>
  </si>
  <si>
    <t>Subartigos e rubricas da Classificação económica da Receita Pública de tipificação vinculativa</t>
  </si>
  <si>
    <t>Eco Receita</t>
  </si>
  <si>
    <t>S Art</t>
  </si>
  <si>
    <t>Rub</t>
  </si>
  <si>
    <t>Designacao</t>
  </si>
  <si>
    <t>Impostos Diretos sobre o rendimento</t>
  </si>
  <si>
    <t>010101</t>
  </si>
  <si>
    <t>Imposto sobre o rendimento das pessoas singulares (IRS)</t>
  </si>
  <si>
    <t>95</t>
  </si>
  <si>
    <t>Imp. s/o rendimento das pessoas singulares - Consignação ao IHRU</t>
  </si>
  <si>
    <t>96</t>
  </si>
  <si>
    <t>Imp. s/o rendimento das pessoas singulares - Consignação ao FEFSS [NOVA]</t>
  </si>
  <si>
    <t>97</t>
  </si>
  <si>
    <t>Imp. s/o rendimento das pessoas singulares - Consignação ao FET</t>
  </si>
  <si>
    <t>Imp. s/o rendimento das pessoas singulares - IRS Variável</t>
  </si>
  <si>
    <t>99</t>
  </si>
  <si>
    <t>Imp. s/o rendimento das pessoas singulares (IRS) - Rec. impostos</t>
  </si>
  <si>
    <t>010102</t>
  </si>
  <si>
    <t>Imposto sobre o rendimento das pessoas coletivas (IRC)</t>
  </si>
  <si>
    <t>94</t>
  </si>
  <si>
    <t>Imp. s/o rendimento das pessoas coletivas - Consignação ao ICA, I.P.</t>
  </si>
  <si>
    <t>Imp. s/o rendimento das pessoas coletivas - Consignação ao Camões, I.P.</t>
  </si>
  <si>
    <t>Imp. s/o rendimento das pessoas coletivas - Consignação ao FEFSS</t>
  </si>
  <si>
    <t>Imp. s/o rendimento das pessoas coletivas - Consignação ao FET</t>
  </si>
  <si>
    <t>Imp. s/o rendimento das pessoas coletivas (IRC) - Rec. impostos</t>
  </si>
  <si>
    <t>Impostos Diretos - Outros</t>
  </si>
  <si>
    <t>Imposto s/as sucessões e doações</t>
  </si>
  <si>
    <t>Imposto por lançamento</t>
  </si>
  <si>
    <t>Imp. por lançamento - Consignação ao FET</t>
  </si>
  <si>
    <t>Imposto por avença</t>
  </si>
  <si>
    <t>Imp. por avença - Consignação ao FET</t>
  </si>
  <si>
    <t>Taxa de compensação</t>
  </si>
  <si>
    <t>Taxa compensação - Consignação ao FET</t>
  </si>
  <si>
    <t>010206</t>
  </si>
  <si>
    <t>Imposto do uso, porte e detenção de armas</t>
  </si>
  <si>
    <t>78</t>
  </si>
  <si>
    <t>Rec. próprias -Imp. uso, porte e detenç. armas</t>
  </si>
  <si>
    <t>Rec. impostos -Imp. uso, porte e detenç. armas</t>
  </si>
  <si>
    <t>010207</t>
  </si>
  <si>
    <t>Impostos abolidos</t>
  </si>
  <si>
    <t>Contribuição industrial pelo Dec.-Lei n.º 16.731, de 13/4/1929</t>
  </si>
  <si>
    <t>Grupo A - Contribuição com taxa fixa</t>
  </si>
  <si>
    <t>92</t>
  </si>
  <si>
    <t>Grupo B - Sociedades anónimas e comanditas</t>
  </si>
  <si>
    <t>Grupo C - Outros</t>
  </si>
  <si>
    <t>Contrib. indust.-Diploma anterior ao Dec.-Lei n.º 16.731, de 13/4/1929</t>
  </si>
  <si>
    <t>Contribuição industrial pelo Dec.-Lei n.º 45.103, de 1/7/1963</t>
  </si>
  <si>
    <t>Grupo A</t>
  </si>
  <si>
    <t>Grupo B</t>
  </si>
  <si>
    <t>Grupo C</t>
  </si>
  <si>
    <t>Contribuição predial</t>
  </si>
  <si>
    <t>Rústica</t>
  </si>
  <si>
    <t>Urbana</t>
  </si>
  <si>
    <t>Imposto profissional</t>
  </si>
  <si>
    <t>Imposto profissional - Rec. impostos</t>
  </si>
  <si>
    <t>Imposto de capitais</t>
  </si>
  <si>
    <t>Secção A</t>
  </si>
  <si>
    <t>Secção B</t>
  </si>
  <si>
    <t>Imposto complementar</t>
  </si>
  <si>
    <t>Imposto de mais-valias</t>
  </si>
  <si>
    <t>Imposto de mais-valias - Rec. impostos</t>
  </si>
  <si>
    <t>Imposto sobre a indústria agrícola</t>
  </si>
  <si>
    <t>010299</t>
  </si>
  <si>
    <t>Impostos diretos diversos</t>
  </si>
  <si>
    <t>Impostos extraordinários</t>
  </si>
  <si>
    <t>Impostos extraordinários - Rec. impostos</t>
  </si>
  <si>
    <t>Impostos do cadastro</t>
  </si>
  <si>
    <t>Impostos do cadastro - Rec. impostos</t>
  </si>
  <si>
    <t>Imposto criado pelo art. 8.º da Lei n.º 2.111, de 21/12/1961</t>
  </si>
  <si>
    <t>Imposto criado pelo art. 8.º da Lei n.º 2.111, de 21/12/1961 - Rec. impostos</t>
  </si>
  <si>
    <t>Adicionais</t>
  </si>
  <si>
    <t>Adicionais - Rec. impostos</t>
  </si>
  <si>
    <t>Sisa</t>
  </si>
  <si>
    <t>Sisa - Rec. impostos</t>
  </si>
  <si>
    <t>Imposto especial sobre veículos</t>
  </si>
  <si>
    <t>Imposto especial sobre veículos - Rec. impostos</t>
  </si>
  <si>
    <t>Contribuição especial</t>
  </si>
  <si>
    <t>Decreto-Lei n.º 51/95, de 20/3 - Nova ponte sobre o Tejo</t>
  </si>
  <si>
    <t>Decreto-Lei n.º 54/95, de 22 de Março - Expo 98</t>
  </si>
  <si>
    <t>Decreto-Lei n.º 43/98, de 3 de Março</t>
  </si>
  <si>
    <t>Dec.-Lei n.º 51/95, de 20/3 - Nova ponte s/o Tejo - Consignação ao FET</t>
  </si>
  <si>
    <t>Dec.-Lei n.º 43/98, de 03/3 - Consignação ao FET</t>
  </si>
  <si>
    <t>Consignação ao FET -Dec.-Lei n.º 54/95, de 22/3 - Expo 98</t>
  </si>
  <si>
    <t>Regularização tributária de elementos patrimoniais colocados no exterior - RERT (artigo 5.º da Lei n.º 39-A/2005, de 29 Julho)</t>
  </si>
  <si>
    <t>RERT -Regulariz. tributária de elementos patrim. colocados no exterior (art. 5.º da Lei n.º 39-A/2005, de 29 julho)</t>
  </si>
  <si>
    <t>Regularização tributária de elementos patrimoniais colocados no exterior II - RERT II   (artigo 131.º da Lei n.º 3-B/2010, de 28 Abril)</t>
  </si>
  <si>
    <t>RERT II -Regulariz. tributária de element patrim. colocados no exterior II (art. 131.º da Lei n.º 3-B/2010, de 28 abril)</t>
  </si>
  <si>
    <t>Regularização tributária de elementos patrimoniais colocados no exterior III - RERT III (artigo 166.º da Lei n.º 64-B/2011, de 30 de dezembro)</t>
  </si>
  <si>
    <t>RERT III -Regulariz tributária element patrimoniais colocados exterior III (art. 166.º da Lei n.º 64-B/2011, de 30 dez)</t>
  </si>
  <si>
    <t>11</t>
  </si>
  <si>
    <t>Contribuição sobre o sector bancário</t>
  </si>
  <si>
    <t>Contribuição s/sector bancário</t>
  </si>
  <si>
    <t>Contribuição extraordinária sobre o sector energético (CESE)</t>
  </si>
  <si>
    <t>Contrib. extraordinária s/sector energético (CESE)</t>
  </si>
  <si>
    <t>13</t>
  </si>
  <si>
    <t>Adicional ao IMI</t>
  </si>
  <si>
    <t>Adicional ao IMI - Deduções à coleta de IRS e IRC</t>
  </si>
  <si>
    <t>Adicional ao IMI - Rec. impostos</t>
  </si>
  <si>
    <t>14</t>
  </si>
  <si>
    <t>Adicional de solidariedade sobre o setor bancário</t>
  </si>
  <si>
    <t>Adicional de solidariedade s/o setor bancário - Rec. impostos</t>
  </si>
  <si>
    <t>15</t>
  </si>
  <si>
    <t>Contribuição de solidariedade temporária sobre o setor da energia (CST Energia)</t>
  </si>
  <si>
    <t>Contrib. de solidariedade temporária s/o setor da energia (CST Energia) -Rec. Impostos</t>
  </si>
  <si>
    <t>16</t>
  </si>
  <si>
    <t>Contribuição de solidariedade temporária sobre o setor da distribuição alimentar (CST Distribuição Alimentar)</t>
  </si>
  <si>
    <t>Contrib. de solidaried. temporária s/o setor da distrib. alimentar (CST Distrib Alimentar) -Rec. Impostos</t>
  </si>
  <si>
    <t>Outros/Imp. diretos diversos - Consignação ao FET</t>
  </si>
  <si>
    <t>Rec. impostos-Outros/Imp. diretos diversos</t>
  </si>
  <si>
    <t>Impostos Indiretos sobre o Consumo</t>
  </si>
  <si>
    <t>020101</t>
  </si>
  <si>
    <t>Imposto sobre os produtos petrolíferos e energéticos (ISP)</t>
  </si>
  <si>
    <t>89</t>
  </si>
  <si>
    <t>Rec.impostos - ISP - Consignação ao Fundo Ambiental (PROTransp)</t>
  </si>
  <si>
    <t>Rec.impostos - ISP - Consignação ao FITEC (produção de eletricidade)</t>
  </si>
  <si>
    <t>Rec. impostos - ISP - Adic. s/as emissões de CO2 - Consig. Fundo Ambiental</t>
  </si>
  <si>
    <t>Rec. impostos - ISP - Consignação ao Fundo Ambiental (produção de eletricidade)</t>
  </si>
  <si>
    <t>Rec. impostos - ISP - Consignação Sistema Elétrico/Défice tarifário</t>
  </si>
  <si>
    <t>Rec. impostos - ISP - Consignação ao IFAP</t>
  </si>
  <si>
    <t>Rec. impostos - ISP - Consignação ao Fundo Ambiental</t>
  </si>
  <si>
    <t>Rec. impostos - ISP - Adicional às taxas do imposto</t>
  </si>
  <si>
    <t>Rec. impostos - ISP - Contribuição de serviço rodoviário</t>
  </si>
  <si>
    <t>Rec. impostos - ISP - Adicionamento s/as emissões de CO2</t>
  </si>
  <si>
    <t>Rec. impostos-Imp. s/ produtos petrolíf. e energéticos (ISP)</t>
  </si>
  <si>
    <t>020102</t>
  </si>
  <si>
    <t>Imposto sobre o valor acrescentado (IVA)</t>
  </si>
  <si>
    <t>Rec. impostos - IVA - IVA Municípios</t>
  </si>
  <si>
    <t>Rec. impostos - IVA - Consignação ao FET</t>
  </si>
  <si>
    <t>Rec. impostos - IVA - IVA Turismo</t>
  </si>
  <si>
    <t>Rec. impostos - IVA - IVA Social</t>
  </si>
  <si>
    <t>Rec. impostos-Imp. s/o valor acrescentado (IVA)</t>
  </si>
  <si>
    <t>020103</t>
  </si>
  <si>
    <t>Imposto sobre veículos (ISV)</t>
  </si>
  <si>
    <t>Imposto s/veículos (ISV)</t>
  </si>
  <si>
    <t>020104</t>
  </si>
  <si>
    <t>Imposto sobre o tabaco (IT)</t>
  </si>
  <si>
    <t>Rec. impostos - IT - Consignação ao setor da Saúde</t>
  </si>
  <si>
    <t>020105</t>
  </si>
  <si>
    <t>Imposto sobre o álcool, as bebidas alcoólicas e as bebidas adicionadas de açúcar ou outros edulcorantes (IABA)</t>
  </si>
  <si>
    <t>Rec. impostos - Imp. s/as bebidas adic. açúcar ou out. edulc. (IABA)</t>
  </si>
  <si>
    <t>Rec. impostos - Imp. s/o álcool e as bebidas alcoólicas (IABA)</t>
  </si>
  <si>
    <t>020199</t>
  </si>
  <si>
    <t>Impostos diversos sobre o consumo</t>
  </si>
  <si>
    <t>Contribuição extraordinária sobre a indústria farmacêutica (CEIF)</t>
  </si>
  <si>
    <t>Contribuição extraordinária s/a indústria farmacêutica (CEIF)</t>
  </si>
  <si>
    <t>Contribuição sobre o audiovisual</t>
  </si>
  <si>
    <t>Contribuição s/o audiovisual</t>
  </si>
  <si>
    <t>Contribuição extraordinária sobre os fornecedores do SNS de dispositivos médicos</t>
  </si>
  <si>
    <t>Rec. impostos -Contribuição extraordinária s/os fornecedores do SNS de dispositivos médicos</t>
  </si>
  <si>
    <t>Outros impostos diversos sobre o consumo</t>
  </si>
  <si>
    <t>Rec. impostos-Outros impostos diversos s/ o consumo</t>
  </si>
  <si>
    <t>Outros Impostos Indiretos</t>
  </si>
  <si>
    <t>Lotarias</t>
  </si>
  <si>
    <t>77</t>
  </si>
  <si>
    <t>Rec. próprias escolas/Agr. escolas -Lotarias</t>
  </si>
  <si>
    <t>Rec. próprias -Lotarias</t>
  </si>
  <si>
    <t>Rec. impostos -Lotarias</t>
  </si>
  <si>
    <t>020202</t>
  </si>
  <si>
    <t>Imposto do selo</t>
  </si>
  <si>
    <t>Rec. impostos-Imp. do selo - Consignação ao FET</t>
  </si>
  <si>
    <t>Rec. impostos-Imposto do selo</t>
  </si>
  <si>
    <t>020203</t>
  </si>
  <si>
    <t>Imposto do jogo</t>
  </si>
  <si>
    <t>Rec. próprias -Imp. do jogo</t>
  </si>
  <si>
    <t>Rec. impostos -Imp. do jogo</t>
  </si>
  <si>
    <t>Imposto especial de jogo Online (IEJO)</t>
  </si>
  <si>
    <t>Rec. próprias-Imp. especial jogo Online</t>
  </si>
  <si>
    <t>Rec. impostos -Imp. especial jogo Online</t>
  </si>
  <si>
    <t>020204</t>
  </si>
  <si>
    <t>Imposto único de circulação (IUC)</t>
  </si>
  <si>
    <t>(Imposto de circulação)</t>
  </si>
  <si>
    <t>(Imposto de circulação - DUC)</t>
  </si>
  <si>
    <t>(Imposto de circulação - Não DUC)</t>
  </si>
  <si>
    <t>(Imposto de circulação - DUC - Consignação ao FET)</t>
  </si>
  <si>
    <t>(Imposto de circulação - Não DUC - Consignação ao FET)</t>
  </si>
  <si>
    <t>(Imposto de camionagem)</t>
  </si>
  <si>
    <t>(Imposto de camionagem - Não DUC)</t>
  </si>
  <si>
    <t>(Imposto de camionagem - DUC - Consignação ao FET)</t>
  </si>
  <si>
    <t>Imposto único de circulação (IUC)  - Diversos</t>
  </si>
  <si>
    <t>Imp. único de circulação (IUC) - Diversos - Consignação ao FET</t>
  </si>
  <si>
    <t>Imposto único de circulação (IUC) - Veículos Categoria B</t>
  </si>
  <si>
    <t>Imposto único de circulação (IUC) - Veículos Categoria C</t>
  </si>
  <si>
    <t>Imposto único de circulação (IUC) - Veículos Categoria D</t>
  </si>
  <si>
    <t>Imposto único de circulação (IUC) - Diversos</t>
  </si>
  <si>
    <t>Imposto único de circulação (IUC) - Adicional de IUC</t>
  </si>
  <si>
    <t>Imp. único de circulação (IUC) - Veículos Categ. B - Consignação ao FET</t>
  </si>
  <si>
    <t>Imp. único de circulação (IUC) - Veículos Categ. C - Consignação ao FET</t>
  </si>
  <si>
    <t>Imp. único de circulação (IUC) - Veículos Categ. D - Consignação ao FET</t>
  </si>
  <si>
    <t>Imp. único de circulação (IUC) - Adicional de IUC - Consignação ao FET</t>
  </si>
  <si>
    <t>Resultados da exploração de apostas mútuas</t>
  </si>
  <si>
    <t>Rec. próprias escolas/Agr. escolas - Result. exploraç. de apostas mútuas</t>
  </si>
  <si>
    <t>Rec. próprias - Result. exploraç. de apostas mútuas</t>
  </si>
  <si>
    <t>Rec. impostos-Result. exploraç. de apostas mútuas</t>
  </si>
  <si>
    <t>020299</t>
  </si>
  <si>
    <t>Impostos indiretos diversos</t>
  </si>
  <si>
    <t>Apostas desportivas à cota</t>
  </si>
  <si>
    <t>Rec. próprias escolas/Agr. escolas -Apostas desportivas à cota</t>
  </si>
  <si>
    <t>Rec. próprias -Apostas desportivas à cota</t>
  </si>
  <si>
    <t>Rec. impostos -Apostas desportivas à cota</t>
  </si>
  <si>
    <t>Contribuição sobre os sacos de plástico leves</t>
  </si>
  <si>
    <t>Rec. próprias -Contrib. s/sacos plástico leves</t>
  </si>
  <si>
    <t>Rec. impostos-Contrib. s/sacos plástico leves</t>
  </si>
  <si>
    <t>Contribuição sobre as embalagens de plástico ou multimaterial com plástico de utilização única em refeições prontas</t>
  </si>
  <si>
    <t>Rec. Próprias - Contrib. s/embalagens de plástico ou multimat. c/plástico de utiliz. única em refeições prontas</t>
  </si>
  <si>
    <t>Rec. Impostos - Contrib. s/embalagens de plástico ou multimat. c/plástico de utiliz. única em refeições prontas</t>
  </si>
  <si>
    <t>Outros impostos indiretos diversos</t>
  </si>
  <si>
    <t>Rec. impostos -Out. imp. indiretos diversos</t>
  </si>
  <si>
    <t>030300</t>
  </si>
  <si>
    <t>Caixa Geral de Aposentações e ADSE</t>
  </si>
  <si>
    <t>030301</t>
  </si>
  <si>
    <t>Quotas e comparticipações p/a CGA</t>
  </si>
  <si>
    <t>Quotas</t>
  </si>
  <si>
    <t>Rec. Próprias - Quotas</t>
  </si>
  <si>
    <t>Contribuição de entidades da Administração Central</t>
  </si>
  <si>
    <t>Rec. Próprias - Contribuição de entidades da Administração Central</t>
  </si>
  <si>
    <t>Contribuição de entidades da Região Autónoma dos Açores</t>
  </si>
  <si>
    <t>Rec. próprias - Contribuição de entidades da RAA</t>
  </si>
  <si>
    <t>Contribuição de entidades da Região Autónoma da Madeira</t>
  </si>
  <si>
    <t>Rec. próprias - Contribuição de entidades da RAM</t>
  </si>
  <si>
    <t>Contribuição de entidades da Administração Local - Continente</t>
  </si>
  <si>
    <t>Rec. próprias - Contribuição de entidades da Adm. Local - Continente</t>
  </si>
  <si>
    <t>Contribuição de entidades da Administração Local - Açores</t>
  </si>
  <si>
    <t>Rec. próprias - Contribuição de entidades da Adm. Local - Açores</t>
  </si>
  <si>
    <t>Contribuição de entidades da Administração Local - Madeira</t>
  </si>
  <si>
    <t>Rec. próprias - Contribuição de entidades da Adm. Local - Madeira</t>
  </si>
  <si>
    <t>Contribuição de entidades da Segurança Social</t>
  </si>
  <si>
    <t>Rec. próprias - Contribuição de entidades da Segurança Social</t>
  </si>
  <si>
    <t>Contribuição de empresas públicas</t>
  </si>
  <si>
    <t>Rec. próprias - Contribuição de empresas públicas</t>
  </si>
  <si>
    <t>Contribuição de empresas privadas</t>
  </si>
  <si>
    <t>Rec. próprias - Contribuição de empresas privadas</t>
  </si>
  <si>
    <t>Contribuição extraordinária de solidariedade</t>
  </si>
  <si>
    <t>Rec. próprias - Contribuição extraordinária de solidariedade</t>
  </si>
  <si>
    <t>Contribuição extraordinária 14.º e SN</t>
  </si>
  <si>
    <t>Rec. próprias - Contribuição extraordinária 14.º e SN</t>
  </si>
  <si>
    <t>Contribuição de entidades da Administração Central - SFA</t>
  </si>
  <si>
    <t>Rec. próprias -Contribuição entidades da Administ. Central - SFA</t>
  </si>
  <si>
    <t>030302</t>
  </si>
  <si>
    <t>Comparticipações para a ADSE</t>
  </si>
  <si>
    <t>Rec. impostos-Comparticipações p/a ADSE</t>
  </si>
  <si>
    <t>Trabalhadores beneficiários titulares</t>
  </si>
  <si>
    <t>Rec. Próprias - Trabalhadores benefic titulares</t>
  </si>
  <si>
    <t>Entidades empregadoras</t>
  </si>
  <si>
    <t>Rec. próprias-Entidades empregadoras</t>
  </si>
  <si>
    <t>Rec. impostos-Entidades empregadoras</t>
  </si>
  <si>
    <t>030399</t>
  </si>
  <si>
    <t>Compensação por pagamento de pensões - Administração Central</t>
  </si>
  <si>
    <t>Rec. Próprias - Compensação por pagamento de pensões - Adm. Central</t>
  </si>
  <si>
    <t>Compensação por pagamento de pensões - Região Autónoma dos Açores</t>
  </si>
  <si>
    <t>Rec. próprias - Compensação por pagamento de pensões - RAA</t>
  </si>
  <si>
    <t>Compensação por pagamento de pensões - Região Autónoma da Madeira</t>
  </si>
  <si>
    <t>Rec. próprias - Compensação por pagamento de pensões - RAM</t>
  </si>
  <si>
    <t>Compensação por pagamento de pensões - Administração Local - Continente</t>
  </si>
  <si>
    <t>Rec. próprias - Compensação por pagamento de pensões - Adm. Local - Continente</t>
  </si>
  <si>
    <t>Compensação por pagamento de pensões - Administração Local - Açores</t>
  </si>
  <si>
    <t>Rec. próprias - Compensação por pagamento de pensões - Adm. Local - Açores</t>
  </si>
  <si>
    <t>Compensação por pagamento de pensões - Administração Local - Madeira</t>
  </si>
  <si>
    <t>Rec. próprias - Compensação por pagamento de pensões - Adm. Local - Madeira</t>
  </si>
  <si>
    <t>Compensação por pagamento de pensões - Empresas públicas</t>
  </si>
  <si>
    <t>Rec. próprias - Compensação por pagamento de pensões - Empresas públicas</t>
  </si>
  <si>
    <t>Compensação por pagamento de pensões - Empresas privadas</t>
  </si>
  <si>
    <t>Rec. próprias - Compensação por pagamento de pensões - Empresas privadas</t>
  </si>
  <si>
    <t>Compensação por pagamento de pensões - Companhias de seguros e fundos de pensões</t>
  </si>
  <si>
    <t>Rec. próprias - Compens. por pagamento de pensões - Comp. seguros e fundos de pensões</t>
  </si>
  <si>
    <t>Outros/CGA e ADSE</t>
  </si>
  <si>
    <t>Rec. próprias-Outros/CGA e ADSE</t>
  </si>
  <si>
    <t>Rec. impostos-Outros/CGA e ADSE</t>
  </si>
  <si>
    <t>Taxas</t>
  </si>
  <si>
    <t>Taxas de justiça</t>
  </si>
  <si>
    <t>Reclamação de créditos</t>
  </si>
  <si>
    <t>Rec. próprias - Reclamação de créditos</t>
  </si>
  <si>
    <t>Rec gerais-Taxas de justica</t>
  </si>
  <si>
    <t>Grandes litigantes</t>
  </si>
  <si>
    <t>Rec. próprias - Grandes litigantes</t>
  </si>
  <si>
    <t>Cíveis</t>
  </si>
  <si>
    <t>Rec. próprias - Cíveis</t>
  </si>
  <si>
    <t>Administrativas</t>
  </si>
  <si>
    <t>Rec. próprias - Administrativas</t>
  </si>
  <si>
    <t>Criminais</t>
  </si>
  <si>
    <t>Rec. próprias - Criminais</t>
  </si>
  <si>
    <t>Taxas justiça-Reclamação de créditos (RCPT)</t>
  </si>
  <si>
    <t>Rec. próprias alheias à entidade -Txas justiça-Reclamação de créditos (RCPT)</t>
  </si>
  <si>
    <t>Rec. próprias -Txas justiça-Reclamação de créditos (RCPT)</t>
  </si>
  <si>
    <t>Outras taxas de justiça</t>
  </si>
  <si>
    <t>Rec. próprias alheias à entidade - Out. taxas de justiça</t>
  </si>
  <si>
    <t>Rec. próprias - Outras/Txs. de justiça</t>
  </si>
  <si>
    <t>Taxas de Justiça - FET</t>
  </si>
  <si>
    <t>Rec. impostos - Outras/Txs. de justiça</t>
  </si>
  <si>
    <t>Taxas de registo de notariado</t>
  </si>
  <si>
    <t>Rec. próprias -Txs. de registo de notariado</t>
  </si>
  <si>
    <t>Rec. impostos -Txs. de registo de notariado</t>
  </si>
  <si>
    <t>040103</t>
  </si>
  <si>
    <t>Taxas de registo predial</t>
  </si>
  <si>
    <t>Rec. próprias -Txs. de registo predial</t>
  </si>
  <si>
    <t>Rec. impostos -Txs. de registo predial</t>
  </si>
  <si>
    <t>040104</t>
  </si>
  <si>
    <t>Taxas de registo civil</t>
  </si>
  <si>
    <t>Rec. próprias -Txs. de registo civil</t>
  </si>
  <si>
    <t>Rec. impostos -Txs. de registo civil</t>
  </si>
  <si>
    <t>040105</t>
  </si>
  <si>
    <t>Taxas de registo comercial</t>
  </si>
  <si>
    <t>Rec. próprias -Txs. de registo comercial</t>
  </si>
  <si>
    <t>Rec. impostos -Txs. de registo comercial</t>
  </si>
  <si>
    <t>040106</t>
  </si>
  <si>
    <t>Taxas florestais</t>
  </si>
  <si>
    <t>Rec. próprias -Txs. florestais</t>
  </si>
  <si>
    <t>Rec. impostos -Txs. florestais</t>
  </si>
  <si>
    <t>040107</t>
  </si>
  <si>
    <t>Taxas vinícolas</t>
  </si>
  <si>
    <t>Taxa de coordenação e controlo</t>
  </si>
  <si>
    <t>Rec. próprias - Taxa de coordenação e controlo</t>
  </si>
  <si>
    <t>Taxa de promoção - Decreto-Lei 94/2012</t>
  </si>
  <si>
    <t>Rec. próprias - Taxa de promoção - Decreto-Lei 94/2012</t>
  </si>
  <si>
    <t>Taxa de nova plantação de vinha</t>
  </si>
  <si>
    <t>Rec. próprias - Taxa de nova plantação de vinha</t>
  </si>
  <si>
    <t>Taxa de replantação de vinha</t>
  </si>
  <si>
    <t>Rec. próprias - Taxa de replantação de vinha</t>
  </si>
  <si>
    <t>Taxa de legalização de vinha</t>
  </si>
  <si>
    <t>Rec. próprias - Taxa de legalização de vinha</t>
  </si>
  <si>
    <t>Rec. próprias - Outras/Txs. vinícolas</t>
  </si>
  <si>
    <t>Rec. impostos - Outras/Txs. Vinícolas</t>
  </si>
  <si>
    <t>040108</t>
  </si>
  <si>
    <t>Taxas moderadoras</t>
  </si>
  <si>
    <t>Rec. próprias -Txs. moderadoras</t>
  </si>
  <si>
    <t>Rec. impostos -Txs. moderadoras</t>
  </si>
  <si>
    <t>040109</t>
  </si>
  <si>
    <t>Taxas sobre espetáculos e divertimentos</t>
  </si>
  <si>
    <t>Rec. próprias -Txs. s/espetác. e divertimentos</t>
  </si>
  <si>
    <t>Rec. impostos -Txs. s/espetác. e divertimentos</t>
  </si>
  <si>
    <t>040110</t>
  </si>
  <si>
    <t>Taxas sobre energia</t>
  </si>
  <si>
    <t>Rec. próprias escolas/Agr. escolas -Txs. s/energia</t>
  </si>
  <si>
    <t>Rec. próprias -Txs. s/energia</t>
  </si>
  <si>
    <t>Rec. impostos -Txs. s/energia</t>
  </si>
  <si>
    <t>040111</t>
  </si>
  <si>
    <t>Taxas sobre geologia e minas</t>
  </si>
  <si>
    <t>Rec. próprias escolas/Agr. escolas -Txs. s/ geologia e minas</t>
  </si>
  <si>
    <t>Rec. próprias -Txs. s/ geologia e minas</t>
  </si>
  <si>
    <t>Rec. impostos -Txs. s/ geologia e minas</t>
  </si>
  <si>
    <t>040112</t>
  </si>
  <si>
    <t>Taxas sobre comercialização e abate de gado</t>
  </si>
  <si>
    <t>Rec. próprias -Txs. s/comercializ. e abate de gado</t>
  </si>
  <si>
    <t>Rec. impostos -Txs. s/comercializ. e abate de gado</t>
  </si>
  <si>
    <t>040113</t>
  </si>
  <si>
    <t>Taxas de portos</t>
  </si>
  <si>
    <t>Rec. próprias -Txs. de portos</t>
  </si>
  <si>
    <t>Rec. impostos -Txs. de portos</t>
  </si>
  <si>
    <t>040114</t>
  </si>
  <si>
    <t>Taxas sobre operações de bolsa</t>
  </si>
  <si>
    <t>Rec. impostos - Txs. s/operações de bolsa</t>
  </si>
  <si>
    <t>040115</t>
  </si>
  <si>
    <t>Taxas sobre controlo metrológico e de qualidade</t>
  </si>
  <si>
    <t>Rec. próprias -Txs. s/contrl. metrológico e de qualidade</t>
  </si>
  <si>
    <t>Rec. impostos -Txs. s/contrl. metrológico e de qualidade</t>
  </si>
  <si>
    <t>040116</t>
  </si>
  <si>
    <t>Taxas s/ fiscalizaç. de atividades comerciais e industriais</t>
  </si>
  <si>
    <t>Rec. próprias -Txs. s/ fiscalizaç. de activ. comerc. e industriais</t>
  </si>
  <si>
    <t>Rec. impostos -Txs. s/ fiscalizaç. de activ. comerc. e industriais</t>
  </si>
  <si>
    <t>040117</t>
  </si>
  <si>
    <t>Taxas s/licenciamentos div. concedidos a empresas</t>
  </si>
  <si>
    <t>Taxas TEGGE</t>
  </si>
  <si>
    <t>Rec. próprias - Taxas TEGGE</t>
  </si>
  <si>
    <t>Rec gerais-Tx sobre licenc diver conced a empresas</t>
  </si>
  <si>
    <t xml:space="preserve">Taxas de licenciamento de serviços de saúde do trabalho </t>
  </si>
  <si>
    <t>Rec. próprias -Tx licenc de serv saúde do trabalho</t>
  </si>
  <si>
    <t xml:space="preserve">Taxas de licenciamento de tecidos e células, sangue e órgãos </t>
  </si>
  <si>
    <t xml:space="preserve">Rec. próprias -Tx licenc tecidos, células, sangue e órgãos </t>
  </si>
  <si>
    <t>Taxas de licenciamento de produtos de tabaco</t>
  </si>
  <si>
    <t>Rec. próprias -Tx licenc de prod de tabaco</t>
  </si>
  <si>
    <t>Taxas de licenciamento ambiental</t>
  </si>
  <si>
    <t>Rec. próprias -Txas de licenc. ambiental</t>
  </si>
  <si>
    <t>Taxas de licenciamento de produtos biocidas</t>
  </si>
  <si>
    <t>Rec. próprias -Txas de licenc. produtos biocidas</t>
  </si>
  <si>
    <t>Rec. próprias - Outras/Txs. s/ licenc. diver. conced. a empresas</t>
  </si>
  <si>
    <t>Rec. impostos - Outras/Txs. s/ licenc. diver. conced. a empresas</t>
  </si>
  <si>
    <t>040118</t>
  </si>
  <si>
    <t>Taxas sobre o valor de adjudicação de obras públicas</t>
  </si>
  <si>
    <t>Rec. impostos - Txs. s/o valor de adjudicaç. de obras púb.</t>
  </si>
  <si>
    <t>040119</t>
  </si>
  <si>
    <t>Rec. impostos - Adicionais</t>
  </si>
  <si>
    <t>040120</t>
  </si>
  <si>
    <t>Emolumentos consulares</t>
  </si>
  <si>
    <t>Rec. próprias - Emolumentos consulares</t>
  </si>
  <si>
    <t>Rec. impostos - Emolumentos consulares</t>
  </si>
  <si>
    <t>040121</t>
  </si>
  <si>
    <t>Portagens</t>
  </si>
  <si>
    <t>Rec. próprias - Portagens</t>
  </si>
  <si>
    <t>Rec. impostos - Portagens</t>
  </si>
  <si>
    <t>040122</t>
  </si>
  <si>
    <t>Propinas</t>
  </si>
  <si>
    <t>Propinas - 1º Ciclo - Ensino Superior - Licenciatura</t>
  </si>
  <si>
    <t>Propinas - Rec. próprias - 1º Ciclo - Ensino Superior - Licenciatura</t>
  </si>
  <si>
    <t>Rec gerais-Propinas</t>
  </si>
  <si>
    <t>Propinas - 2º Ciclo - Ensino Superior - Mestrado</t>
  </si>
  <si>
    <t>Propinas - Rec. próprias - 2º Ciclo - Ensino Superior - Mestrado</t>
  </si>
  <si>
    <t>Propinas - 3º Ciclo - Ensino Superior - Doutoramento</t>
  </si>
  <si>
    <t>Propinas - Rec. próprias - 3º Ciclo - Ensino Superior - Doutoramento</t>
  </si>
  <si>
    <t>Propinas - Ensino Superior - Mestrado integrado</t>
  </si>
  <si>
    <t>Propinas - Rec. próprias - Ensino Superior - Mestrado integrado</t>
  </si>
  <si>
    <t>Propinas - Ensino Superior - Internacional</t>
  </si>
  <si>
    <t>Propinas - Rec. próprias - Ensino Superior - Internacional</t>
  </si>
  <si>
    <t>Propinas - Ensino Superior - Pós Graduações</t>
  </si>
  <si>
    <t>Propinas - Rec. próprias - Ensino Superior - Pós Graduações</t>
  </si>
  <si>
    <t>Propinas - Outras</t>
  </si>
  <si>
    <t>Propinas - Rec. próprias escolas/Agr. escolas - Outras</t>
  </si>
  <si>
    <t>Propinas - Rec. próprias - Outras</t>
  </si>
  <si>
    <t>Propinas - Rec. impostos  - Outras</t>
  </si>
  <si>
    <t>040199</t>
  </si>
  <si>
    <t>Taxas diversas</t>
  </si>
  <si>
    <t>Emissão de cartões</t>
  </si>
  <si>
    <t>Rec. próprias alheias à entidade - Emissão cartões</t>
  </si>
  <si>
    <t>Rec. próprias -Emissão Cartões</t>
  </si>
  <si>
    <t>Rec. impostos -Emissão Cartões</t>
  </si>
  <si>
    <t>Emolumentos</t>
  </si>
  <si>
    <t>Rec. próprias alheias à entidade - Emolumentos</t>
  </si>
  <si>
    <t>Rec. próprias - Emolumentos</t>
  </si>
  <si>
    <t>Rec. impostos - Emolumentos</t>
  </si>
  <si>
    <t>Taxa sobre embalagens não reutilizáveis de cerveja (ECOCERV)</t>
  </si>
  <si>
    <t>Rec. próprias -Txs. s/emblag. não reutiliz. de cerveja (ECOCERV)</t>
  </si>
  <si>
    <t>Rec. impostos -Txs. s/emblag. não reutiliz. de cerveja (ECOCERV)</t>
  </si>
  <si>
    <t>Taxa sobre embalagens não reutilizáveis</t>
  </si>
  <si>
    <t>Rec. próprias alheias à entidade -Txs. s/embalagens não reutilizáveis</t>
  </si>
  <si>
    <t>Rec. próprias -Txs. s/emblag. não reutilizáveis</t>
  </si>
  <si>
    <t>Rec. impostos -Txs. s/emblag. não reutilizáveis</t>
  </si>
  <si>
    <t>Taxa de registo automóvel</t>
  </si>
  <si>
    <t>Rec. próprias - Txa registo automóvel</t>
  </si>
  <si>
    <t>Taxa sobre espetro TV</t>
  </si>
  <si>
    <t>Rec. impostos -Txa s/espetro TV</t>
  </si>
  <si>
    <t>Parques de estacionamento</t>
  </si>
  <si>
    <t>Rec. próprias - Parques de estacionamento</t>
  </si>
  <si>
    <t>Taxa de regulação e supervisão</t>
  </si>
  <si>
    <t>Rec. próprias - Taxa de regulação e supevisão</t>
  </si>
  <si>
    <t>Taxas no âmbito da atividade TVDE</t>
  </si>
  <si>
    <t>Rec. próprias - Taxas no âmbito da atividade TVDE</t>
  </si>
  <si>
    <t>Taxa de carbono sobre viagens marítimas</t>
  </si>
  <si>
    <t>Rec. próprias - Taxa de carbono sobre viagens marítimas</t>
  </si>
  <si>
    <t>Taxa de carbono sobre viagens aéreas</t>
  </si>
  <si>
    <t>Rec. próprias - Taxa de carbono sobre viagens aéreas</t>
  </si>
  <si>
    <t>Emissão de passaportes [NOVA]</t>
  </si>
  <si>
    <t>Rec. próprias - Emissão de passaportes [NOVA]</t>
  </si>
  <si>
    <t>Rec. impostos - Emissão de passaportes [NOVA]</t>
  </si>
  <si>
    <t>Outras/Taxas diversas</t>
  </si>
  <si>
    <t>Rec. próprias escolas/Agr. escolas -Txs. diversas/Outras</t>
  </si>
  <si>
    <t>Rec. próprias -Txs. diversas/Outras</t>
  </si>
  <si>
    <t>Rec. impostos -Txs. Diversas/Outras - Consignação ao FET</t>
  </si>
  <si>
    <t>Rec. impostos -Txs. diversas/Outras</t>
  </si>
  <si>
    <t>040200</t>
  </si>
  <si>
    <t>Multas e Outras Penalidades</t>
  </si>
  <si>
    <t>040201</t>
  </si>
  <si>
    <t>Rec. próprias escolas/Agr. escolas - Juros de mora</t>
  </si>
  <si>
    <t>Rec. próprias - Juros de mora</t>
  </si>
  <si>
    <t>Rec. impostos - Juros de mora - Consignação ao FET</t>
  </si>
  <si>
    <t>Rec. impostos - Juros de mora</t>
  </si>
  <si>
    <t>040202</t>
  </si>
  <si>
    <t>Juros compensatórios</t>
  </si>
  <si>
    <t>Rec. próprias -Juros compensat.</t>
  </si>
  <si>
    <t>Rec. impostos -Juros compensat. - Consignação ao FET</t>
  </si>
  <si>
    <t>Rec. impostos -Juros compensat.</t>
  </si>
  <si>
    <t>040203</t>
  </si>
  <si>
    <t>Multas e coimas p/ infraç. ao Código da Estrada e restante legislação</t>
  </si>
  <si>
    <t>Rec. próprias -Multas coimas p/infraç. ao Código Estrada e rest. Legislação-EPM</t>
  </si>
  <si>
    <t>Rec. próprias -Multas coimas p/infraç. ao Código Estrada e rest. Legislação-PSP</t>
  </si>
  <si>
    <t>Rec. próprias -Multas coimas p/infraç. ao Código Estrada e rest. Legislação-GNR</t>
  </si>
  <si>
    <t>Rec. impostos -Multas coimas p/infraç. ao Código Estrada e rest. legislação</t>
  </si>
  <si>
    <t>040204</t>
  </si>
  <si>
    <t>Coimas e penalidades por contraordenações</t>
  </si>
  <si>
    <t>Contraordenações tributárias</t>
  </si>
  <si>
    <t>Rec. próprias -Contraordenações tributárias</t>
  </si>
  <si>
    <t>Rec. impostos - Consignação ao FET - Contraordenações tributárias</t>
  </si>
  <si>
    <t>Rec. impostos -Contraordenações tributárias</t>
  </si>
  <si>
    <t>Contraordenações em atividades de transporte de passageiros</t>
  </si>
  <si>
    <t>Rec. próprias - Contraord. em ativ. de transp. de passageiros</t>
  </si>
  <si>
    <t>Rec. impostos -Contraord. em ativ. de transp. de passageiros</t>
  </si>
  <si>
    <t>Contraordenações em atividades de transporte de mercadorias</t>
  </si>
  <si>
    <t>Rec. próprias - Contraord. em ativ. de transp. de mercadorias</t>
  </si>
  <si>
    <t>Rec. impostos -Contraord. em ativ. de transp. de mercadorias</t>
  </si>
  <si>
    <t>Contraordenações em centros de inspeção</t>
  </si>
  <si>
    <t>Rec. próprias - Contraord. em centros de inspeção</t>
  </si>
  <si>
    <t>Rec. impostos -Contraord. em centros de inspeção</t>
  </si>
  <si>
    <t>Contraordenações em escolas de condução e centros de exame</t>
  </si>
  <si>
    <t>Rec. próprias - Contraord. em escolas de condução e centros de exame</t>
  </si>
  <si>
    <t>Rec. impostos -Contraord. em escolas de condução e centros de exame</t>
  </si>
  <si>
    <t>Contraordenações em transporte ferroviário</t>
  </si>
  <si>
    <t>Rec. próprias - Contraord. em transporte ferroviário</t>
  </si>
  <si>
    <t>Rec. impostos -Contraord. em transporte ferroviário</t>
  </si>
  <si>
    <t>Contraordenações em passageiros sem título</t>
  </si>
  <si>
    <t>Rec. próprias - Contraord. em passageiros sem título</t>
  </si>
  <si>
    <t>Rec. impostos -Contraord. em passageiros sem título</t>
  </si>
  <si>
    <t>Contraordenações em outras infraestruturas rodoviárias</t>
  </si>
  <si>
    <t>Rec. próprias - Contraord. em outras infraestruturas rodoviárias</t>
  </si>
  <si>
    <t>Rec. impostos -Contraord. em outras infraestruturas rodoviárias</t>
  </si>
  <si>
    <t>Contraordenações ambientais</t>
  </si>
  <si>
    <t>Rec. impostos - Contraordenações ambientais</t>
  </si>
  <si>
    <t>Rec. próprias escolas/Agr. escolas -Outras/Coimas e penalid. p/contraord.</t>
  </si>
  <si>
    <t>Rec. próprias -Outras/Coimas e penalid. p/contraord.</t>
  </si>
  <si>
    <t>Rec. impostos -Outras/Coimas e penalid. p/contraord. - Consignação ao FET</t>
  </si>
  <si>
    <t>Rec. impostos -Outras/Coimas e penalid. p/contraord.</t>
  </si>
  <si>
    <t>040299</t>
  </si>
  <si>
    <t>Multas e penalidades diversas</t>
  </si>
  <si>
    <t>Multas e penalidades tributárias</t>
  </si>
  <si>
    <t>Rec. próprias -Multas e penalid. tributárias</t>
  </si>
  <si>
    <t>Rec. impostos - Consignação ao FET - Multas e penalid. tributárias</t>
  </si>
  <si>
    <t>Rec. impostos -Multas e penalid. tributárias</t>
  </si>
  <si>
    <t>Multas e penalidades contratuais</t>
  </si>
  <si>
    <t>Rec. próprias -Multas e penalid. contratuais</t>
  </si>
  <si>
    <t>Rec. impostos -Multas e penalid. contratuais</t>
  </si>
  <si>
    <t>Multas e penalidades em infraestruturas portuárias</t>
  </si>
  <si>
    <t>Rec. próprias - Multas e penalid. em infraest. portuárias</t>
  </si>
  <si>
    <t>Rec. impostos - Multas e penalid. em infraest. portuárias</t>
  </si>
  <si>
    <t>Rec. próprias -Multas e penalid. em infraest. portuárias</t>
  </si>
  <si>
    <t>Rec. impostos -Multas e penalid. em infraest. portuárias</t>
  </si>
  <si>
    <t>Rec. próprias alheias à entidade - Outras multas e penalid. diversas</t>
  </si>
  <si>
    <t>Rec. próprias escolas/Agr. escolas -Outras/Multas e penalid. diversas</t>
  </si>
  <si>
    <t>Rec. próprias -Outras/Multas e penalid. diversas</t>
  </si>
  <si>
    <t>Rec. impostos-Outras/Multas e penalid. diversas - Consignação ao FET</t>
  </si>
  <si>
    <t>Rec. impostos -Outras/Multas e penalid. diversas</t>
  </si>
  <si>
    <t>Rend. Propriedade - Juros - Sociedades e Quase-Sociedades Não Financeiras</t>
  </si>
  <si>
    <t>050101</t>
  </si>
  <si>
    <t>Públicas</t>
  </si>
  <si>
    <t>Rec. impostos -Públicas</t>
  </si>
  <si>
    <t>050102</t>
  </si>
  <si>
    <t>Privadas</t>
  </si>
  <si>
    <t>Rec. próprias - Privadas</t>
  </si>
  <si>
    <t>Rec. impostos -Privadas</t>
  </si>
  <si>
    <t>050200</t>
  </si>
  <si>
    <t>Rend. Propriedade - Juros - Sociedades Financeiras</t>
  </si>
  <si>
    <t>050201</t>
  </si>
  <si>
    <t>Bancos e outras instituições financeiras</t>
  </si>
  <si>
    <t>Rec. próprias escolas/Agr. escolas - Bancos e out. instituiç. financeiras</t>
  </si>
  <si>
    <t>Rec. próprias - Bancos e out. instituiç. financeiras</t>
  </si>
  <si>
    <t>Rec. impostos - Bancos e out. instituiç. financeiras</t>
  </si>
  <si>
    <t>050202</t>
  </si>
  <si>
    <t>Companhias de seguros e fundos de pensões</t>
  </si>
  <si>
    <t>Rec. impostos - Comp. de seguros e fundos de pensões</t>
  </si>
  <si>
    <t>Rend. Propriedade - Juros - Administrações Públicas</t>
  </si>
  <si>
    <t>050301</t>
  </si>
  <si>
    <t>Administ. central - Estado</t>
  </si>
  <si>
    <t>Certificados Especiais de Dívida de Curto Prazo (CEDIC)</t>
  </si>
  <si>
    <t>Receitas próprias - CEDIC</t>
  </si>
  <si>
    <t>Outros instrumentos financeiros</t>
  </si>
  <si>
    <t>Rec. próprias escolas/Agr. escolas - Outros instrum. finan.</t>
  </si>
  <si>
    <t>Rec. próprias - Outros instrum. finan.</t>
  </si>
  <si>
    <t>Rec. impostos - Out. instrum. finan./Adm. Central-Estado</t>
  </si>
  <si>
    <t>050302</t>
  </si>
  <si>
    <t>Administração central - SFA</t>
  </si>
  <si>
    <t>Rec. próprias - Administ. central-SFA</t>
  </si>
  <si>
    <t>Rec. impostos - Administ. central-SFA</t>
  </si>
  <si>
    <t>050303</t>
  </si>
  <si>
    <t>Administração regional - Região Autónoma dos Açores</t>
  </si>
  <si>
    <t>Rec. impostos - Administ. Regional - RAA</t>
  </si>
  <si>
    <t>Administração regional - Região Autónoma da Madeira</t>
  </si>
  <si>
    <t>Rec. impostos - Administ. Regional - RAM</t>
  </si>
  <si>
    <t>050304</t>
  </si>
  <si>
    <t>Administração local - Continente</t>
  </si>
  <si>
    <t>Rec. próprias - Administ. Local-Continente</t>
  </si>
  <si>
    <t>Rec. impostos - Administ. Local-Continente</t>
  </si>
  <si>
    <t>050305</t>
  </si>
  <si>
    <t>Admin. local - Reg. Autónomas</t>
  </si>
  <si>
    <t>Rec. impostos - Admin. local-Reg. Autónomas</t>
  </si>
  <si>
    <t>050306</t>
  </si>
  <si>
    <t>Rec. impostos - Seg. social</t>
  </si>
  <si>
    <t>050400</t>
  </si>
  <si>
    <t>Rend. Propriedade - Juros - Instituições Sem Fins Lucrativos</t>
  </si>
  <si>
    <t>050401</t>
  </si>
  <si>
    <t>Juros - Instituições s/fins lucrativos</t>
  </si>
  <si>
    <t>Rec. próprias - Juros-Instituiç. s/fins lucrativos</t>
  </si>
  <si>
    <t>Rec. impostos - Juros-Instituiç. s/fins lucrativos</t>
  </si>
  <si>
    <t>050500</t>
  </si>
  <si>
    <t>Rend. Propriedade - Juros - Famílias</t>
  </si>
  <si>
    <t>050501</t>
  </si>
  <si>
    <t>Juros - Famílias</t>
  </si>
  <si>
    <t>Rec. próprias - Juros-Famílias</t>
  </si>
  <si>
    <t>Rec. impostos - Juros-Famílias</t>
  </si>
  <si>
    <t>050600</t>
  </si>
  <si>
    <t>Rend. Propriedade - Juros - Resto do Mundo</t>
  </si>
  <si>
    <t>050601</t>
  </si>
  <si>
    <t>União Europeia - Instituições</t>
  </si>
  <si>
    <t>Rec. impostos - UE-Instituições</t>
  </si>
  <si>
    <t>050602</t>
  </si>
  <si>
    <t>União Europeia - Países membros</t>
  </si>
  <si>
    <t>Rec. impostos - UE-Países membros</t>
  </si>
  <si>
    <t>050603</t>
  </si>
  <si>
    <t>Países terceiros e organiz. internacionais</t>
  </si>
  <si>
    <t>Rec. impostos - Países 3.os e organiz. internac.</t>
  </si>
  <si>
    <t>050700</t>
  </si>
  <si>
    <t>Rend. Propriedade - Dividendos e Participações nos Lucros de Sociedades e 
Quase-Sociedades Não Financeiras</t>
  </si>
  <si>
    <t>050701</t>
  </si>
  <si>
    <t>Dividendos e participações nos lucros de sociedades e quase-sociedades não financeiras</t>
  </si>
  <si>
    <t>EP - Remunerações dos capitais estatutários</t>
  </si>
  <si>
    <t>EP - Remuneraç. dos capitais estatut./Rec. impostos</t>
  </si>
  <si>
    <t>Estabelecimentos fabris militares</t>
  </si>
  <si>
    <t>Rec. impostos - Estabelecim. fabris militares</t>
  </si>
  <si>
    <t>Outras empresas públicas</t>
  </si>
  <si>
    <t>Rec. próprias - Out. empresas públicas</t>
  </si>
  <si>
    <t>Rec. impostos - Out. empresas públicas</t>
  </si>
  <si>
    <t>Empresas privadas</t>
  </si>
  <si>
    <t>Rec. próprias - Empresas privadas</t>
  </si>
  <si>
    <t>Rec. impostos - Empresas privadas</t>
  </si>
  <si>
    <t>050800</t>
  </si>
  <si>
    <t>Rend. Propriedade - Dividendos e Participações nos Lucros de Sociedades Financeiras</t>
  </si>
  <si>
    <t>050801</t>
  </si>
  <si>
    <t>Dividendos e participações nos lucros de sociedades financeiras</t>
  </si>
  <si>
    <t>Rec. impostos - Bancos e out. instituiç. Financeiras</t>
  </si>
  <si>
    <t>Companhias de seguros</t>
  </si>
  <si>
    <t>Rec. impostos - Comp. de seguros</t>
  </si>
  <si>
    <t>050900</t>
  </si>
  <si>
    <t>Rend. Propriedade - Participações nos Lucros de Administrações Públicas</t>
  </si>
  <si>
    <t>050901</t>
  </si>
  <si>
    <t>Participaç. nos lucros de administrações públicas</t>
  </si>
  <si>
    <t>Rec. impostos - Participaç. nos lucros de admin. Públicas</t>
  </si>
  <si>
    <t>051000</t>
  </si>
  <si>
    <t>Rend. Propriedade - Rendas</t>
  </si>
  <si>
    <t>051001</t>
  </si>
  <si>
    <t>Terrenos</t>
  </si>
  <si>
    <t>Sociedades e quase-sociedades não financeiras</t>
  </si>
  <si>
    <t>Rec. próprias escolas/Agr. escolas - Terrenos/Soc. e quase-soc. não financ.</t>
  </si>
  <si>
    <t>Rec. próprias - Terrenos/Soc. e quase-soc. não financ.</t>
  </si>
  <si>
    <t>Rec. impostos - Terrenos/Soc. e quase-soc. não financ.</t>
  </si>
  <si>
    <t>Administrações públicas</t>
  </si>
  <si>
    <t>Rec. próprias - Terrenos/Administ. Públicas</t>
  </si>
  <si>
    <t>Rec. impostos - Terrenos/Administ. Públicas</t>
  </si>
  <si>
    <t>Administrações privadas - Empresas petrolíferas</t>
  </si>
  <si>
    <t>Rec. impostos -Terrenos/Administ. privadas-Empr. Petrolíferas</t>
  </si>
  <si>
    <t>Exterior</t>
  </si>
  <si>
    <t>Rec. impostos -Terrenos/Exterior</t>
  </si>
  <si>
    <t>Outros sectores</t>
  </si>
  <si>
    <t>Rec. próprias - Terrenos/Out. sectores</t>
  </si>
  <si>
    <t>Rec. impostos - Terrenos/Out. sectores</t>
  </si>
  <si>
    <t>051002</t>
  </si>
  <si>
    <t>Ativos no subsolo</t>
  </si>
  <si>
    <t>Rec. impostos - Ativ. no subsolo</t>
  </si>
  <si>
    <t>051003</t>
  </si>
  <si>
    <t>Habitações</t>
  </si>
  <si>
    <t>Rec. próprias - Habitações</t>
  </si>
  <si>
    <t>Rec. impostos - Habitações</t>
  </si>
  <si>
    <t>051004</t>
  </si>
  <si>
    <t>Rec. próprias - Edifícios</t>
  </si>
  <si>
    <t>Rec. impostos - Edifícios</t>
  </si>
  <si>
    <t>051005</t>
  </si>
  <si>
    <t>Bens de domínio público</t>
  </si>
  <si>
    <t>Rec. próprias - Bens de domínio público</t>
  </si>
  <si>
    <t>Rec. impostos - Bens de domínio público</t>
  </si>
  <si>
    <t>051099</t>
  </si>
  <si>
    <t>Rec. próprias - Rendas/Outros</t>
  </si>
  <si>
    <t>Rec. impostos - Rendas/Outros</t>
  </si>
  <si>
    <t>051100</t>
  </si>
  <si>
    <t>Rend. Propriedade - Ativos Incorpóreos</t>
  </si>
  <si>
    <t>051101</t>
  </si>
  <si>
    <t>Ativos incorpóreos</t>
  </si>
  <si>
    <t>Rec. próprias - Ativos incorpóreos</t>
  </si>
  <si>
    <t>Rec. impostos - Ativos incorpóreos</t>
  </si>
  <si>
    <t>060100</t>
  </si>
  <si>
    <t>Transf. Correntes - Sociedades e Quase-Sociedades Não Financeiras</t>
  </si>
  <si>
    <t>060101</t>
  </si>
  <si>
    <t>Rec. próprias- Públicas</t>
  </si>
  <si>
    <t>Rec. impostos - Públicas</t>
  </si>
  <si>
    <t>060102</t>
  </si>
  <si>
    <t>Patrocínios</t>
  </si>
  <si>
    <t>Rec. próprias - Privadas/Patrocínios</t>
  </si>
  <si>
    <t>Associações</t>
  </si>
  <si>
    <t>Rec. próprias - Privadas/Associações</t>
  </si>
  <si>
    <t>Donativos</t>
  </si>
  <si>
    <t>Rec. próprias - Privadas/Donativos</t>
  </si>
  <si>
    <t>Rec. próprias escolas/Agr. escolas - Privadas/Outras</t>
  </si>
  <si>
    <t>Rec. próprias - Privadas/Outras</t>
  </si>
  <si>
    <t>Rec. impostos-Privadas/Outras</t>
  </si>
  <si>
    <t>Transf. Correntes - Sociedades Financeiras</t>
  </si>
  <si>
    <t>060201</t>
  </si>
  <si>
    <t>Rec. impostos  - Bancos e out. instituiç. financeiras</t>
  </si>
  <si>
    <t>060202</t>
  </si>
  <si>
    <t>Comp. de seguros e fundos de pensões</t>
  </si>
  <si>
    <t>Rec. próprias  - Comp. seguros e fundos pensões</t>
  </si>
  <si>
    <t>Rec. impostos  - Comp. seguros e fundos pensões</t>
  </si>
  <si>
    <t>060300</t>
  </si>
  <si>
    <t>Transf. Correntes - Administração Central</t>
  </si>
  <si>
    <t>060301</t>
  </si>
  <si>
    <t>Estado</t>
  </si>
  <si>
    <t>Solidariedade</t>
  </si>
  <si>
    <t>Rec. próprias escolas/Agr. escolas - Adm. ctral/Estado</t>
  </si>
  <si>
    <t>Rec. próprias - Adm. ctral/Estado</t>
  </si>
  <si>
    <t>Rec. impostos - Estado</t>
  </si>
  <si>
    <t>Subvenções vitalícias</t>
  </si>
  <si>
    <t>Rec. impostos - Subvenções vitalícias/Estado/Adm. Central</t>
  </si>
  <si>
    <t>Pensões de preço de sangue</t>
  </si>
  <si>
    <t>Rec. impostos - Pensões de preço de sangue/Estado/Adm. Central</t>
  </si>
  <si>
    <t>Pensões BNU</t>
  </si>
  <si>
    <t>Rec. impostos - Pensões BNU/Estado/Adm. Central</t>
  </si>
  <si>
    <t>Pensões RDP</t>
  </si>
  <si>
    <t>Rec. impostos - Pensões RDP/Estado/Adm. Central</t>
  </si>
  <si>
    <t>Pensões setor portuário</t>
  </si>
  <si>
    <t>Rec. impostos - Pensões setor portuário/Estado/Adm. Central</t>
  </si>
  <si>
    <t>Pensões antigos combatentes</t>
  </si>
  <si>
    <t>Rec. impostos - Pensões antigos combatentes/Estado/Adm. Central</t>
  </si>
  <si>
    <t>Quotas antigos combatentes</t>
  </si>
  <si>
    <t>Rec. impostos - Quotas antigos combatentes/Estado/Adm. Central</t>
  </si>
  <si>
    <t>Encargos militares e militarizados</t>
  </si>
  <si>
    <t>Rec. impostos - Encargos militares e militarizados/Estado/Adm. Central</t>
  </si>
  <si>
    <t>Encargos PSP e equiparados</t>
  </si>
  <si>
    <t>Rec. impostos - Encargos PSP e equiparados/Estado/Adm. Central</t>
  </si>
  <si>
    <t>Complementos CARRIS</t>
  </si>
  <si>
    <t>Rec. impostos - Complementos CARRIS/Estado/Adm. Central</t>
  </si>
  <si>
    <t>Fundo especial CARRIS</t>
  </si>
  <si>
    <t>Rec. impostos - Fundo especial CARRIS/Estado/Adm. Central</t>
  </si>
  <si>
    <t>Encargos bombeiros</t>
  </si>
  <si>
    <t>Rec. impostos - Encargos bombeiros/Estado/Adm. Central</t>
  </si>
  <si>
    <t>Encargos guardas florestais</t>
  </si>
  <si>
    <t>Rec. impostos - Encargos guardas florestais/Estado/Adm. Central</t>
  </si>
  <si>
    <t>Subvenções aos partidos</t>
  </si>
  <si>
    <t>Rec. impostos - Subvenções aos partidos/Estado/Adm. Central</t>
  </si>
  <si>
    <t>Subvenção estatal para campanhas eleitorais</t>
  </si>
  <si>
    <t>Rec. impostos - Subvenção estatal p/campanhas eleitorais/Estado/Adm. Central</t>
  </si>
  <si>
    <t>Estado/Outras</t>
  </si>
  <si>
    <t>Rec. próprias - Outras/Estado/Adm. Central</t>
  </si>
  <si>
    <t>Rec. impostos -Outras/Estado/Adm. Central</t>
  </si>
  <si>
    <t>060302</t>
  </si>
  <si>
    <t>Estado - Subsistema de proteção social de cidadania - Regime de solidariedade</t>
  </si>
  <si>
    <t>Rec. próprias - Estado-Subsist. proteç. soc. Cidadania - Regime solidaried.</t>
  </si>
  <si>
    <t>Rec. impostos-Estado-Subsist. proteç. soc. Cidadania - Regime solidaried.</t>
  </si>
  <si>
    <t>060303</t>
  </si>
  <si>
    <t>Estado - Subsistema de proteção social de cidadania - Ação social</t>
  </si>
  <si>
    <t>Rec. impostos - Estado-Subsist. proteç. soc. Cidadania - Ação social</t>
  </si>
  <si>
    <t>060304</t>
  </si>
  <si>
    <t>Estado-Subsistema de proteção à família e políticas ativas de emprego e  formação profissional</t>
  </si>
  <si>
    <t>Rec. impostos - Estado-Subsist. proteç. à família e polít. ativ. emprego e form. profiss.</t>
  </si>
  <si>
    <t>060305</t>
  </si>
  <si>
    <t>Estado-Participaç. portuguesa em projet. cofinanciados</t>
  </si>
  <si>
    <t>Rec. próprias escolas/Agr. escolas - Estado-Partic. portug. projet. cofinanciados</t>
  </si>
  <si>
    <t>Rec. próprias - Estado-Partic. portug. projet. cofinanciados</t>
  </si>
  <si>
    <t>Rec. impostos - Estado-Partic. portug. projet. cofinanciados</t>
  </si>
  <si>
    <t>060306</t>
  </si>
  <si>
    <t xml:space="preserve">Estado - Particip. comunitária em projetos cofinanciados </t>
  </si>
  <si>
    <t xml:space="preserve">Receitas próprias/Adm. Ctral-Estado-Partic. comunitária em proj. cofinanciados </t>
  </si>
  <si>
    <t>Rec. próprias  escolas/Agr. escolas - Adm. central-Estado-Particip. comunit. proj. cofinanc.</t>
  </si>
  <si>
    <t>Rec. próprias - Adm. central-Estado-Particip. comunit. proj. cofinanc.</t>
  </si>
  <si>
    <t>Rec. impostos -Adm. Central/Estado-Particip. comunit. proj. cofinanc.</t>
  </si>
  <si>
    <t>Rec. impostos - Adm. central-Estado-Particip. comunit. proj. cofinanc.</t>
  </si>
  <si>
    <t>Rec. impostos/Adm. ctral/Estado-Particip. comunit. proj. cofinanc.</t>
  </si>
  <si>
    <t>060307</t>
  </si>
  <si>
    <t>Receitas próprias - Administ. Central-SFAs</t>
  </si>
  <si>
    <t>Rec.  próprias escolas/Agr. Escolas - Adm. Central-SFAs</t>
  </si>
  <si>
    <t>Rec.  próprias - Administ. Central-SFAs</t>
  </si>
  <si>
    <t>Rec. impostos  -Entregas FRDP -Adm. Central-SFA</t>
  </si>
  <si>
    <t>Rec. impostos - Administ. Central-SFA</t>
  </si>
  <si>
    <t>Receitas impostos - Adm. Central-SFAs-Entregas do FRDP</t>
  </si>
  <si>
    <t>Rec. impostos - Adm. ctral-SFAs-Entregas FRDP</t>
  </si>
  <si>
    <t>Receitas impostos-Adm. Central-SFAs</t>
  </si>
  <si>
    <t>Rec. impostos - Administ. central-SFAs</t>
  </si>
  <si>
    <t>060308</t>
  </si>
  <si>
    <t>Serviços e fundos autónomos - Subsistema de proteção social de cidadania - Ação social</t>
  </si>
  <si>
    <t>Rec. próprias - SFA-Subsist. de proteç. soc. de cidadania-Ação social/Adm. Central</t>
  </si>
  <si>
    <t>Rec. impostos - SFA-Subsist. de proteç. soc. de cidadania-Ação social/Adm. Central</t>
  </si>
  <si>
    <t>060309</t>
  </si>
  <si>
    <t>SFAs - Subsist. de proteç. à família e políticas ativas de emprego e form. Prof.</t>
  </si>
  <si>
    <t>Receitas próprias/Adm. Ctral-SFAs-Subs proteç. familia e politic ativas…</t>
  </si>
  <si>
    <t>Rec. próprias - Adm. Ctral-SFAs-Subs proteç. familia e politic ativas de empreg e…</t>
  </si>
  <si>
    <t>Rec. impostos-Adm. Central/SFA-Subsist. proteç. à família e polít. ativas emprego e form. prof.</t>
  </si>
  <si>
    <t>Rec.impostos/Adm. ctral/SFAs-Subsist. proteç. à família e polít. ativ. emp. e…</t>
  </si>
  <si>
    <t>Receitas impostos-Adm ctral/SFAs-Subsist. proteç. à família e polít. ativ. emprego e form. prof.</t>
  </si>
  <si>
    <t>060310</t>
  </si>
  <si>
    <t>SFAs - Participação portuguesa em projetos cofinanciados</t>
  </si>
  <si>
    <t>Receitas próprias/Adm. Ctral-SFAs-Partic. portuguesa em projet. cofinanc.</t>
  </si>
  <si>
    <t>Rec próprias escolas/Agr escolas - Adm. Ctral-SFAs-Partic. portuguesa em projet. cofinanc.</t>
  </si>
  <si>
    <t>Rec próprias - Adm. Ctral-SFAs-Partic. portuguesa em projet. cofinanc.</t>
  </si>
  <si>
    <t>Rec. impostos - Adm. Central/SFA-Partic. portug. projet. cofinanciados</t>
  </si>
  <si>
    <t>Rec. impostos/Adm. central/SFAs-Partic. portug. projet. cofinanciados</t>
  </si>
  <si>
    <t>Rec. impostos - Adm. ctral/SFAs-Partic. portug. projet. cofinanciados</t>
  </si>
  <si>
    <t>060311</t>
  </si>
  <si>
    <t>SFAs - Participação comunitária em projetos cofinanciados</t>
  </si>
  <si>
    <t>Receitas próprias/Adm. Ctral/SFAs-Partic. comunitária em proj cofinanc.</t>
  </si>
  <si>
    <t>Rec. próprias escolas/Agr escolas - Adm. Ctral/SFAs-Partic. comunitária em proj cofinanc.</t>
  </si>
  <si>
    <t>Rec. próprias - Adm. Ctral/SFAs-Partic. comunitária em proj cofinanc.</t>
  </si>
  <si>
    <t>Rec. impostos - Adm. Central/SFA-Partic. comunitária projetos cofinanciados</t>
  </si>
  <si>
    <t>Receitas impostos/Adm. Central/SFAs-Partic. comunit. em projet. cofinanciados</t>
  </si>
  <si>
    <t>Rec. impostos - Adm. ctral/SFAs-Partic. comunit. em projet. cofinanciados</t>
  </si>
  <si>
    <t>060400</t>
  </si>
  <si>
    <t>Transf. Correntes - Administração Regional</t>
  </si>
  <si>
    <t>060401</t>
  </si>
  <si>
    <t>Região Autónoma dos Açores</t>
  </si>
  <si>
    <t>Rec. próprias - Região Autónoma dos Açores</t>
  </si>
  <si>
    <t>Rec. impostos - Região Autónoma dos Açores</t>
  </si>
  <si>
    <t>060402</t>
  </si>
  <si>
    <t>Rec. próprias - Região Autónoma da Madeira</t>
  </si>
  <si>
    <t>Rec. impostos - Região Autónoma da madeira</t>
  </si>
  <si>
    <t>060403</t>
  </si>
  <si>
    <t>Serviços e Fundos Autónomos</t>
  </si>
  <si>
    <t>060500</t>
  </si>
  <si>
    <t>Transf. Correntes - Administração Local</t>
  </si>
  <si>
    <t>060501</t>
  </si>
  <si>
    <t>Continente</t>
  </si>
  <si>
    <t>Rec. próprias escolas/Agr. escolas -Continente</t>
  </si>
  <si>
    <t>Rec. próprias - Continente</t>
  </si>
  <si>
    <t>Rec. impostos-Continente</t>
  </si>
  <si>
    <t>Continente/Outras</t>
  </si>
  <si>
    <t>Rec. próprias - Outras/Continente</t>
  </si>
  <si>
    <t>Rec. Impostos - Outras/Continente</t>
  </si>
  <si>
    <t>060502</t>
  </si>
  <si>
    <t>060503</t>
  </si>
  <si>
    <t>Rec. impostos - Região Autónoma da Madeira</t>
  </si>
  <si>
    <t>060600</t>
  </si>
  <si>
    <t>Transf. Correntes - Segurança Social</t>
  </si>
  <si>
    <t>060601</t>
  </si>
  <si>
    <t>Sistema de solidariedade e segurança social</t>
  </si>
  <si>
    <t>Sistema de solidaried. e segurança social</t>
  </si>
  <si>
    <t>Rec. próprias - Sistema de solidaried. e seg. social</t>
  </si>
  <si>
    <t>Rec. impostos-Sistema de solidaried. e seg. social</t>
  </si>
  <si>
    <t>Outras/Sist. de solidaried. e segurança social</t>
  </si>
  <si>
    <t>Rec. próprias - Outras/Sist. solidaried. e seg. social</t>
  </si>
  <si>
    <t>Rec. impostos - Outras/Sist. solidaried. e seg. social</t>
  </si>
  <si>
    <t>060602</t>
  </si>
  <si>
    <t>Particip. portuguesa em projet. cofinanciados</t>
  </si>
  <si>
    <t>Rec. próprias - Particip. portuguesa em projet. cofinanciados</t>
  </si>
  <si>
    <t>060603</t>
  </si>
  <si>
    <t>Financiam. comunitário em proj. cofinanciados</t>
  </si>
  <si>
    <t>Rec. próprias escolas/Agr. escolas - Financiam. comunit. em proj. cofinanciados</t>
  </si>
  <si>
    <t>Rec. próprias - Financiam. comunit. em proj. cofinanciados</t>
  </si>
  <si>
    <t>Rec. impostos - Financiam. comunit. em proj. cofinanciados</t>
  </si>
  <si>
    <t>060604</t>
  </si>
  <si>
    <t>Outras transferências</t>
  </si>
  <si>
    <t>Rec. próprias escolas/Agr. escolas - Out. transferências</t>
  </si>
  <si>
    <t>Rec. próprias - Out. transferências</t>
  </si>
  <si>
    <t>Rec. impostos-Out. transferências</t>
  </si>
  <si>
    <t>Outras/Outras transferências</t>
  </si>
  <si>
    <t>Rec. próprias - Outras/Out. transferências</t>
  </si>
  <si>
    <t>Rec. Impostos - Outras/Out. transferências</t>
  </si>
  <si>
    <t>060700</t>
  </si>
  <si>
    <t>Transf. Correntes - Instituições Sem Fins Lucrativos</t>
  </si>
  <si>
    <t>060701</t>
  </si>
  <si>
    <t>Instituições s/ fins lucrativos</t>
  </si>
  <si>
    <t>Rec. próprias escolas/Agr. escolas - Instit. s/ fins lucrativos</t>
  </si>
  <si>
    <t>Rec. próprias - Instit. s/ fins lucrativos</t>
  </si>
  <si>
    <t>Rec. impostos-Instit. s/ fins lucrativos</t>
  </si>
  <si>
    <t>060800</t>
  </si>
  <si>
    <t>Transf. Correntes - Famílias</t>
  </si>
  <si>
    <t>060801</t>
  </si>
  <si>
    <t>Repatriações</t>
  </si>
  <si>
    <t>Rec. próprias - Famílias/Repatriações</t>
  </si>
  <si>
    <t>Rec. próprias escolas/Agr. escolas - Famílias/Outras</t>
  </si>
  <si>
    <t>Rec. próprias - Famílias/Outras</t>
  </si>
  <si>
    <t>Rec. impostos - Famílias/Outras</t>
  </si>
  <si>
    <t>060900</t>
  </si>
  <si>
    <t>Transf. Correntes - Resto do Mundo</t>
  </si>
  <si>
    <t>060901</t>
  </si>
  <si>
    <t>Fundo Europeu de Desenv. Regional - Intervenções e ações específicas</t>
  </si>
  <si>
    <t>Rec. próprias escolas/Agr. escolas - FEDER-Intervenç. e ações específicas</t>
  </si>
  <si>
    <t>Rec. próprias - FEDER-Intervenç. e ações específicas</t>
  </si>
  <si>
    <t>Rec. impostos - FEDER-Intervenç. e ações específicas</t>
  </si>
  <si>
    <t>Rec. próprias escolas/Agr. escolas - Fundo de coesão</t>
  </si>
  <si>
    <t>Rec. próprias - Fundo de coesão</t>
  </si>
  <si>
    <t>Rec. impostos - Fundo de coesão</t>
  </si>
  <si>
    <t>Rec. próprias escolas/Agr. escolas - Fundo Soc. Europeu</t>
  </si>
  <si>
    <t>Rec. próprias - Fundo Soc. Europeu</t>
  </si>
  <si>
    <t>Rec. impostos - Fundo Soc. Europeu</t>
  </si>
  <si>
    <t>Fundo Europeu de Orientação e de Garantia Agrícola - Secção de Orientação</t>
  </si>
  <si>
    <t>Rec. próprias - FEOGA-Secção de Orientação</t>
  </si>
  <si>
    <t>Rec. impostos - FEOGA-Secção de Orientação</t>
  </si>
  <si>
    <t>Outros fundos</t>
  </si>
  <si>
    <t>Rec. próprias escolas/Agr. escolas - UE-Instituições/Out. fundos</t>
  </si>
  <si>
    <t>Rec. próprias - UE-Instituições/Out. fundos</t>
  </si>
  <si>
    <t>Rec. impostos - UE-Instituições/Out. fundos</t>
  </si>
  <si>
    <t>Fundo Europeu de Orientação e de Garantia Agrícola - Secção de Garantia</t>
  </si>
  <si>
    <t>Rec. próprias escolas/Agr. escolas - FEOGA-Secção de Garantia</t>
  </si>
  <si>
    <t>Rec. próprias - FEOGA-Secção de Garantia</t>
  </si>
  <si>
    <t>Rec. impostos - FEOGA-Secção de Garantia</t>
  </si>
  <si>
    <t>Fundo Europeu das Pescas</t>
  </si>
  <si>
    <t>Rec. próprias - Fundo Europeu Pescas/UE-Instituições</t>
  </si>
  <si>
    <t>Rec. impostos - Fundo Europeu Pescas/UE-Instituições</t>
  </si>
  <si>
    <t>Outras instituições</t>
  </si>
  <si>
    <t>68</t>
  </si>
  <si>
    <t>PRR - S.R. educação, Ciência e Tecnologia</t>
  </si>
  <si>
    <t>PRR - S.R. economia</t>
  </si>
  <si>
    <t>PRR - S.R. Finanças</t>
  </si>
  <si>
    <t>PRR - S.R. Saúde e Proteção Civil</t>
  </si>
  <si>
    <t>PRR - S.R. Turismo, Ambiente e Cultura</t>
  </si>
  <si>
    <t>PRR - S.R. Inclusão, Trabalho e Juventude</t>
  </si>
  <si>
    <t>PRR - S.R. Agricultura e Pescas</t>
  </si>
  <si>
    <t>PRR - S.R. equipamentos e Infraestruturas</t>
  </si>
  <si>
    <t>Rec. próprias - UE-Instituições/Outras instituições</t>
  </si>
  <si>
    <t>Rec. impostos - UE-Instituições/Outras instituições</t>
  </si>
  <si>
    <t>060902</t>
  </si>
  <si>
    <t>União Europeia - Instituições - Subsistema de proteção social de cidadania</t>
  </si>
  <si>
    <t>Rec. próprias - UE-Instit.-Subsist. de proteç. soc. cidadania</t>
  </si>
  <si>
    <t>Rec. impostos - UE-Instit.-Subsist. de proteç. soc. cidadania</t>
  </si>
  <si>
    <t>060903</t>
  </si>
  <si>
    <t>União Europeia-Instituições-Subsist. de proteção à família e políticas ativ. emprego e formação profissional</t>
  </si>
  <si>
    <t>Rec. próprias - UE-Inst-Subs. proteç. à famíla polít. ativ. emp. form. prof.</t>
  </si>
  <si>
    <t>Rec. impostos - UE-Inst-Subs. proteç. à famíla polít. ativ. emp. form. prof.</t>
  </si>
  <si>
    <t>060904</t>
  </si>
  <si>
    <t>União Europeia - Países-Membros</t>
  </si>
  <si>
    <t>Rec. próprias escolas/Agr. escolas - UE-Países-Membros</t>
  </si>
  <si>
    <t>Rec. próprias - UE-Países-Membros</t>
  </si>
  <si>
    <t>Rec. impostos - UE-Países-Membros</t>
  </si>
  <si>
    <t>060905</t>
  </si>
  <si>
    <t>Rec. próprias escolas/Agr. escolas - Países 3.os e organiz. internacionais</t>
  </si>
  <si>
    <t>Rec. próprias - Países 3.os e organiz. internacionais</t>
  </si>
  <si>
    <t>Rec. impostos - Países 3.os e organiz. internacionais</t>
  </si>
  <si>
    <t>060906</t>
  </si>
  <si>
    <t>Países terceiros e organizações internacionais - Subsistema de proteção social de cidadania</t>
  </si>
  <si>
    <t>Rec. próprias -Países 3.º e org. internac.-Subs. proteç. soc. cidadania</t>
  </si>
  <si>
    <t>Rec. impostos -Países 3.º e org. internac.-Subs. proteç. soc. cidadania</t>
  </si>
  <si>
    <t>Venda de Bens</t>
  </si>
  <si>
    <t>Material de escritório</t>
  </si>
  <si>
    <t>Rec. próprias escolas/Agr. escolas - Mat. de escritório</t>
  </si>
  <si>
    <t>Rec. próprias - Mat. de escritório</t>
  </si>
  <si>
    <t>Rec. impostos - Mat. de escritório</t>
  </si>
  <si>
    <t>Livros e documentação técnica</t>
  </si>
  <si>
    <t>Revistas</t>
  </si>
  <si>
    <t>Rec. próprias - Revistas/Livros e doc. técnica</t>
  </si>
  <si>
    <t>Rec. próprias escolas/Agr. escolas - Outros/Livros e doc. técnica</t>
  </si>
  <si>
    <t>Rec. próprias - Outros/Livros e doc. técnica</t>
  </si>
  <si>
    <t>Rec. impostos - Outros/Livros e doc. técnica</t>
  </si>
  <si>
    <t>Publicações e impressos</t>
  </si>
  <si>
    <t>Reembolso de cadernetas prediais</t>
  </si>
  <si>
    <t>Rec. próprias alheias à entidade - Reemb. cadernetas prediais</t>
  </si>
  <si>
    <t>Rec. próprias - Reemb. cardernetas prediais</t>
  </si>
  <si>
    <t>Publicações e impressos tributários</t>
  </si>
  <si>
    <t>Rec. Próprias - Public. e impress. tributários</t>
  </si>
  <si>
    <t>Rec. próprias alheias à entidade - Outras/Publicaç. e impressos</t>
  </si>
  <si>
    <t>Rec. próprias escolas/Agr. escolas - Outras/Publicaç. e impressos</t>
  </si>
  <si>
    <t>Rec. próprias - Outras/Publicaç. e impressos</t>
  </si>
  <si>
    <t>Rec. Impostos - Outras/Publicaç. e Impressos - FET</t>
  </si>
  <si>
    <t>Rec. impostos - Outras/Publicaç. e impressos</t>
  </si>
  <si>
    <t>070104</t>
  </si>
  <si>
    <t>Fardamentos e artigos pessoais</t>
  </si>
  <si>
    <t>Rec. próprias escolas/Agr. escolas - Fardamentos e art. pessoais</t>
  </si>
  <si>
    <t>Rec. próprias - Fardamentos e art. pessoais</t>
  </si>
  <si>
    <t>Rec. impostos - Fardamentos e art. pessoais</t>
  </si>
  <si>
    <t>070105</t>
  </si>
  <si>
    <t>Bens inutilizados</t>
  </si>
  <si>
    <t>Rec. próprias escolas/Agr. escolas - Bens inutilizados</t>
  </si>
  <si>
    <t>Rec. próprias - Bens inutilizados</t>
  </si>
  <si>
    <t>Rec. impostos - Bens inutilizados</t>
  </si>
  <si>
    <t>070106</t>
  </si>
  <si>
    <t>Produtos agrícolas e pecuários</t>
  </si>
  <si>
    <t>Explorações agrícolas</t>
  </si>
  <si>
    <t>Rec. próprias - Exploraç. agrícolas/Prod. agríc. e pecuários</t>
  </si>
  <si>
    <t>Rec. próprias escolas/Agr. escolas - Outros/Prod. agríc. e pecuários</t>
  </si>
  <si>
    <t>Rec. próprias - Outros/Prod. agríc. e pecuários</t>
  </si>
  <si>
    <t>Rec. impostos - Outros/Prod. agríc. e pecuários</t>
  </si>
  <si>
    <t>Produtos alimentares e bebidas</t>
  </si>
  <si>
    <t>Rec. próprias escolas/Agr. escolas - Prod. aliment. e bebidas</t>
  </si>
  <si>
    <t>Rec. próprias - Prod. aliment. e bebidas</t>
  </si>
  <si>
    <t>Rec. impostos - Prod. aliment. e bebidas</t>
  </si>
  <si>
    <t>Mercadorias</t>
  </si>
  <si>
    <t>Rec. próprias escolas/Agr. escolas - Mercadorias</t>
  </si>
  <si>
    <t>Rec. próprias - Mercadorias</t>
  </si>
  <si>
    <t>Rec. impostos - Mercadorias</t>
  </si>
  <si>
    <t>Matérias de consumo</t>
  </si>
  <si>
    <t>Rec. próprias - Matérias de consumo</t>
  </si>
  <si>
    <t>Rec. impostos - Matérias de consumo</t>
  </si>
  <si>
    <t>Desperdícios, resíduos e refugos</t>
  </si>
  <si>
    <t>Rec. próprias - Desperdícios, resíduos e refugos</t>
  </si>
  <si>
    <t>Rec. impostos - Desperdícios, resíduos e refugos</t>
  </si>
  <si>
    <t>070111</t>
  </si>
  <si>
    <t>Produtos acabados e intermédios</t>
  </si>
  <si>
    <t>Explorações oficinais</t>
  </si>
  <si>
    <t>Rec. próprias - Exploraç ofic./Prod. acabados e interméd.</t>
  </si>
  <si>
    <t>Rec. próprias - Out/Prod. acabados e interméd.</t>
  </si>
  <si>
    <t>Rec. impostos - Out/Prod. acabados e interméd.</t>
  </si>
  <si>
    <t>070199</t>
  </si>
  <si>
    <t>Outros / Venda de bens</t>
  </si>
  <si>
    <t>Bens não duradouros/Outros</t>
  </si>
  <si>
    <t>Rec. próprias - Bens não duradouros/Outros</t>
  </si>
  <si>
    <t>Rec. próprias escolas/Agr. escolas - Venda bens/Outros</t>
  </si>
  <si>
    <t>Rec. próprias - Venda bens/Outros</t>
  </si>
  <si>
    <t>Rec. impostos - Venda bens/Outros</t>
  </si>
  <si>
    <t>Prestação de Serviços</t>
  </si>
  <si>
    <t>070201</t>
  </si>
  <si>
    <t>Aluguer de espaços e equipamentos</t>
  </si>
  <si>
    <t>Rec. próprias escolas/Agr. escolas - Aluguer de espaços e equipam.</t>
  </si>
  <si>
    <t>Rec. próprias - Aluguer de espaços e equipam.</t>
  </si>
  <si>
    <t>Rec. impostos - Aluguer de espaços e equipam.</t>
  </si>
  <si>
    <t>070202</t>
  </si>
  <si>
    <t>Serviços prestados a organismos públicos</t>
  </si>
  <si>
    <t>Rec. próprias escolas/Agr. escolas - Serv. prestados a org. públicos</t>
  </si>
  <si>
    <t>Rec. próprias - Serv. prestados a org. públicos</t>
  </si>
  <si>
    <t>Serviços prestados a particulares</t>
  </si>
  <si>
    <t>Rec. próprias - Serv. prestados a particulares/Estudos, pareceres, proj. e consultadoria</t>
  </si>
  <si>
    <t>Rec. próprias escolas/Agr. escolas - Outr/Estudos, pareceres, proj. e consult.</t>
  </si>
  <si>
    <t>Rec. próprias - Outr/Estudos, pareceres, proj. e consult.</t>
  </si>
  <si>
    <t>Rec. impostos - Out/Estudos, pareceres, proj. e consult.</t>
  </si>
  <si>
    <t>070203</t>
  </si>
  <si>
    <t>Vistorias e ensaios</t>
  </si>
  <si>
    <t>Inspeções fiscais por iniciativa do contribuinte</t>
  </si>
  <si>
    <t>Rec. próprias alheias à entidade - Inspeç. fiscais por iniciativa do contribuinte/Vistorias e ensaios</t>
  </si>
  <si>
    <t>Rec. próprias - Inspecç. fiscais por iniciativa do contrib.</t>
  </si>
  <si>
    <t>Verificação de automóveis (tributação pelo método alternativo)</t>
  </si>
  <si>
    <t>Rec. próprias alheias à entidade - Verific. de automóveis (tribut p/método alternativo)/Vistorias e ensaios</t>
  </si>
  <si>
    <t>Rec. próprias - Verif. de automóveis</t>
  </si>
  <si>
    <t>Rec. próprias escolas/Agr. escolas - Outras/Vistorias e ensaios</t>
  </si>
  <si>
    <t>Rec. próprias - Outras/Vistorias e ensaios</t>
  </si>
  <si>
    <t>Rec. impostos - Outras/Vistorias e ensaios</t>
  </si>
  <si>
    <t>070204</t>
  </si>
  <si>
    <t>Serviços de laboratórios</t>
  </si>
  <si>
    <t>Rec. próprias alheias à entidade - Serv. de laboratórios</t>
  </si>
  <si>
    <t>Rec. próprias escolas/Agr. escolas - Serv. de laboratórios</t>
  </si>
  <si>
    <t>Rec. próprias - Serv. de laboratórios</t>
  </si>
  <si>
    <t>Rec. impostos - Serv. de laboratórios</t>
  </si>
  <si>
    <t>070205</t>
  </si>
  <si>
    <t>Atividades de saúde</t>
  </si>
  <si>
    <t>Reembolsos de assistência hospitalar</t>
  </si>
  <si>
    <t>Rec. próprias - Reemb. assist. hospitalar/Ativ. saúde</t>
  </si>
  <si>
    <t xml:space="preserve">Desconto dos quotizados da ADSE </t>
  </si>
  <si>
    <t>Rec. próprias - Desconto quotiz. da ADSE/Ativ. saúde</t>
  </si>
  <si>
    <t>Rec. próprias - Outras/Ativid. de saúde</t>
  </si>
  <si>
    <t>Rec. impostos - Outras/Ativid. de saúde</t>
  </si>
  <si>
    <t>Reparações</t>
  </si>
  <si>
    <t>Rec. próprias - Reparações</t>
  </si>
  <si>
    <t>Rec. impostos - Reparações</t>
  </si>
  <si>
    <t>070207</t>
  </si>
  <si>
    <t>Alimentação e alojamento</t>
  </si>
  <si>
    <t>Rec. próprias escolas/Agr. escolas - Aliment. e alojamento</t>
  </si>
  <si>
    <t>Rec. próprias - Aliment. e alojamento</t>
  </si>
  <si>
    <t>Rec. impostos - Aliment. e alojamento</t>
  </si>
  <si>
    <t>070208</t>
  </si>
  <si>
    <t>Serviços sociais, recreativos, culturais e desporto</t>
  </si>
  <si>
    <t>Rec. próprias escolas/Agr. escolas -Serv. soc., recreativos, cultur. e desporto</t>
  </si>
  <si>
    <t>Rec. próprias -Serv. soc., recreativos, cultur. e desporto</t>
  </si>
  <si>
    <t>Rec. impostos -Serv. soc., recreativos, cultur. e desporto</t>
  </si>
  <si>
    <t>070299</t>
  </si>
  <si>
    <t>Outros /Serviços</t>
  </si>
  <si>
    <t>Formação</t>
  </si>
  <si>
    <t>Rec. próprias escolas/Agr. escolas- Formação/Outros serv.</t>
  </si>
  <si>
    <t>Rec. próprias - Formação/Outros serv.</t>
  </si>
  <si>
    <t>Rec. impostos - Formação/Outros serv.</t>
  </si>
  <si>
    <t>Gestão e manutenção de bases de dados/Desenv. de software</t>
  </si>
  <si>
    <t>Rec. próprias - Gestão e manutenç. de bases dados/Desenvolvim. software/Out. serviços</t>
  </si>
  <si>
    <t>Serviços prestados a terceiros</t>
  </si>
  <si>
    <t>Rec. próprias alheias à entidade - Serv. prestados a terceiros/Outros serviços</t>
  </si>
  <si>
    <t>Rec. próprias - Serv. prestados a terceiros/Outros</t>
  </si>
  <si>
    <t>Rec. impostos - Serv. prestados a terceiros/Outros</t>
  </si>
  <si>
    <t>Reembolso de despesas com papel de fotocópia, deslocações e outras despesas correntes</t>
  </si>
  <si>
    <t>Rec. próprias alheias à entidade - Reemb. desp. c/papel fotocóp., desloc. e out. desp. correntes/Outros serviços</t>
  </si>
  <si>
    <t>Rec. próprias escolas/Agr. escolas -Reemb desp papel fotocóp, desloc e out desp correntes</t>
  </si>
  <si>
    <t>Rec. próprias -Reemb desp papel fotocóp, desloc e out desp correntes</t>
  </si>
  <si>
    <t>Reembolso de despesas com anúncios</t>
  </si>
  <si>
    <t>Rec. próprias alheias à entidade - Reembolso despesas c/anúncios/Outros serviços</t>
  </si>
  <si>
    <t>Rec. próprias - Reemb desp com anúncios</t>
  </si>
  <si>
    <t>Reembolso de despesas com comissões de avaliação</t>
  </si>
  <si>
    <t>Rec. próprias alheias à entidade - Reembolso de despesas c/comiss. de avaliação/Outros serviços</t>
  </si>
  <si>
    <t>Rec. próprias - Reemb desp com comiss de avaliação</t>
  </si>
  <si>
    <t>Reembolso de despesas com anúncios publicados através da internet</t>
  </si>
  <si>
    <t>Rec. próprias alheias à entidade - Reemb. desp. c/anúncios public. através internet/Outros serviços</t>
  </si>
  <si>
    <t>Rec. próprias - Reemb desp anúncios public na internet</t>
  </si>
  <si>
    <t>Serviços de comunicações</t>
  </si>
  <si>
    <t xml:space="preserve">Rec. próprias - Serv.  comunicações   </t>
  </si>
  <si>
    <t>Reembolso de despesas com a avaliação geral dos prédios urbanos</t>
  </si>
  <si>
    <t>Rec. próprias alheias à entidade - Reemb. desp. c/a avaliaç. geral prédios urbanos/Outros serviços</t>
  </si>
  <si>
    <t>Rec. próprias - Reemb. desp. c/a avaliaç. geral prédios urbanos/Outros serviços</t>
  </si>
  <si>
    <t>Tarifário social andante</t>
  </si>
  <si>
    <t>Rec. próprias - Tarifário social andante</t>
  </si>
  <si>
    <t>Rec. próprias alheias à entidade - Outros/ Outros serviços</t>
  </si>
  <si>
    <t>Rec. próprias escolas/Agr. escolas - Outros/ Outros serviços</t>
  </si>
  <si>
    <t>Rec. próprias - Outros/ Outros serviços</t>
  </si>
  <si>
    <t>Rec. Impostos - Outros/ Outros Serviços - FET</t>
  </si>
  <si>
    <t>Rec. impostos - Outros/ Outros serviços</t>
  </si>
  <si>
    <t>070300</t>
  </si>
  <si>
    <t>Rendas</t>
  </si>
  <si>
    <t>070301</t>
  </si>
  <si>
    <t>Casas de função</t>
  </si>
  <si>
    <t>Rec. próprias - Casas função</t>
  </si>
  <si>
    <t>Rec. impostos - Casas função</t>
  </si>
  <si>
    <t>Rec. próprias escolas/Agr. escolas - Habitações/Outras</t>
  </si>
  <si>
    <t>Rec. próprias - Habitações/Outras</t>
  </si>
  <si>
    <t>Rec. impostos - Habitações/Outras</t>
  </si>
  <si>
    <t>070302</t>
  </si>
  <si>
    <t>Rec. próprias escolas/Agr. escolas - Edifícios</t>
  </si>
  <si>
    <t>070399</t>
  </si>
  <si>
    <t>Rec. próprias escolas/Agr. escolas - Outras/Outras rendas</t>
  </si>
  <si>
    <t>Rec. próprias - Outras/Outras rendas</t>
  </si>
  <si>
    <t>Rec. impostos - Outras/Outras rendas</t>
  </si>
  <si>
    <t>Outras Receitas Correntes</t>
  </si>
  <si>
    <t>Prémios, taxas por garantias de risco e diferenças de câmbio</t>
  </si>
  <si>
    <t>Prémios, taxas p/ garantias de riscos</t>
  </si>
  <si>
    <t>Rec. próprias -Prémios, taxas p/ garantias de riscos</t>
  </si>
  <si>
    <t>Rec. impostos -Prémios, taxas p/ garantias de riscos</t>
  </si>
  <si>
    <t>Diferenças de câmbio</t>
  </si>
  <si>
    <t>Rec. próprias - Diferenças de câmbio</t>
  </si>
  <si>
    <t>Rec. impostos - Diferenças de câmbio</t>
  </si>
  <si>
    <t>080102</t>
  </si>
  <si>
    <t>Produto da venda de valores desamoedados</t>
  </si>
  <si>
    <t>Rec. impostos - Prod. da venda de valores desamoedados</t>
  </si>
  <si>
    <t>080103</t>
  </si>
  <si>
    <t>Lucros de amoedação</t>
  </si>
  <si>
    <t>Rec. próprias - Lucros de amoedação</t>
  </si>
  <si>
    <t>Rec. impostos - Lucros de amoedação</t>
  </si>
  <si>
    <t>080199</t>
  </si>
  <si>
    <t>Outras / Outras receitas correntes</t>
  </si>
  <si>
    <t>Devolução de taxas</t>
  </si>
  <si>
    <t>Rec. próprias - Devoluç. de taxas</t>
  </si>
  <si>
    <t>Rec. impostos - Devoluç. de taxas</t>
  </si>
  <si>
    <t>Recuperação do IVA</t>
  </si>
  <si>
    <t>Rec. próprias - Recuperação IVA</t>
  </si>
  <si>
    <t>Rec. impostos - Recuperação IVA</t>
  </si>
  <si>
    <t>Dec.-Lei n.º 26-A/2014 - Sorteio "Fatura da Sorte"</t>
  </si>
  <si>
    <t>Rec. próprias - DL n.º 26-A/2014-Sorteio "Fatura da Sorte"</t>
  </si>
  <si>
    <t>Dec.-Lei n.º 117/2010 - Títulos de Biocombustíveis</t>
  </si>
  <si>
    <t>Rec. próprias  - DL n.º 117/2010 - Títulos Biocombustíveis</t>
  </si>
  <si>
    <t>Acordos de colaboração - Feiras e eventos</t>
  </si>
  <si>
    <t>Rec. próprias  - Acordos de colaboração - Feiras e eventos</t>
  </si>
  <si>
    <t>Protocolos com entidades diversas</t>
  </si>
  <si>
    <t>Rec. próprias  - Protocolos com entidades diversas</t>
  </si>
  <si>
    <t>Comissões TIP - Transportes Intermodais do Porto</t>
  </si>
  <si>
    <t>Rec. próprias  - Comissões TIP - Transportes Intermodais do Porto</t>
  </si>
  <si>
    <t>Comissões de vendas</t>
  </si>
  <si>
    <t>Rec. próprias  - Comissões de vendas</t>
  </si>
  <si>
    <t>Quotas dos associados</t>
  </si>
  <si>
    <t>Rec. próprias  - Quotas dos associados</t>
  </si>
  <si>
    <t>Indemnizações p/deterioração, roubo ou extravio de bens patrimoniais</t>
  </si>
  <si>
    <t>Rec. próprias  - Indemniz. p/deterio., roubo ou extravio bens patrimoniais</t>
  </si>
  <si>
    <t>Indemnizações por estragos</t>
  </si>
  <si>
    <t>Rec. próprias  - Indemnizações por estragos</t>
  </si>
  <si>
    <t>Infraestruturas rodoviárias</t>
  </si>
  <si>
    <t>Rec. próprias  - Infraestruturas rodoviárias</t>
  </si>
  <si>
    <t>Infraestruturas portuárias</t>
  </si>
  <si>
    <t>Rec. próprias  - Infraestruturas portuárias</t>
  </si>
  <si>
    <t>Reembolso de Telemóveis</t>
  </si>
  <si>
    <t>Outros donativos</t>
  </si>
  <si>
    <t>Rec. próprias escolas/Agr. escolas - Outras/Outras rec. correntes</t>
  </si>
  <si>
    <t>Rec. próprias - Outras/Outras rec. correntes</t>
  </si>
  <si>
    <t>Rec. impostos - Outras/Outras rec. correntes</t>
  </si>
  <si>
    <t>080200</t>
  </si>
  <si>
    <t>080201</t>
  </si>
  <si>
    <t>Sociedades e quase-sociedades não financeiras públicas</t>
  </si>
  <si>
    <t>Rec. impostos - Soc. e quase-socied. n/financ. públ.</t>
  </si>
  <si>
    <t>Reembolso de telemóveis</t>
  </si>
  <si>
    <t>080202</t>
  </si>
  <si>
    <t>Sociedades e quase-sociedades não financeiras privadas</t>
  </si>
  <si>
    <t>Rec. impostos - Soc. e quase-socied. n/ financ. priv.</t>
  </si>
  <si>
    <t>Sociedades financeiras</t>
  </si>
  <si>
    <t>Rec. impostos - Socied. financeiras</t>
  </si>
  <si>
    <t>080204</t>
  </si>
  <si>
    <t>Rec. próprias - Estado/Subsídio de mobilidade</t>
  </si>
  <si>
    <t>Altera o disposto no ponto 3.4 da Circular n.º 6/ORÇ/2019 de 3 de dezembro</t>
  </si>
  <si>
    <t>Rec. impostos - Estado/Subsídios</t>
  </si>
  <si>
    <t>080205</t>
  </si>
  <si>
    <t>Rec. próprias - SFA's/Subsídios</t>
  </si>
  <si>
    <t>Rec. impostos - Serv. fundos autónom.</t>
  </si>
  <si>
    <t>080206</t>
  </si>
  <si>
    <t>Rec. impostos -Região Autónoma dos Açores/Subsídios</t>
  </si>
  <si>
    <t>080207</t>
  </si>
  <si>
    <t>Rec. próprias - Região Autónoma da Madeira/Subsídios</t>
  </si>
  <si>
    <t>Região Autónoma da Madeira/Rec. impostos</t>
  </si>
  <si>
    <t>080208</t>
  </si>
  <si>
    <t>Administração Local</t>
  </si>
  <si>
    <t>Rec. impostos - Administr. Local</t>
  </si>
  <si>
    <t>080209</t>
  </si>
  <si>
    <t>Transferências de receitas próprias entre organismos</t>
  </si>
  <si>
    <t>Rec. próprias - Transferências de rec. próprias entre organismos</t>
  </si>
  <si>
    <t>FSE - POISE</t>
  </si>
  <si>
    <t>Rec. próprias - FSE - POISE</t>
  </si>
  <si>
    <t>FSE - POCH</t>
  </si>
  <si>
    <t>Rec. próprias - FSE - POCH</t>
  </si>
  <si>
    <t>FSE - Norte 2020</t>
  </si>
  <si>
    <t>Rec. próprias - FSE - Norte 2020</t>
  </si>
  <si>
    <t>FSE - Centro 2020</t>
  </si>
  <si>
    <t>Rec. próprias - FSE - Centro 2020</t>
  </si>
  <si>
    <t>FSE - Lisboa 2020</t>
  </si>
  <si>
    <t>Rec. próprias - FSE - Lisboa 2020</t>
  </si>
  <si>
    <t>FSE - Alentejo 2020</t>
  </si>
  <si>
    <t>Rec. próprias - FSE - Alentejo 2020</t>
  </si>
  <si>
    <t>FSE - CRESC Algarve</t>
  </si>
  <si>
    <t>Rec. próprias - FSE - CRESC Algarve</t>
  </si>
  <si>
    <t>FSE</t>
  </si>
  <si>
    <t>Rec. próprias - FSE</t>
  </si>
  <si>
    <t>FEDER</t>
  </si>
  <si>
    <t>Rec. próprias - FEDER</t>
  </si>
  <si>
    <t>Rec. próprias escolas/Agr. escolas - Outros/Seg. social/Subsídios</t>
  </si>
  <si>
    <t>Rec. próprias - Outros/Seg. social/Subsídios</t>
  </si>
  <si>
    <t>Rec. impostos - Outros/Seg. social/Subsídios</t>
  </si>
  <si>
    <t>080210</t>
  </si>
  <si>
    <t>Instituições sem fins lucrativos</t>
  </si>
  <si>
    <t>Rec. próprias - Instituiç. s/fins lucrativos</t>
  </si>
  <si>
    <t>Rec. impostos - Instituiç. s/fins lucrativos</t>
  </si>
  <si>
    <t>080211</t>
  </si>
  <si>
    <t>Rec. impostos -Famílias</t>
  </si>
  <si>
    <t>090100</t>
  </si>
  <si>
    <t>Vendas de Bens de Investimento - Terrenos</t>
  </si>
  <si>
    <t>090101</t>
  </si>
  <si>
    <t>Rec. próprias escolas/Agr. escolas - Soc. e quase-soc. n/ financeiras</t>
  </si>
  <si>
    <t>Rec. próprias - Soc. e quase-soc. n/ financeiras</t>
  </si>
  <si>
    <t>Rec. impostos - Soc. e quase-soc. n/ financeiras</t>
  </si>
  <si>
    <t>090102</t>
  </si>
  <si>
    <t>Sociedades financeiras/Rec. impostos</t>
  </si>
  <si>
    <t>090103</t>
  </si>
  <si>
    <t>Admin. Pública - Admin. central - Estado</t>
  </si>
  <si>
    <t>Rec. próprias - Adm. Púb.-Adm.central-Estado</t>
  </si>
  <si>
    <t>Rec. impostos - Adm. Púb.-Adm.central-Estado</t>
  </si>
  <si>
    <t>090104</t>
  </si>
  <si>
    <t>Admin. Pública - Admin. central - Serviços e fundos autónomos</t>
  </si>
  <si>
    <t>Rec. próprias - Adm. Púb.-Adm.central-SFA</t>
  </si>
  <si>
    <t>090105</t>
  </si>
  <si>
    <t>Administração Pública - Administração Regional</t>
  </si>
  <si>
    <t>Rec. impostos - Admin. Pública-Admin. Regional</t>
  </si>
  <si>
    <t>090106</t>
  </si>
  <si>
    <t>Admin. Pública - Admin. local - Continente</t>
  </si>
  <si>
    <t>Rec. próprias - Adm. Púb.-Adm.central-Continente</t>
  </si>
  <si>
    <t>Rec. impostos -Adm. Pública-Adm. local-Continente</t>
  </si>
  <si>
    <t>090107</t>
  </si>
  <si>
    <t>Administração Pública - Administração Local - Regiões autónomas</t>
  </si>
  <si>
    <t>Rec. impostos - Admin. Pública-Adm. Local - Regiões autónomas</t>
  </si>
  <si>
    <t>090108</t>
  </si>
  <si>
    <t>Administração Pública - Segurança social</t>
  </si>
  <si>
    <t>Admin. Pública - Seg. social/Rec. impostos</t>
  </si>
  <si>
    <t>090109</t>
  </si>
  <si>
    <t>090110</t>
  </si>
  <si>
    <t>Rec. próprias - Famílias</t>
  </si>
  <si>
    <t>Rec. impostos - Famílias</t>
  </si>
  <si>
    <t>090111</t>
  </si>
  <si>
    <t>Resto do mundo - União Europeia</t>
  </si>
  <si>
    <t>Rec. próprias - Resto do mundo-U.E.</t>
  </si>
  <si>
    <t>Rec. impostos - Resto do mundo-U.E.</t>
  </si>
  <si>
    <t>090112</t>
  </si>
  <si>
    <t>Resto do mundo - Países terceiros e organizações internacionais</t>
  </si>
  <si>
    <t>Rec. impostos -Resto do mundo-Países 3.º e organiz. internacionais</t>
  </si>
  <si>
    <t>090200</t>
  </si>
  <si>
    <t>090201</t>
  </si>
  <si>
    <t>Rec. próprias - Socied. e quase-soc. não financeiras</t>
  </si>
  <si>
    <t>Rec. impostos - Socied. e quase-soc. não financeiras</t>
  </si>
  <si>
    <t>090202</t>
  </si>
  <si>
    <t>Rec. impostos -Socied. financeiras</t>
  </si>
  <si>
    <t>090203</t>
  </si>
  <si>
    <t>Administração Pública - Administração Central - Estado</t>
  </si>
  <si>
    <t>Rec. próprias - Admin. Públic. - Adm. Central-Estado</t>
  </si>
  <si>
    <t>090204</t>
  </si>
  <si>
    <t>Administração Pública - Administração Central - Serviços e fundos autónomos</t>
  </si>
  <si>
    <t>Rec. próprias - Admin. públic.-Adm. Central-SFA</t>
  </si>
  <si>
    <t>090205</t>
  </si>
  <si>
    <t>Rec. impostos - Admin. Pública - Admin. Regional</t>
  </si>
  <si>
    <t>090206</t>
  </si>
  <si>
    <t>Administração Pública - Administração Local - Continente</t>
  </si>
  <si>
    <t>Rec. próprias - Admin. Públic. - Adm. Local - Continente</t>
  </si>
  <si>
    <t>090207</t>
  </si>
  <si>
    <t>Rec. impostos -Adm. Pública - Adm. Local - Reg. autónomas</t>
  </si>
  <si>
    <t>090208</t>
  </si>
  <si>
    <t>Rec. impostos - Administ. Pública - Seg. social</t>
  </si>
  <si>
    <t>090209</t>
  </si>
  <si>
    <t>Rec. próprias - Instituiç. sem fins lucrativos</t>
  </si>
  <si>
    <t>Rec. impostos - Instituiç. sem fins lucrativos</t>
  </si>
  <si>
    <t>090210</t>
  </si>
  <si>
    <t>090211</t>
  </si>
  <si>
    <t>Resto do mundo - UE/Rec. impostos</t>
  </si>
  <si>
    <t>090212</t>
  </si>
  <si>
    <t>Rec. impostos - Resto do mundo-Países 3.º e organiz internac.</t>
  </si>
  <si>
    <t>090300</t>
  </si>
  <si>
    <t>090301</t>
  </si>
  <si>
    <t>Rec. próprias - Soc. e quase-soc. n/financeiras</t>
  </si>
  <si>
    <t>Rec. impostos - Soc. e quase-soc. n/financeiras</t>
  </si>
  <si>
    <t>090302</t>
  </si>
  <si>
    <t>Socied. financeiras/Rec. impostos</t>
  </si>
  <si>
    <t>090303</t>
  </si>
  <si>
    <t>Administ. Pública-Admin. central - Estado</t>
  </si>
  <si>
    <t>Rec. próprias -Adm. Pública-Adm. Central-Estado</t>
  </si>
  <si>
    <t>Rec. impostos -Adm. Pública-Adm. Central-Estado</t>
  </si>
  <si>
    <t>090304</t>
  </si>
  <si>
    <t>Administ. Pública-Administ. central - SFA</t>
  </si>
  <si>
    <t>Rec. impostos - Adm. Púb.-Adm.central-SFA</t>
  </si>
  <si>
    <t>090305</t>
  </si>
  <si>
    <t>Rec. próprias - Adm. Pública - Adm. Regional</t>
  </si>
  <si>
    <t>Rec. impostos - Adm. Pública - Adm. Regional</t>
  </si>
  <si>
    <t>090306</t>
  </si>
  <si>
    <t>Administ. Pública - Administ. local - Continente</t>
  </si>
  <si>
    <t>Rec. próprias escolas/Agr. escolas -Adm. Pública-Adm. local-Continente</t>
  </si>
  <si>
    <t>Rec. próprias -Adm. Pública-Adm. local-Continente</t>
  </si>
  <si>
    <t>090307</t>
  </si>
  <si>
    <t>Rec. impostos - Adm. Pública-Adm. Local - Reg. autónomas</t>
  </si>
  <si>
    <t>Rec. próprias - Adm. Pública-Adm. Local - Reg. autónomas</t>
  </si>
  <si>
    <t>090308</t>
  </si>
  <si>
    <t>Administ. Pública - Segurança social</t>
  </si>
  <si>
    <t>Adm. Pública - Seg. social/Rec. impostos</t>
  </si>
  <si>
    <t>090309</t>
  </si>
  <si>
    <t>Instituições s/fins lucrativos</t>
  </si>
  <si>
    <t>Rec. próprias - Instituiç. s/ fins lucrativos</t>
  </si>
  <si>
    <t>Rec. impostos - Instituiç. s/ fins lucrativos</t>
  </si>
  <si>
    <t>090310</t>
  </si>
  <si>
    <t>090311</t>
  </si>
  <si>
    <t>090312</t>
  </si>
  <si>
    <t>Resto do mundo - Países terceiros e organiz. internacionais</t>
  </si>
  <si>
    <t>Resto do mundo-Países 3.os e organiz. Internacionais/Rec. impostos</t>
  </si>
  <si>
    <t>090400</t>
  </si>
  <si>
    <t>Outros Bens de Investimento</t>
  </si>
  <si>
    <t>090401</t>
  </si>
  <si>
    <t>090402</t>
  </si>
  <si>
    <t>Rec. próprias - Soc. financeiras</t>
  </si>
  <si>
    <t>Rec. impostos - Soc. financeiras</t>
  </si>
  <si>
    <t>090403</t>
  </si>
  <si>
    <t>Administ. Pública-Administ. central - Estado</t>
  </si>
  <si>
    <t>Rec. próprias escolas/Agr. escolas - Adm. Pública-Adm. central-Estado</t>
  </si>
  <si>
    <t>Rec. próprias - Adm. Pública-Adm. central-Estado</t>
  </si>
  <si>
    <t>Rec. impostos - Adm. Pública-Adm. central-Estado</t>
  </si>
  <si>
    <t>090404</t>
  </si>
  <si>
    <t>Equipamento de transporte</t>
  </si>
  <si>
    <t>Rec. próprias - Equipamento de transporte</t>
  </si>
  <si>
    <t>Maquinaria e equipamento</t>
  </si>
  <si>
    <t>Rec. próprias - Maquinaria e equipamento</t>
  </si>
  <si>
    <t>Outros/Adm. Pública - Adm. Central - Serv. e fundos autónomos</t>
  </si>
  <si>
    <t>Rec. próprias - Outros/Adm. Públic - Adm. Central - SFA/Bens de investimento</t>
  </si>
  <si>
    <t>090405</t>
  </si>
  <si>
    <t>Administ. Pública - Administ. regional</t>
  </si>
  <si>
    <t>Admin. Pública - Admin. regional/Rec. impostos</t>
  </si>
  <si>
    <t>090406</t>
  </si>
  <si>
    <t>Rec. impostos -Adm. Pública-Adm. Local - Continente</t>
  </si>
  <si>
    <t>090407</t>
  </si>
  <si>
    <t>VPGECE - Açores</t>
  </si>
  <si>
    <t>Rec. próprias - VPGECE - Açores</t>
  </si>
  <si>
    <t>Outros/Adm. Pública - Adm. Local - Regiões autónomas</t>
  </si>
  <si>
    <t>Rec. impostos -Outros/Adm. Pública - Adm. Local - Reg. autónomas</t>
  </si>
  <si>
    <t>090408</t>
  </si>
  <si>
    <t>Rec. impostos -Adm. Pública - Seg. social</t>
  </si>
  <si>
    <t>090409</t>
  </si>
  <si>
    <t>Rec. próprias - Instit. sem fins lucrativos</t>
  </si>
  <si>
    <t>090410</t>
  </si>
  <si>
    <t>Rec. próprias - Outros/Famílias</t>
  </si>
  <si>
    <t>Rec. impostos - Outros/Famílias</t>
  </si>
  <si>
    <t>090411</t>
  </si>
  <si>
    <t>Rec. próprias - Resto do mundo - U.E.</t>
  </si>
  <si>
    <t>Rec. impostos - Resto do mundo - U.E.</t>
  </si>
  <si>
    <t>090412</t>
  </si>
  <si>
    <t>Resto do mundo-Países terceiros e organiz. internacionais</t>
  </si>
  <si>
    <t>Rec. próprias -Resto mundo-Países 3º e organiz. Internacionais</t>
  </si>
  <si>
    <t>100100</t>
  </si>
  <si>
    <t>Transf. Capital - Sociedades e Quase-Sociedades Não Financeiras</t>
  </si>
  <si>
    <t>100101</t>
  </si>
  <si>
    <t>Rec. próprias - Públicas</t>
  </si>
  <si>
    <t>100102</t>
  </si>
  <si>
    <t>Rec. próprias escolas/Agr. escolas - Privadas</t>
  </si>
  <si>
    <t>Rec. impostos - Privadas</t>
  </si>
  <si>
    <t>Privadas/Outras</t>
  </si>
  <si>
    <t>Rec. impostos - Privadas/Outras</t>
  </si>
  <si>
    <t>100200</t>
  </si>
  <si>
    <t>Transf. Capital - Sociedades Financeiras</t>
  </si>
  <si>
    <t>100201</t>
  </si>
  <si>
    <t>Rec. próprias - Bancos e out. instit. financ.</t>
  </si>
  <si>
    <t>Rec. impostos - Bancos e out. instit. financ.</t>
  </si>
  <si>
    <t>100202</t>
  </si>
  <si>
    <t>Rec. próprias - Comp. seguros e fundos pensões</t>
  </si>
  <si>
    <t>Rec. impostos - Comp. seguros e fundos pensões</t>
  </si>
  <si>
    <t>100300</t>
  </si>
  <si>
    <t>Transf. Capital - Administração Central</t>
  </si>
  <si>
    <t>100301</t>
  </si>
  <si>
    <t>Rec. próprias - Estado/Adm. ctral</t>
  </si>
  <si>
    <t>100302</t>
  </si>
  <si>
    <t>Estado-Subsist. de proteç. social de cidadania-Regime de solidaried.</t>
  </si>
  <si>
    <t>Estado-Subs. proteç. soc. cidadania-Reg. solidar./Rec. impostos</t>
  </si>
  <si>
    <t>100303</t>
  </si>
  <si>
    <t>Estado-Subsist. de proteç. social de cidadania-Ação social</t>
  </si>
  <si>
    <t>Estado-Subs. proteç. soc. cidad.-Ação soc./Rec. impostos</t>
  </si>
  <si>
    <t>100304</t>
  </si>
  <si>
    <t>Estado-Consignaç. dos rendim. do Estado p/reservas de capitalização</t>
  </si>
  <si>
    <t>Estado-Consig. dos rendim. do Estado p/reservas capitaliz./Rec. impostos</t>
  </si>
  <si>
    <t>100305</t>
  </si>
  <si>
    <t>Estado - Excedentes de exec. do Orçamento do Estado</t>
  </si>
  <si>
    <t>Estado - Excedentes de exec. Orç. do Estado/Rec.impostos</t>
  </si>
  <si>
    <t>100306</t>
  </si>
  <si>
    <t>Estado - Particip. portuguesa em projet. cofinanciados</t>
  </si>
  <si>
    <t>Rec. próprias - Estado-Particip. portuguesa em proj. cofinanciados</t>
  </si>
  <si>
    <t>Estado - Particip. portug. em proj. cofinanciad./Rec. impostos</t>
  </si>
  <si>
    <t>100307</t>
  </si>
  <si>
    <t>Estado - Participação comunitária em projetos cofinanciados</t>
  </si>
  <si>
    <t>Receitas próprias/Adm. Ctral/Estado-Partic comunitária em proj cofinanc.</t>
  </si>
  <si>
    <t>Rec. próprias escolas/Agr. Escolas -Adm. Ctral/Estado-Partic comunitária em proj cofinanc.</t>
  </si>
  <si>
    <t>Rec. próprias-Adm. Ctral/Estado-Partic comunitária em proj cofinanc.</t>
  </si>
  <si>
    <t>Rec. impostos - Estado - Partic. comunitária em projetos cofinanciados/Adm. Central</t>
  </si>
  <si>
    <t>Receitas impostos/Adm. Ctral/Estado-Partic comunitária projetos cofinanc.</t>
  </si>
  <si>
    <t>Rec. impostos/Adm. ctral/Estado-Partic. comunitária em projetos cofinanciados</t>
  </si>
  <si>
    <t>100308</t>
  </si>
  <si>
    <t>Receitas próprias/Administ. central-SFA's</t>
  </si>
  <si>
    <t>Rec. próprias escolas/Agr. escolas - Adm. Central-SFA's</t>
  </si>
  <si>
    <t>Rec. próprias - Adm. Central-SFA's</t>
  </si>
  <si>
    <t>Rec. impostos - FRDP - SFA/Adm. Central</t>
  </si>
  <si>
    <t>Rec. impostos - SFA/Adm. Central</t>
  </si>
  <si>
    <t>Receitas impostos-Adm. Central-SFAs-Entregas do FRDP</t>
  </si>
  <si>
    <t>Rec. impostos - Adm. Central-SFAs-FRDP</t>
  </si>
  <si>
    <t>Receitas impostos/Administ. central-SFA's</t>
  </si>
  <si>
    <t>Rec. impostos/Adm. central-SFA's</t>
  </si>
  <si>
    <t>100309</t>
  </si>
  <si>
    <t>SFA's - Particip. portuguesa em projetos cofinanciados</t>
  </si>
  <si>
    <t>Receitas próprias/Adm. Ctral/SFA's-Partic. portuguesa em proj cofinanc</t>
  </si>
  <si>
    <t>Rec. próprias escolas/Agr. escolas -Adm. Ctral/SFA's-Partic. portuguesa em proj cofinanc</t>
  </si>
  <si>
    <t>Rec. próprias -Adm. Ctral/SFA's-Partic. portuguesa em proj cofinanc</t>
  </si>
  <si>
    <t>Rec. impostos - SFA - Partic. portuguesa proj. cofinanc./Adm. Central</t>
  </si>
  <si>
    <t>Receitas impostos/Adm. Ctral/SFA's-Partic. portuguesa em projet. cofinanc.</t>
  </si>
  <si>
    <t>Rec. impostos/Adm. ctral/SFA's-Partic. portug. em projet. cofinanc.</t>
  </si>
  <si>
    <t>100310</t>
  </si>
  <si>
    <t>SFA's - Particip. comunitária em projetos cofinanciados</t>
  </si>
  <si>
    <t>Receitas próprias/Adm. Ctral/SFA's-Partic. comunitária projet cofinanc</t>
  </si>
  <si>
    <t>Rec. próprias escolas/Agr. escolas - Adm. Ctral/SFA's-Partic. comunitária projet cofinanc</t>
  </si>
  <si>
    <t>Rec. próprias - Adm. Ctral/SFA's-Partic. comunitária projet cofinanc</t>
  </si>
  <si>
    <t>Rec. impostos - SFA - Partic. comunitária projet. cofinanc./Adm. Central</t>
  </si>
  <si>
    <t>Receitas impostos/Adm. Ctral/SFA's-Partic comunitária em projet. cofinanc.</t>
  </si>
  <si>
    <t>Rec. impostos-Adm. ctral/SFA's-Particip. comunit. projet. cofinanc.</t>
  </si>
  <si>
    <t>100400</t>
  </si>
  <si>
    <t>Transf. Capital - Administração Regional</t>
  </si>
  <si>
    <t>100401</t>
  </si>
  <si>
    <t>100402</t>
  </si>
  <si>
    <t>100403</t>
  </si>
  <si>
    <t>100500</t>
  </si>
  <si>
    <t>Transf. Capital - Administração Local</t>
  </si>
  <si>
    <t>100501</t>
  </si>
  <si>
    <t>Rec. impostos - Continente</t>
  </si>
  <si>
    <t>100502</t>
  </si>
  <si>
    <t>Região Autónoma dos Açores/Rec. impostos</t>
  </si>
  <si>
    <t>100503</t>
  </si>
  <si>
    <t>100600</t>
  </si>
  <si>
    <t>Transf. Capital - Segurança social</t>
  </si>
  <si>
    <t>100601</t>
  </si>
  <si>
    <t>Rec. impostos - Sistema de solidaried. e seg. social</t>
  </si>
  <si>
    <t>100602</t>
  </si>
  <si>
    <t>Participação portuguesa em projetos cofinanciados</t>
  </si>
  <si>
    <t>Rec. próprias - Particip. portuguesa proj. cofinanciad.</t>
  </si>
  <si>
    <t>Particip. portug. em proj. cofinanciad./Rec. impostos</t>
  </si>
  <si>
    <t>100603</t>
  </si>
  <si>
    <t>Financiam. comunitário em projetos cofinanciados</t>
  </si>
  <si>
    <t>Rec. próprias escolas/Agr. escolas -Financ. comunit. em proj. cofinanciados</t>
  </si>
  <si>
    <t>Rec. próprias -Financ. comunit. em proj. cofinanciados</t>
  </si>
  <si>
    <t>Rec. impostos -Financ. comunit. em proj. cofinanciados</t>
  </si>
  <si>
    <t>100604</t>
  </si>
  <si>
    <t>Capitalização pública de estabilização</t>
  </si>
  <si>
    <t>Capitaliz. pública de estabiliz./Rec. impostos</t>
  </si>
  <si>
    <t>100605</t>
  </si>
  <si>
    <t>Rec. próprias escolas/Agr. escolas -Out. transferências</t>
  </si>
  <si>
    <t>Rec. próprias -Out. transferências</t>
  </si>
  <si>
    <t>Rec. impostos -Out. transferências</t>
  </si>
  <si>
    <t>100700</t>
  </si>
  <si>
    <t>Transf. Capital - Instituições Sem Fins Lucrativos</t>
  </si>
  <si>
    <t>100701</t>
  </si>
  <si>
    <t>Rec. próprias -Instituiç. s/fins lucrativos</t>
  </si>
  <si>
    <t>Rec. impostos -Instituiç. s/fins lucrativos</t>
  </si>
  <si>
    <t>100800</t>
  </si>
  <si>
    <t>Transf. Capital - Famílias</t>
  </si>
  <si>
    <t>100801</t>
  </si>
  <si>
    <t>100900</t>
  </si>
  <si>
    <t>Transf. Capital - Resto do Mundo</t>
  </si>
  <si>
    <t>100901</t>
  </si>
  <si>
    <t>Fundo Europeu de Desen. Regional - Intervenções e ações específicas</t>
  </si>
  <si>
    <t>Eixo 1 – Reforçar a investigação, o desenvolvimento tecnológico e a inovação</t>
  </si>
  <si>
    <t>Eixo 2 – Melhorar o acesso às tecnologias da informação e da comunicação, bem como a sua utilização e qualidade</t>
  </si>
  <si>
    <t>Eixo 3 – Reforçar a competitividade das pequenas e médias empresas (PME)</t>
  </si>
  <si>
    <t>Eixo 4 – Apoiar a transição para uma economia de baixo teor de carbono em todos os setores</t>
  </si>
  <si>
    <t>Eixo 5 – Proteger o ambiente e promover a eficiência dos recursos</t>
  </si>
  <si>
    <t>Eixo 6 – Promover transportes sustentáveis e eliminar estrangulamentos nas redes de infraestruturas</t>
  </si>
  <si>
    <t>Eixo 7 – Promover o emprego e apoiar a mobilidade laboral</t>
  </si>
  <si>
    <t>Eixo 8 – Promover a inclusão social e combater a pobrez</t>
  </si>
  <si>
    <t>Eixo 9 – Investir em competências, educação e aprendizagem ao longo da vida</t>
  </si>
  <si>
    <t>Eixo 10 – Reforçar a capacidade institucional e a eficiência da Administração Pública</t>
  </si>
  <si>
    <t>Eixo 11 – Sobrecustos da Ultraperificidade</t>
  </si>
  <si>
    <t>Eixo 12 – Assistência técnica</t>
  </si>
  <si>
    <t>20</t>
  </si>
  <si>
    <t>Feder - Madeira 2030</t>
  </si>
  <si>
    <t>Rec. próprias escolas/Agr. escolas -FEDER - Intervenç. e ações específicas</t>
  </si>
  <si>
    <t>Rec. próprias -FEDER - Intervenç. e ações específicas</t>
  </si>
  <si>
    <t>Rec. impostos -FEDER - Intervenç. e ações específicas</t>
  </si>
  <si>
    <t>Rec gerais - Fundo Coesão - PO SEUR</t>
  </si>
  <si>
    <t>Rec Gerais - Fundo Coesão - Pacs 2030</t>
  </si>
  <si>
    <t>Rec. próprias - Fundo Coesão</t>
  </si>
  <si>
    <t>Rec. impostos - Fundo Coesão</t>
  </si>
  <si>
    <t>Rec. próprias  - FEOGA - Secção de Orientação</t>
  </si>
  <si>
    <t>Rec. impostos  - FEOGA - Secção de Orientação</t>
  </si>
  <si>
    <t>Rec. próprias - Fundo Europeu Pescas</t>
  </si>
  <si>
    <t>Rec. impostos - Fundo Europeu Pescas</t>
  </si>
  <si>
    <t>PRR - S.R. de Educação, Ciência e Tecnologia</t>
  </si>
  <si>
    <t>PRR - S.R. de Economia</t>
  </si>
  <si>
    <t>Rec. próprias  - Outros fundos/U.E.</t>
  </si>
  <si>
    <t>Rec. impostos  - Outros fundos/U.E.</t>
  </si>
  <si>
    <t>100902</t>
  </si>
  <si>
    <t>União Europeia - Instituições - Subsist. de proteç. social de cidadania</t>
  </si>
  <si>
    <t>U.E.-Instituç.-Subs. proteç. soc. cidadania/Rec. impostos</t>
  </si>
  <si>
    <t>100903</t>
  </si>
  <si>
    <t>Rec. próprias escolas/Agr. escolas - U.E.-Países membros</t>
  </si>
  <si>
    <t>Rec. próprias - União Europ - Países membros</t>
  </si>
  <si>
    <t>100904</t>
  </si>
  <si>
    <t>Países terceiros e organizações internacionais</t>
  </si>
  <si>
    <t>Rec. próprias - Países 3º e organiz. internac.</t>
  </si>
  <si>
    <t>Rec. impostos - Países 3º e organiz. internac.</t>
  </si>
  <si>
    <t>100905</t>
  </si>
  <si>
    <t>Países terceiros e organizações internacionais - Subsistema de  proteção social de cidadania</t>
  </si>
  <si>
    <t>Rec. impostos - Países 3.º e organiz. internac. - Subs. proteç. soc. cidadania</t>
  </si>
  <si>
    <t>110100</t>
  </si>
  <si>
    <t>Ativos Financeiros - Depósitos, Certificados de Depósito e Poupança</t>
  </si>
  <si>
    <t>110101</t>
  </si>
  <si>
    <t>Rec. próprias -Soc. e quase-socied. n/ financ.</t>
  </si>
  <si>
    <t>Rec. impostos - Soc. e quase-socied. não financeiras</t>
  </si>
  <si>
    <t>110102</t>
  </si>
  <si>
    <t>Rec. próprias - Socied. Financeiras</t>
  </si>
  <si>
    <t>110103</t>
  </si>
  <si>
    <t>Administ. Pública - Administ. central - Estado</t>
  </si>
  <si>
    <t>Rec. próprias - Adm. Pública-Adm. ctral-Estado</t>
  </si>
  <si>
    <t>Rec. impostos - Admin. Pública - Adm. Central - Estado</t>
  </si>
  <si>
    <t>110104</t>
  </si>
  <si>
    <t>Administ. Pública - Administ. Central - Serv. e fundos autónomos</t>
  </si>
  <si>
    <t>Rec. impostos - Adm. Pública-Adm. Central-SFA</t>
  </si>
  <si>
    <t>110105</t>
  </si>
  <si>
    <t>Administ. Pública - Administ. Regional</t>
  </si>
  <si>
    <t>110106</t>
  </si>
  <si>
    <t>Administ. Pública - Administ. Local - Continente</t>
  </si>
  <si>
    <t>Rec. impostos - Adm. Pública-Adm. Local - Continente</t>
  </si>
  <si>
    <t>110107</t>
  </si>
  <si>
    <t>Administ. Pública - Administ. Local - Regiões autónomas</t>
  </si>
  <si>
    <t>110108</t>
  </si>
  <si>
    <t>Rec. impostos - Admin. Pública - Seg. social</t>
  </si>
  <si>
    <t>110109</t>
  </si>
  <si>
    <t>110110</t>
  </si>
  <si>
    <t>110111</t>
  </si>
  <si>
    <t>Rec. impostos -Resto do mundo - U.E.</t>
  </si>
  <si>
    <t>110112</t>
  </si>
  <si>
    <t>Rec. impostos - Resto do mundo - Países 3.º e organiz. internac.</t>
  </si>
  <si>
    <t>110200</t>
  </si>
  <si>
    <t>Títulos a Curto Prazo</t>
  </si>
  <si>
    <t>110201</t>
  </si>
  <si>
    <t>Rec. impostos -Soc. e quase-socied. não financeiras</t>
  </si>
  <si>
    <t>110202</t>
  </si>
  <si>
    <t>Rec. impostos -Socied. Financeiras</t>
  </si>
  <si>
    <t>110203</t>
  </si>
  <si>
    <t>Rec. impostos - Adm. Pública - Adm. Central - Estado</t>
  </si>
  <si>
    <t>110204</t>
  </si>
  <si>
    <t>Rec. impostos - Adm. Pública - Adm. Central-SFA</t>
  </si>
  <si>
    <t>110205</t>
  </si>
  <si>
    <t>Rec. impostos -Adm. Pública - Adm. Regional</t>
  </si>
  <si>
    <t>110206</t>
  </si>
  <si>
    <t>110207</t>
  </si>
  <si>
    <t>Administ. Pública - Admin. Local - Regiões autónomas</t>
  </si>
  <si>
    <t>Rec. impostos - Adm. Pública - Adm. Local-  Reg. autónomas</t>
  </si>
  <si>
    <t>110208</t>
  </si>
  <si>
    <t>Rec. próprias - Admin. Pública - Seg. social</t>
  </si>
  <si>
    <t>Rec. impostos - Admin. Pública - Segurança social</t>
  </si>
  <si>
    <t>110209</t>
  </si>
  <si>
    <t>110210</t>
  </si>
  <si>
    <t>110211</t>
  </si>
  <si>
    <t>110212</t>
  </si>
  <si>
    <t>Rec. impostos - Resto do mundo - Países 3.º e organiz. Internacionais</t>
  </si>
  <si>
    <t>110300</t>
  </si>
  <si>
    <t>Títulos a Médio e Longo Prazos</t>
  </si>
  <si>
    <t>110301</t>
  </si>
  <si>
    <t>Sociedades e quase-sociedades n/financeiras</t>
  </si>
  <si>
    <t>110302</t>
  </si>
  <si>
    <t>110303</t>
  </si>
  <si>
    <t>110304</t>
  </si>
  <si>
    <t>110305</t>
  </si>
  <si>
    <t>110306</t>
  </si>
  <si>
    <t>Rec. impostos - Adm. Pública-Adm. Local- Continente</t>
  </si>
  <si>
    <t>110307</t>
  </si>
  <si>
    <t>Rec. impostos - Adm. Pública - Adm. Local - Reg. autónomas</t>
  </si>
  <si>
    <t>110308</t>
  </si>
  <si>
    <t>110309</t>
  </si>
  <si>
    <t>110310</t>
  </si>
  <si>
    <t>110311</t>
  </si>
  <si>
    <t>110312</t>
  </si>
  <si>
    <t>Rec. impostos - Resto do mundo - Países 3.º e organiz. internacionais</t>
  </si>
  <si>
    <t>110400</t>
  </si>
  <si>
    <t>Ativos Financeiros - Derivados Financeiros</t>
  </si>
  <si>
    <t>110401</t>
  </si>
  <si>
    <t>Socied. e quase-sociedades não financeiras</t>
  </si>
  <si>
    <t>110402</t>
  </si>
  <si>
    <t>110403</t>
  </si>
  <si>
    <t>Administ. Pública - Administ. Central - Estado</t>
  </si>
  <si>
    <t>110404</t>
  </si>
  <si>
    <t>Rec. impostos - Adm. Pública - Adm. Central - SFA</t>
  </si>
  <si>
    <t>110405</t>
  </si>
  <si>
    <t>110406</t>
  </si>
  <si>
    <t>Rec. impostos - Adm. Pública - Adm. Local - Continente</t>
  </si>
  <si>
    <t>110407</t>
  </si>
  <si>
    <t>110408</t>
  </si>
  <si>
    <t>110409</t>
  </si>
  <si>
    <t>110410</t>
  </si>
  <si>
    <t>110411</t>
  </si>
  <si>
    <t>110412</t>
  </si>
  <si>
    <t>Rec. impostos - Resto do mundo-Países 3.º e organiz. Internacionais</t>
  </si>
  <si>
    <t>110500</t>
  </si>
  <si>
    <t>Empréstimos a Curto Prazo</t>
  </si>
  <si>
    <t>110501</t>
  </si>
  <si>
    <t>Estudante Insular</t>
  </si>
  <si>
    <t>110502</t>
  </si>
  <si>
    <t>110503</t>
  </si>
  <si>
    <t>110504</t>
  </si>
  <si>
    <t>Administ. Pública - Administ. central - SFA</t>
  </si>
  <si>
    <t>Rec. próprias - Adm. Pública-Adm. central-SFA</t>
  </si>
  <si>
    <t>Rec. impostos - Administ. Pública - Administ. Central - SFA</t>
  </si>
  <si>
    <t>110505</t>
  </si>
  <si>
    <t>110506</t>
  </si>
  <si>
    <t>110507</t>
  </si>
  <si>
    <t>110508</t>
  </si>
  <si>
    <t>110509</t>
  </si>
  <si>
    <t>110510</t>
  </si>
  <si>
    <t>Rec. gerais -Famílias</t>
  </si>
  <si>
    <t>110511</t>
  </si>
  <si>
    <t>110512</t>
  </si>
  <si>
    <t>110600</t>
  </si>
  <si>
    <t>Empréstimos a Médio e Longo Prazos</t>
  </si>
  <si>
    <t>110601</t>
  </si>
  <si>
    <t>110602</t>
  </si>
  <si>
    <t>Rec. próprias - Socied.  financeiras</t>
  </si>
  <si>
    <t>Rec. impostos - Socied.  financeiras</t>
  </si>
  <si>
    <t>110603</t>
  </si>
  <si>
    <t>Rec. próprias - Admin. Pública-Adm. central - Estado</t>
  </si>
  <si>
    <t>110604</t>
  </si>
  <si>
    <t>Rec. próprias - Admin. Pública-Adm. ctral - SFA</t>
  </si>
  <si>
    <t>Rec. impostos - Admin. Pública-Adm. ctral - SFA</t>
  </si>
  <si>
    <t>110605</t>
  </si>
  <si>
    <t>110606</t>
  </si>
  <si>
    <t>Rec. próprias -Adm. Pública - Adm. local-Continente</t>
  </si>
  <si>
    <t>Adm. Pública - Adm. local-Continente/Rec. impostos</t>
  </si>
  <si>
    <t>110607</t>
  </si>
  <si>
    <t>Administ. Pública - Administ. local - Regiões autónomas</t>
  </si>
  <si>
    <t>Rec. próprias - Adm. Pública - Adm. local - Reg. autónomas</t>
  </si>
  <si>
    <t>Rec. impostos - Adm. Pública - Adm. local - Reg. autónomas</t>
  </si>
  <si>
    <t>110608</t>
  </si>
  <si>
    <t>110609</t>
  </si>
  <si>
    <t>110610</t>
  </si>
  <si>
    <t>Empréstimos normais</t>
  </si>
  <si>
    <t>Rec. próprias - Empréstimos normais</t>
  </si>
  <si>
    <t>Empréstimos hipotecários</t>
  </si>
  <si>
    <t>Rec. próprias - Empréstimos hipotecários</t>
  </si>
  <si>
    <t>Rec. próprias escolas/Agr. escolas - Outros/Famílias</t>
  </si>
  <si>
    <t>110611</t>
  </si>
  <si>
    <t>Rec. próprias - Resto do mundo - U.E. [NOVA]</t>
  </si>
  <si>
    <t>110612</t>
  </si>
  <si>
    <t>Resto do mundo - Países 3.os e org. internac/Rec. impostos</t>
  </si>
  <si>
    <t>110700</t>
  </si>
  <si>
    <t>Recuperação de Créditos Garantidos</t>
  </si>
  <si>
    <t>110701</t>
  </si>
  <si>
    <t>Recuperaç. de créditos garantidos</t>
  </si>
  <si>
    <t>Rec. próprias - Recuperaç. de créditos garantidos</t>
  </si>
  <si>
    <t>Rec. impostos - Recuperaç. de créditos garantidos</t>
  </si>
  <si>
    <t>110800</t>
  </si>
  <si>
    <t>Ações e Outras Participações</t>
  </si>
  <si>
    <t>110801</t>
  </si>
  <si>
    <t>Rec. próprias - Socied. e quase-soc. n/financeiras</t>
  </si>
  <si>
    <t>110802</t>
  </si>
  <si>
    <t>Rec. próprias - Socied. financeiras</t>
  </si>
  <si>
    <t>110803</t>
  </si>
  <si>
    <t>Rec. impostos - Adm. Pública-Adm. Central - Estado</t>
  </si>
  <si>
    <t>110804</t>
  </si>
  <si>
    <t>Administ. Pública - Administ. central - SFA's</t>
  </si>
  <si>
    <t>Rec. próprias - Adm. Pública - Adm. central-SFA's</t>
  </si>
  <si>
    <t>Rec. impostos - Adm. Pública - Adm. central-SFA's</t>
  </si>
  <si>
    <t>110805</t>
  </si>
  <si>
    <t>110806</t>
  </si>
  <si>
    <t>Rec. impostos - Adm. Pública - Adm. Local-Continente</t>
  </si>
  <si>
    <t>110807</t>
  </si>
  <si>
    <t xml:space="preserve">Rec. impostos - Adm. Pública - Adm. Local - Reg. autónomas </t>
  </si>
  <si>
    <t>110808</t>
  </si>
  <si>
    <t>110809</t>
  </si>
  <si>
    <t>110810</t>
  </si>
  <si>
    <t>110811</t>
  </si>
  <si>
    <t>110812</t>
  </si>
  <si>
    <t>Rec. próprias - Resto do mundo - Países 3.os e org. internac.</t>
  </si>
  <si>
    <t>Rec. impostos - Resto do mundo-Países 3.º e organiz. internac.</t>
  </si>
  <si>
    <t>110900</t>
  </si>
  <si>
    <t>Unidades de Participação</t>
  </si>
  <si>
    <t>110901</t>
  </si>
  <si>
    <t>Rec. impostos - Socied. e quase-soc. n/financeiras</t>
  </si>
  <si>
    <t>110902</t>
  </si>
  <si>
    <t>110903</t>
  </si>
  <si>
    <t>Rec. próprias - Adm. Pública - Adm. Central - Estado</t>
  </si>
  <si>
    <t>110904</t>
  </si>
  <si>
    <t>Rec. próprias - Adm. Pública - Adm. central-SFA</t>
  </si>
  <si>
    <t>110905</t>
  </si>
  <si>
    <t>110906</t>
  </si>
  <si>
    <t>110907</t>
  </si>
  <si>
    <t>110908</t>
  </si>
  <si>
    <t>110909</t>
  </si>
  <si>
    <t>110910</t>
  </si>
  <si>
    <t>110911</t>
  </si>
  <si>
    <t>110912</t>
  </si>
  <si>
    <t>Rec. impostos - Resto do mundo-Países 3.º e organiz. internac</t>
  </si>
  <si>
    <t>111000</t>
  </si>
  <si>
    <t>Alienação de Partes Sociais de Empresas</t>
  </si>
  <si>
    <t>111001</t>
  </si>
  <si>
    <t>Alienação de partes sociais de empresas</t>
  </si>
  <si>
    <t>Rec. impostos - Alienação partes soc de empresas</t>
  </si>
  <si>
    <t>111100</t>
  </si>
  <si>
    <t>Outros Ativos Financeiros</t>
  </si>
  <si>
    <t>111101</t>
  </si>
  <si>
    <t>111102</t>
  </si>
  <si>
    <t>111103</t>
  </si>
  <si>
    <t>Rec. próprias - Adm. Pública - Adm. central-Estado</t>
  </si>
  <si>
    <t>111104</t>
  </si>
  <si>
    <t>111105</t>
  </si>
  <si>
    <t>Administ. Pública - Administração Regional</t>
  </si>
  <si>
    <t>111106</t>
  </si>
  <si>
    <t>Rec. próprias - Adm. Pública - Adm. local-Continente</t>
  </si>
  <si>
    <t>Rec. impostos - Adm. Pública - Adm. local-Continente</t>
  </si>
  <si>
    <t>111107</t>
  </si>
  <si>
    <t>111108</t>
  </si>
  <si>
    <t>111109</t>
  </si>
  <si>
    <t>111110</t>
  </si>
  <si>
    <t>111111</t>
  </si>
  <si>
    <t>111112</t>
  </si>
  <si>
    <t>Rec. próprias - Resto do mundo - Países 3.os e org. internac</t>
  </si>
  <si>
    <t>Rec. impostos - Resto do mundo - Países 3.os e org. internac</t>
  </si>
  <si>
    <t>120100</t>
  </si>
  <si>
    <t>Passivos Financeiros - Depósitos, Certificados de Depósito e Poupança</t>
  </si>
  <si>
    <t>120101</t>
  </si>
  <si>
    <t>120102</t>
  </si>
  <si>
    <t>120103</t>
  </si>
  <si>
    <t>120104</t>
  </si>
  <si>
    <t>120105</t>
  </si>
  <si>
    <t>Administ. Pública - Administr. Regional</t>
  </si>
  <si>
    <t>120106</t>
  </si>
  <si>
    <t>120107</t>
  </si>
  <si>
    <t>120108</t>
  </si>
  <si>
    <t>120109</t>
  </si>
  <si>
    <t>120110</t>
  </si>
  <si>
    <t>120111</t>
  </si>
  <si>
    <t>120112</t>
  </si>
  <si>
    <t>120200</t>
  </si>
  <si>
    <t>120201</t>
  </si>
  <si>
    <t>Socied. e quase-soc. n/financeiras/Rec. impostos</t>
  </si>
  <si>
    <t>120202</t>
  </si>
  <si>
    <t>120203</t>
  </si>
  <si>
    <t>120204</t>
  </si>
  <si>
    <t>Adm. Pública - Adm. central-SFA's/Rec. impostos</t>
  </si>
  <si>
    <t>120205</t>
  </si>
  <si>
    <t>Administ. Pública - Administr. regional</t>
  </si>
  <si>
    <t>Adm. Pública - Adm. regional/Rec. impostos</t>
  </si>
  <si>
    <t>120206</t>
  </si>
  <si>
    <t>120207</t>
  </si>
  <si>
    <t>120208</t>
  </si>
  <si>
    <t>120209</t>
  </si>
  <si>
    <t>120210</t>
  </si>
  <si>
    <t>120211</t>
  </si>
  <si>
    <t>Rec. impostos - U.E.-Países membros</t>
  </si>
  <si>
    <t>120212</t>
  </si>
  <si>
    <t>120300</t>
  </si>
  <si>
    <t>120301</t>
  </si>
  <si>
    <t>120302</t>
  </si>
  <si>
    <t>120303</t>
  </si>
  <si>
    <t>120304</t>
  </si>
  <si>
    <t>Rec. próprias - Adm. Pública - Adm. Central-SFA</t>
  </si>
  <si>
    <t>120305</t>
  </si>
  <si>
    <t>120306</t>
  </si>
  <si>
    <t>120307</t>
  </si>
  <si>
    <t>120308</t>
  </si>
  <si>
    <t>120309</t>
  </si>
  <si>
    <t>120310</t>
  </si>
  <si>
    <t>Famílias/Rec. impostos</t>
  </si>
  <si>
    <t>120311</t>
  </si>
  <si>
    <t>120312</t>
  </si>
  <si>
    <t>120400</t>
  </si>
  <si>
    <t>Passivos Financeiros - Derivados Financeiros</t>
  </si>
  <si>
    <t>120401</t>
  </si>
  <si>
    <t>Rec. impostos -Socied. e quase-soc. não financeiras</t>
  </si>
  <si>
    <t>120402</t>
  </si>
  <si>
    <t>120403</t>
  </si>
  <si>
    <t>Rec. impostos -Adm. Pública - Adm. Central - Estado</t>
  </si>
  <si>
    <t>120404</t>
  </si>
  <si>
    <t>120405</t>
  </si>
  <si>
    <t>120406</t>
  </si>
  <si>
    <t>120407</t>
  </si>
  <si>
    <t>120408</t>
  </si>
  <si>
    <t>120409</t>
  </si>
  <si>
    <t>120410</t>
  </si>
  <si>
    <t>120411</t>
  </si>
  <si>
    <t>120412</t>
  </si>
  <si>
    <t>120500</t>
  </si>
  <si>
    <t>120501</t>
  </si>
  <si>
    <t>Sociedades e quase-socied. não financeiras</t>
  </si>
  <si>
    <t>120502</t>
  </si>
  <si>
    <t>120503</t>
  </si>
  <si>
    <t>120504</t>
  </si>
  <si>
    <t>120505</t>
  </si>
  <si>
    <t>120506</t>
  </si>
  <si>
    <t>120507</t>
  </si>
  <si>
    <t>120508</t>
  </si>
  <si>
    <t>120509</t>
  </si>
  <si>
    <t>120510</t>
  </si>
  <si>
    <t>120511</t>
  </si>
  <si>
    <t>120512</t>
  </si>
  <si>
    <t>120600</t>
  </si>
  <si>
    <t>120601</t>
  </si>
  <si>
    <t>Sociedades e quase-soc. não financeiras</t>
  </si>
  <si>
    <t>120602</t>
  </si>
  <si>
    <t>120603</t>
  </si>
  <si>
    <t>120604</t>
  </si>
  <si>
    <t>120605</t>
  </si>
  <si>
    <t>120606</t>
  </si>
  <si>
    <t>120607</t>
  </si>
  <si>
    <t>120608</t>
  </si>
  <si>
    <t>120609</t>
  </si>
  <si>
    <t>120610</t>
  </si>
  <si>
    <t>120611</t>
  </si>
  <si>
    <t>Rec. próprias - Resto do mundo - UE</t>
  </si>
  <si>
    <t>Rec. impostos - Resto do mundo - UE</t>
  </si>
  <si>
    <t>120612</t>
  </si>
  <si>
    <t>120700</t>
  </si>
  <si>
    <t>Outros Passivos Financeiros</t>
  </si>
  <si>
    <t>120701</t>
  </si>
  <si>
    <t>Rec. próprias - Socied. e quase-soc. não financeiras [NOVA]</t>
  </si>
  <si>
    <t>120702</t>
  </si>
  <si>
    <t>Rec. próprios - Socied. financeiras</t>
  </si>
  <si>
    <t>120703</t>
  </si>
  <si>
    <t>Administ. Pública-Adm. central-Estado</t>
  </si>
  <si>
    <t>Dotações de capital</t>
  </si>
  <si>
    <t>Rec. próprias - Dotações de capital/Adm. Púb-Adm. ctral-Estado</t>
  </si>
  <si>
    <t>Rec. próprias - Outros/Adm. Pública-Adm. central-Estado</t>
  </si>
  <si>
    <t>Rec. impostos - Outros/Adm. Pública - Adm. Central - Estado</t>
  </si>
  <si>
    <t>120704</t>
  </si>
  <si>
    <t>120705</t>
  </si>
  <si>
    <t>120706</t>
  </si>
  <si>
    <t>120707</t>
  </si>
  <si>
    <t>Rec. próprias - Adm. Pública - Adm. local-Reg. autónomas</t>
  </si>
  <si>
    <t>120708</t>
  </si>
  <si>
    <t>120709</t>
  </si>
  <si>
    <t>120710</t>
  </si>
  <si>
    <t>120711</t>
  </si>
  <si>
    <t>120712</t>
  </si>
  <si>
    <t>130100</t>
  </si>
  <si>
    <t>Outras Receitas de Capital</t>
  </si>
  <si>
    <t>130101</t>
  </si>
  <si>
    <t>Indemnizações</t>
  </si>
  <si>
    <t>Cauções por quebra de contratos/Indemnizações</t>
  </si>
  <si>
    <t>Rec. próprias escolas/Agr. escolas - Indemnizações</t>
  </si>
  <si>
    <t>Rec. próprias -Cauções p/quebra contrato/Indemniz.</t>
  </si>
  <si>
    <t>Rec. impostos - Indemnizações</t>
  </si>
  <si>
    <t>Compensação por sinistros/Indemnizações</t>
  </si>
  <si>
    <t>Rec. próprias - Compensação p/sinistros/Indemniz.</t>
  </si>
  <si>
    <t>Outras indemnizações</t>
  </si>
  <si>
    <t>Rec. Próprias - Indemnizações</t>
  </si>
  <si>
    <t>Rec. próprias alheias à entidade - Outras indemnizações</t>
  </si>
  <si>
    <t>Rec. próprias - Outras indemnizações</t>
  </si>
  <si>
    <t>Rec. impostos - Outras indemnizações</t>
  </si>
  <si>
    <t>130102</t>
  </si>
  <si>
    <t>130199</t>
  </si>
  <si>
    <t>Rec. próprias - Out. Rec. Capital/Outras</t>
  </si>
  <si>
    <t>Rec. impostos - Out. Rec. Capital/Outras</t>
  </si>
  <si>
    <t>140100</t>
  </si>
  <si>
    <t>Recursos Próprios Comunitários</t>
  </si>
  <si>
    <t>140101</t>
  </si>
  <si>
    <t>Direitos aduaneiros de importação</t>
  </si>
  <si>
    <t>Rec. próprias - Direitos aduan. de importação</t>
  </si>
  <si>
    <t>Direitos aduaneiros - CECA</t>
  </si>
  <si>
    <t>Rec. próprias - Direitos aduan.-CECA</t>
  </si>
  <si>
    <t>Direitos compensadores e anti-dumping sobre produtos</t>
  </si>
  <si>
    <t>Rec. próprias - Direitos comp. e anti-dumping s/prod</t>
  </si>
  <si>
    <t>Direitos compensadores e anti-dumping sobre serviços.</t>
  </si>
  <si>
    <t>Rec. próprias - Direitos comp. e anti-dumping s/serviços</t>
  </si>
  <si>
    <t>140102</t>
  </si>
  <si>
    <t>Direitos niveladores agrícolas</t>
  </si>
  <si>
    <t>Direitos niveladores e taxas compensatórias de importação</t>
  </si>
  <si>
    <t>Rec. próprias - Direitos nivelad  e txs compens. Importação</t>
  </si>
  <si>
    <t>Direitos niveladores na exportação</t>
  </si>
  <si>
    <t>Rec. próprias - Direitos nivelad. na exportação</t>
  </si>
  <si>
    <t>M.C.M. sobre produtos agrícolas importados de terceiros países</t>
  </si>
  <si>
    <t>Rec. próprias - MCM s/prod. agríc. import. de 3º países</t>
  </si>
  <si>
    <t>M.C.M. s/certos prod. agríc. e aliment. export. p/3.º países</t>
  </si>
  <si>
    <t>Rec. próprias - MCM s/certos prod. agríc. alim. export p/ 3º países</t>
  </si>
  <si>
    <t>Montantes compensatórios de adesão</t>
  </si>
  <si>
    <t>Rec. próprias - Montant. compens. de adesão</t>
  </si>
  <si>
    <t>Direitos aduaneiros do sector agrícola de importação</t>
  </si>
  <si>
    <t>Rec. próprias - Direitos aduan. setor agríc. importação</t>
  </si>
  <si>
    <t>Direitos aduaneiros do sector agrícola de exportação</t>
  </si>
  <si>
    <t>Rec. próprias - Direitos aduan. setor agríc. exportação</t>
  </si>
  <si>
    <t>140103</t>
  </si>
  <si>
    <t>Quotização sobre açúcar e isoglucose</t>
  </si>
  <si>
    <t>Quotização sobre armazenagem de açúcar</t>
  </si>
  <si>
    <t>Rec. próprias - Quotiz. s/armazenag. de açucar</t>
  </si>
  <si>
    <t>Quotização à produção de açúcar - Quota «A» e «B»</t>
  </si>
  <si>
    <t>Rec. próprias - Quotiz. à prod. Açucar-Quota «A» e «B»</t>
  </si>
  <si>
    <t>Quotização à produção de isoglucose</t>
  </si>
  <si>
    <t>Rec. próprias - Quotiz. à prod. Isoglucose</t>
  </si>
  <si>
    <t>Direitos nivelad. s/prod. açúcar e isogluc. «C» não export.</t>
  </si>
  <si>
    <t>Rec. próprias - Direitos nivelad. s/prod. açúcar e isogluc. «C» não export.</t>
  </si>
  <si>
    <t>Direitos nivelad. s/açúcar e isoglucose de substituição</t>
  </si>
  <si>
    <t>Rec. próprias - Direitos nivelad. s/açúcar e isogluc. substituição</t>
  </si>
  <si>
    <t>140199</t>
  </si>
  <si>
    <t>M.C.M. cobrados s/trocas intercomunit. destinadas ao FEOGA</t>
  </si>
  <si>
    <t>Rec. próprias - MCM cob. s/trocas intercomunit. destin. FEOGA</t>
  </si>
  <si>
    <t>Cauções cobradas nos termos da Decisão n.º 3.717/83/CECA</t>
  </si>
  <si>
    <t>Rec. próprias - Cauções cobr termos Decisão nº 3.717/83/CECA</t>
  </si>
  <si>
    <t>Recursos diversos</t>
  </si>
  <si>
    <t>Rec. próprias - Recursos diversos</t>
  </si>
  <si>
    <t>150100</t>
  </si>
  <si>
    <t>Reposições Não Abatidas nos Pagamentos</t>
  </si>
  <si>
    <t>150101</t>
  </si>
  <si>
    <t>Reposições não abatidas nos pagamentos</t>
  </si>
  <si>
    <t>Receitas próprias - RNAP</t>
  </si>
  <si>
    <t>Rec. próprias-RNAP / Encargos Gerais da Região</t>
  </si>
  <si>
    <t>Rec. próprias-RNAP / Assembleia Legislativa da Madeira - ALM</t>
  </si>
  <si>
    <t>Rec. próprias-RNAP / Presidência do Governo Regional</t>
  </si>
  <si>
    <t>Rec. próprias-RNAP / Secretaria Regional de Educação, Ciência e Tecnologia</t>
  </si>
  <si>
    <t>Rec. próprias-RNAP / Secretaria Regional de Turismo, Ambiente e Cultura</t>
  </si>
  <si>
    <t>Rec. próprias-RNAP / Secretaria Regional de Economia</t>
  </si>
  <si>
    <t>Rec. próprias-RNAP / Secretaria Regional de Saúde e Proteção Civil</t>
  </si>
  <si>
    <t>Rec. próprias-RNAP / Secretaria Regional das Finanças</t>
  </si>
  <si>
    <t>Rec. próprias-RNAP / Secretaria Regional de Agricultura e Pescas</t>
  </si>
  <si>
    <t>Rec. próprias-RNAP / Secretaria Regional de Inclusão, Trabalho e Juventude</t>
  </si>
  <si>
    <t>Rec. próprias-RNAP / Secretaria Regional de Equipamentos e Infraestruturas</t>
  </si>
  <si>
    <t>Rec. Próprias - RNAP / Org. do Min. do Trabalho, Solidaried. e Seg. Social</t>
  </si>
  <si>
    <t>Rec. Próprias - RNAP / Org. do Min. do Ambiente e Energia</t>
  </si>
  <si>
    <t>Rec. Próprias - RNAP / Org. do Min. da Juventude e Modernização</t>
  </si>
  <si>
    <t>Rec. Próprias - RNAP / Org. do Min. da Agricultura e Pescas</t>
  </si>
  <si>
    <t>17</t>
  </si>
  <si>
    <t>Rec. Próprias - RNAP / Org. do Min. da Cultura</t>
  </si>
  <si>
    <t>Receitas próprias-Saldos das escolas_RNAP</t>
  </si>
  <si>
    <t>Rec. Próprias - Saldos escolas_RNAP / Org. do Min. da Educação, Ciência e Inovação</t>
  </si>
  <si>
    <t>Rec. próprias-Saldos ESCOLAS_RNAP / Org. Min. Educacao</t>
  </si>
  <si>
    <t>Receitas impostos - Saldos de dotações do OPP - RNAP</t>
  </si>
  <si>
    <t>Rec. impostos - Saldos dotações OPP - RNAP / Org. do Min. da Agricultura e Pescas</t>
  </si>
  <si>
    <t>Receitas impostos - Saldos de dotações da LPIEFSS - RNAP</t>
  </si>
  <si>
    <t>Rec. impostos - Saldos dotações LPIEFSS - RNAP / Org. do Min. da Administ. Interna</t>
  </si>
  <si>
    <t>Receitas impostos-Saldos das escolas_RNAP</t>
  </si>
  <si>
    <t>Rec. Impostos - Saldos escolas_RNAP / Org. do Min. da Educacao, Ciência e Inovação</t>
  </si>
  <si>
    <t>Rec. impostos-Saldos ESCOLAS_RNAP / Org. Min. Educacao</t>
  </si>
  <si>
    <t>Receitas impostos - Saldos de dotações de SFA's-RNAP</t>
  </si>
  <si>
    <t>Rec impostos-Sald dotaç SFA's-RNAP / Encargos Gerais da Região</t>
  </si>
  <si>
    <t>Rec impostos-Sald dotaç SFA's-RNAP / Assembleia Legislativa da Madeira - ALM</t>
  </si>
  <si>
    <t>Rec impostos-Sald dotaç SFA's-RNAP / Presidência do Governo Regional</t>
  </si>
  <si>
    <t>Rec impostos-Sald dotaç SFA's-RNAP / Secretaria Regional de Educação, Ciência e Tecnologia</t>
  </si>
  <si>
    <t>Rec impostos-Sald dotaç SFA's-RNAP / Secretaria Regional de Turismo, Ambiente e Cultura</t>
  </si>
  <si>
    <t>Rec impostos-Sald dotaç SFA's-RNAP / Secretaria Regional de Economia</t>
  </si>
  <si>
    <t>Rec impostos-Sald dotaç SFA's-RNAP / Secretaria Regional de Saúde e Proteção Civil</t>
  </si>
  <si>
    <t>Rec impostos-Sald dotaç SFA's-RNAP / Secretaria Regional das Finanças</t>
  </si>
  <si>
    <t>Rec impostos-Sald dotaç SFA's-RNAP / Secretaria Regional de Agricultura e Pescas</t>
  </si>
  <si>
    <t>Rec impostos-Sald dotaç SFA's-RNAP / Secretaria Regional de Inclusão, Trabalho e Juventude</t>
  </si>
  <si>
    <t>Rec impostos-Sald dotaç SFA's-RNAP / Secretaria Regional de Equipamentos e Infraestruturas</t>
  </si>
  <si>
    <t>Rec impostos - Sald dotaç SFA - RNAP / Org. do Min. do Trabalho, Solidariedade e Seg. Social</t>
  </si>
  <si>
    <t>Rec impostos - Sald dotaç SFA - RNAP / Org. do Min. do Ambiente e Energia</t>
  </si>
  <si>
    <t>Rec impostos - Sald dotaç SFA - RNAP / Org. do Min. da Juventude e Modernização</t>
  </si>
  <si>
    <t>Rec impostos - Sald dotaç SFA - RNAP / Org. do Min. da Agricultura e Pescas</t>
  </si>
  <si>
    <t>Rec impostos - Sald dotaç SFA - RNAP / Org. do Min. da Cultura</t>
  </si>
  <si>
    <t>Receitas impostos - Saldos de dotações da LPM - RNAP</t>
  </si>
  <si>
    <t>Rec. impostos-Saldos dotacoes LPM - RNAP / Org. Min. Defesa Nacional</t>
  </si>
  <si>
    <t>Receitas impostos - RNAP</t>
  </si>
  <si>
    <t>Rec impostos e outras receitas gerais-RNAP / Encargos Gerais da Região</t>
  </si>
  <si>
    <t>Rec impostos e outras receitas gerais-RNAP / Assembleia Legislativa da Madeira - ALM</t>
  </si>
  <si>
    <t>Rec impostos e outras receitas gerais-RNAP / Presidência do Governo Regional</t>
  </si>
  <si>
    <t>Rec impostos e outras receitas gerais-RNAP / Secretaria Regional de Educação, Ciência e Tecnologia</t>
  </si>
  <si>
    <t>Rec impostos e outras receitas gerais-RNAP / Secretaria Regional de Turismo, Ambiente e Cultura</t>
  </si>
  <si>
    <t>Rec impostos e outras receitas gerais-RNAP / Secretaria Regional de Economia</t>
  </si>
  <si>
    <t>Rec impostos e outras receitas gerais-RNAP / Secretaria Regional de Saúde e Proteção Civil</t>
  </si>
  <si>
    <t>Rec impostos e outras receitas gerais-RNAP / Secretaria Regional das Finanças</t>
  </si>
  <si>
    <t>Rec impostos e outras receitas gerais-RNAP / Secretaria Regional de Agricultura e Pescas</t>
  </si>
  <si>
    <t>Rec impostos e outras receitas gerais-RNAP / Secretaria Regional de Inclusão, Trabalho e Juventude</t>
  </si>
  <si>
    <t>Rec impostos e outras receitas gerais-RNAP / Secretaria Regional de Equipamentos e Infraestruturas</t>
  </si>
  <si>
    <t>Rec. impostos - RNAP / Org. do Min. do Trabalho, Solidaried. e Seg. Social</t>
  </si>
  <si>
    <t>Rec. impostos - RNAP / Org. do Min. do Ambiente e Energia</t>
  </si>
  <si>
    <t>Rec. impostos - RNAP / Org. do Min. da Juventude e Modernização</t>
  </si>
  <si>
    <t>Rec. impostos - RNAP / Org. do Min. da Agricultura e Pescas</t>
  </si>
  <si>
    <t>Rec. impostos - RNAP / Org. do Min. da Cultura</t>
  </si>
  <si>
    <t>160100</t>
  </si>
  <si>
    <t>Saldo Gerência Anterior - Saldo Orçamental</t>
  </si>
  <si>
    <t>160101</t>
  </si>
  <si>
    <t>Na posse do serviço</t>
  </si>
  <si>
    <t>Na posse do serviço - Receitas impostos</t>
  </si>
  <si>
    <t>Rec gerais-Org dos Encargos Gerais do Estado</t>
  </si>
  <si>
    <t>Na posse serv. - Rec. impostos</t>
  </si>
  <si>
    <t>Na posse serv. - Saldo ent. terceiras - Rec. impostos</t>
  </si>
  <si>
    <t>160103</t>
  </si>
  <si>
    <t>Na posse do serviço - Consignado</t>
  </si>
  <si>
    <t>Na posse do serviço - Receitas próprias</t>
  </si>
  <si>
    <t>Escolas/Agr. Escolas - Na posse serv.- Rec. próprias</t>
  </si>
  <si>
    <t>Na posse serv.- Rec. próprias</t>
  </si>
  <si>
    <t>Na posse do serviço - Saldo ent. terceiras - Rec. próprias</t>
  </si>
  <si>
    <t>Na posse do serviço - Receitas próprias - Fundos Europeus</t>
  </si>
  <si>
    <t>Rec. próprias -Na posse do serviço - Fundos Europeus</t>
  </si>
  <si>
    <t>160104</t>
  </si>
  <si>
    <t>Na posse do Tesouro</t>
  </si>
  <si>
    <t>Na posse do Tesouro - Receitas impostos</t>
  </si>
  <si>
    <t>Na posse Tesouro - Rec. impostos</t>
  </si>
  <si>
    <t>Na posse do Tesouro - Saldo ent. terceiras - Rec. impostos</t>
  </si>
  <si>
    <t>160105</t>
  </si>
  <si>
    <t>Na posse do Tesouro - Consignado</t>
  </si>
  <si>
    <t>Na posse do Tesouro - Receitas próprias</t>
  </si>
  <si>
    <t>Escolas/Agr. Escolas - Na posse Tesouro- Rec. próprias</t>
  </si>
  <si>
    <t>Na posse Tesouro - Rec. próprias</t>
  </si>
  <si>
    <t>Na posse do Tesouro - Receitas próprias - Fundos Europeus</t>
  </si>
  <si>
    <t>Escolas/Agr. Escolas - Posse Tesouro-Rec. próprias-Fundos Europeus</t>
  </si>
  <si>
    <t>Na posse do Tesouro - Rec. próprias - Fundos Europeus</t>
  </si>
  <si>
    <t>Na posse do Tesouro - Saldo ent. terceiras - Rec. próprias</t>
  </si>
  <si>
    <t>Na posse do Tesouro - Saldo ent. terceiras - Fundos Europeus - Rec. próprias</t>
  </si>
  <si>
    <t>170100</t>
  </si>
  <si>
    <t>Operações de tesouraria - Retenção de receitas do Estado</t>
  </si>
  <si>
    <t>Operações de tesouraria - Cobrança de receitas do Estado Português</t>
  </si>
  <si>
    <t>170101</t>
  </si>
  <si>
    <t>170200</t>
  </si>
  <si>
    <t>Outras operações de tesouraria</t>
  </si>
  <si>
    <t>Receita multi-imposto (excessos)</t>
  </si>
  <si>
    <t>170201</t>
  </si>
  <si>
    <t>170202</t>
  </si>
  <si>
    <t>170300</t>
  </si>
  <si>
    <t>Reposições abatidas nos pagamentos</t>
  </si>
  <si>
    <t>170301</t>
  </si>
  <si>
    <t>Reposições abatidas nos pagamentos (RAP)</t>
  </si>
  <si>
    <t>RAP - Assembleia Legislativa da Madeira - ALM</t>
  </si>
  <si>
    <t>RAP - Presidência do Governo Regional</t>
  </si>
  <si>
    <t>RAP - Secretaria Regional de Educação, Ciência e Tecnologia</t>
  </si>
  <si>
    <t>RAP - Secretaria Regional de Turismo, Ambiente e Cultura</t>
  </si>
  <si>
    <t>RAP - Secretaria Regional de Economia</t>
  </si>
  <si>
    <t>RAP - Secretaria Regional de Saúde e Proteção Civil</t>
  </si>
  <si>
    <t>RAP - Secretaria Regional das Finanças</t>
  </si>
  <si>
    <t>RAP - Secretaria Regional de Agricultura e Pescas</t>
  </si>
  <si>
    <t>RAP - Secretaria Regional de Inclusão, Trabalho e Juventude</t>
  </si>
  <si>
    <t>RAP - Secretaria Regional de Equipamentos e Infraestruturas</t>
  </si>
  <si>
    <t>Nota explicativa ao Anexo XI - Subartigos e rubricas da Classificação económica da Receita Pública de tipificação vinculativa</t>
  </si>
  <si>
    <t>A presente nota explicativa visa esclarecer as alterações ocorridas ao classificador de receita, bem como, clarificar a utilização de algumas situações particulares.</t>
  </si>
  <si>
    <t xml:space="preserve">1) </t>
  </si>
  <si>
    <t>Alterações ao Classificador</t>
  </si>
  <si>
    <t>Simplificação do classificador - Os 2 últimos algarismos da CER que representam a "rúbrica" visam refletir somente a proveniência da receita, em termos de Fundo, através da utilização de um código identificador - Ex.: 9* para RI, 7* para RP ou FE;</t>
  </si>
  <si>
    <t xml:space="preserve">2) </t>
  </si>
  <si>
    <t>Organização do Classificador</t>
  </si>
  <si>
    <t>O classificador encontra-se estruturado por capítulos, grupos e artigos, os quais constituem a classificação económica da receita (CER);</t>
  </si>
  <si>
    <t>Cada CER apresenta uma designação que se encontra em conformidade com a estipulada no DL 26/2002, de 14/02;</t>
  </si>
  <si>
    <t>O Anexo XI apresenta a "negrito" as CER's que resultam da aplicação do DL 26/2002 (capítulos e grupos);</t>
  </si>
  <si>
    <t xml:space="preserve">Para além dos capítulos, grupos e artigos, o Anexo XI apresenta também as classificações da receita com a especificação desagregada das receitas públicas ao nível do subartigo e da rúbrica; </t>
  </si>
  <si>
    <t>Esta desagregação visa satisfazer as necessidades gerais e específicas de informação orçamental, em termos de receita;</t>
  </si>
  <si>
    <t>Para exemplificar a utilização do classificador, vamos proceder à análise da receita proveniente de Propinas - CER 04.01.22:</t>
  </si>
  <si>
    <t xml:space="preserve">As propinas são receitas que provêm de uma forma geral, de entidades que se dedicam à formação. </t>
  </si>
  <si>
    <t>Por conseguinte, a desagregação está efetuada ao nível do Subartigo, sendo que, o SubArt. 01 reflete as propinas provenientes das licenciaturas, o SubArt. 02 representa  as propinas que derivam dos Mestrados e assim sucessivamente.</t>
  </si>
  <si>
    <t>Ao nível da rúbrica e tal qual foi explicado acima, a codificação está implicitamente relacionada com o fundo da receita, como por exemplo, a utilização do código n.º 78 para representar as Receitas Próprias e o n.º 99 para representar as Receitas de Impostos;</t>
  </si>
  <si>
    <t xml:space="preserve">3) </t>
  </si>
  <si>
    <t>Novas Tipificações</t>
  </si>
  <si>
    <t>O classificador encontra-se organizado de forma a conseguir satisfazer as necessidades transversais das entidades da Administração Central e Regional.</t>
  </si>
  <si>
    <t>Contudo, caso haja necessidade, e desde que a mesma se encontre devidamente justificada, pode a entidade efetuar um pedido de criação de nova tipificação, através de um e-mail, dirigido à EOTF.</t>
  </si>
  <si>
    <t>Os SFA poderão continuar a criar as desagregações necessárias, caso as classificações tipificadas não respondam às necessidades.</t>
  </si>
  <si>
    <t>ANEXO XII. Classificações económicas dos SFA e das EPR</t>
  </si>
  <si>
    <t>Circular n.º 10/EOTF/2026 · ponto 98. Tabela de consulta. A coluna «Natureza» distingue as rubricas de agregação, que somam as inferiores e não recebem dotação, das rubricas com inscrição de dotação, que são as únicas a carregar no SIGO.</t>
  </si>
  <si>
    <t>I. TRANSFERÊNCIAS DO ORAM PARA OS SFA E EPR: ESTRUTURA DA RECEITA</t>
  </si>
  <si>
    <t>Sub. al.</t>
  </si>
  <si>
    <t>Fórmula</t>
  </si>
  <si>
    <t>Natureza</t>
  </si>
  <si>
    <t>R.06.04.02</t>
  </si>
  <si>
    <t>(1) = (2) + (5)</t>
  </si>
  <si>
    <t>Agregação</t>
  </si>
  <si>
    <t>Funcionamento normal</t>
  </si>
  <si>
    <t>(2) = (3) + (4)</t>
  </si>
  <si>
    <t>Funcionamento normal — pessoal</t>
  </si>
  <si>
    <t>Com dotação</t>
  </si>
  <si>
    <t>Funcionamento normal — outras despesas correntes</t>
  </si>
  <si>
    <t>Investimentos do Plano</t>
  </si>
  <si>
    <t>(5) = (6) + (7) + (…)</t>
  </si>
  <si>
    <t>Projeto (…) — componente regional</t>
  </si>
  <si>
    <t>(6)</t>
  </si>
  <si>
    <t>(7)</t>
  </si>
  <si>
    <t>R.10.04.02</t>
  </si>
  <si>
    <t>(1) = (2) + (3)</t>
  </si>
  <si>
    <t>(3) = (4) + (5) + (…)</t>
  </si>
  <si>
    <t>Componente comunitária — corrente</t>
  </si>
  <si>
    <t>R.06.09.01</t>
  </si>
  <si>
    <t>União Europeia</t>
  </si>
  <si>
    <t>Projeto (…) — componente comunitária</t>
  </si>
  <si>
    <t>Componente comunitária — capital</t>
  </si>
  <si>
    <t>R.10.09.01</t>
  </si>
  <si>
    <t>R.11.08.05</t>
  </si>
  <si>
    <t>Ativos financeiros — ações e outras participações</t>
  </si>
  <si>
    <t>R.12.06.05</t>
  </si>
  <si>
    <t>Passivos financeiros — empréstimos a médio e longo prazo</t>
  </si>
  <si>
    <t>II. SFA E EPR SEM ENCARGOS ASSUMIDOS E NÃO PAGOS: EXEMPLO DE CORRESPONDÊNCIA ENTRE RECEITA E DESPESA</t>
  </si>
  <si>
    <t>RECEITA</t>
  </si>
  <si>
    <t>DESPESA</t>
  </si>
  <si>
    <t>Económica sem alínea</t>
  </si>
  <si>
    <t>Receita do ano n (outras despesas correntes)</t>
  </si>
  <si>
    <t>D.02.01.01</t>
  </si>
  <si>
    <t>Despesa do ano n</t>
  </si>
  <si>
    <t>III. SFA E EPR COM ENCARGOS ASSUMIDOS E NÃO PAGOS: EXEMPLO DE CLASSIFICAÇÃO DA DESPESA</t>
  </si>
  <si>
    <t>Os encargos assumidos e não pagos identificam-se na sub-alínea: O0 para a despesa do ano, T0 para a de 2011 e TT para a de 2012 até ao ano anterior. A estrutura da receita é a da tabela I.</t>
  </si>
  <si>
    <t>Matérias-primas e subsidiárias</t>
  </si>
  <si>
    <t>(1) = (2) + (3) + (4)</t>
  </si>
  <si>
    <t>Despesa de 2011</t>
  </si>
  <si>
    <t>Despesa de 2012 até n-1</t>
  </si>
  <si>
    <t>Económica com alínea</t>
  </si>
  <si>
    <t>D.02.02.09</t>
  </si>
  <si>
    <t>(5) = (6) + (10) + (…)</t>
  </si>
  <si>
    <t>Somatório da alínea A</t>
  </si>
  <si>
    <t>(6) = (7) + (8) + (9)</t>
  </si>
  <si>
    <t>(8)</t>
  </si>
  <si>
    <t>(9)</t>
  </si>
  <si>
    <t>Somatório da alínea B</t>
  </si>
  <si>
    <t>(10) = (11) + (12) + (13) + (…)</t>
  </si>
  <si>
    <t>(11)</t>
  </si>
  <si>
    <t>(12)</t>
  </si>
  <si>
    <t>(13)</t>
  </si>
  <si>
    <t>NOTAS</t>
  </si>
  <si>
    <t>· As rubricas de agregação somam as rubricas inferiores e não recebem dotação; no SIGO só se inscrevem as rubricas com dotação.</t>
  </si>
  <si>
    <t>· Nos projetos, a sub-alínea identifica cada projeto e distingue a componente regional da componente comunitária.</t>
  </si>
  <si>
    <t>· A designação «outras despesas correntes» corresponde à sigla ODC usada nos ecrãs do SIGO.</t>
  </si>
  <si>
    <t>ANEXO XIII</t>
  </si>
  <si>
    <t>Modelo pré-preenchido pela EOTF e comunicado por secretaria até 28 de setembro de 2026 (pontos 6 e 137); a Unidade de Gestão completa a distribuição por serviço e devolve à EOTF até 9 de outubro de 2026 (ponto 138).</t>
  </si>
  <si>
    <t>(Unidade: Euros)</t>
  </si>
  <si>
    <t>Codigo Serviço</t>
  </si>
  <si>
    <t>PLAFOND PARA DESPESAS DE FUNCIONAMENTO ATRIBUÍDO PELA TUTELA</t>
  </si>
  <si>
    <t xml:space="preserve">Nº de Efetivos Orçamentados para 2027 constantes do mapa de pessoal </t>
  </si>
  <si>
    <t>Nºadicional de Efetivos Orçamentados para 2027, em relação a 2026</t>
  </si>
  <si>
    <t>SERVIÇOS SIMPLES E INTEGRADOS</t>
  </si>
  <si>
    <t>Codigo Serviço 1</t>
  </si>
  <si>
    <t>Desig. Serviço 1</t>
  </si>
  <si>
    <t>Orçamento 31/07/2026</t>
  </si>
  <si>
    <t>Codigo Serviço (…)</t>
  </si>
  <si>
    <t>Desig. Serviço (..)</t>
  </si>
  <si>
    <t>SERVIÇOS E FUNDOS AUTÓNOMOS E ENTIDADES PÚBLICAS RECLASSIFICADAS</t>
  </si>
  <si>
    <t>Código Serviço 1</t>
  </si>
  <si>
    <t>Código Serviço (…)</t>
  </si>
  <si>
    <t>TOTAL SECRETARIA</t>
  </si>
  <si>
    <t>TOTAL DO PLAFOND ATRIBUÍDO PELA SRF</t>
  </si>
  <si>
    <t>ELEMENTOS COMUNICADOS COM O PLAFOND DA SECRETARIA (ponto 137)</t>
  </si>
  <si>
    <t>Plafond comunicado à Secretaria</t>
  </si>
  <si>
    <t>Comunicado pela EOTF a 28 de setembro, nos termos dos pontos 6 e 137</t>
  </si>
  <si>
    <t>Base de incidência da margem setorial</t>
  </si>
  <si>
    <t>Despesa financiada pelas fontes 311, 381, 383, 384 e 388, deduzidas as despesas com pessoal, os juros, os passivos financeiros e as dotações vinculadas (secção II.4, alínea A)</t>
  </si>
  <si>
    <t>Margem setorial integrada no plafond (3%)</t>
  </si>
  <si>
    <t>Inserida centralmente pela EOTF na subdivisão 98 — Reserva orçamental, alínea 06.02.03.R2.00; excluída do montante a distribuir pelos serviços</t>
  </si>
  <si>
    <t>Dotações vinculadas (Anexo XXIV)</t>
  </si>
  <si>
    <t>Apuradas pela EOTF sobre proposta fundamentada da Unidade de Gestão</t>
  </si>
  <si>
    <t>Líquido a distribuir pelos serviços</t>
  </si>
  <si>
    <t>Plafond deduzido da margem setorial; corresponde ao total a distribuir pelos serviços na coluna C do quadro acima</t>
  </si>
  <si>
    <t>Preencher a coluna C do quadro superior com os montantes atribuídos a cada serviço e a coluna B deste quadro com os montantes comunicados pela EOTF. As transferências para o SESARAM, EPERAM, não relevam para o cálculo da margem setorial do respetivo departamento.</t>
  </si>
  <si>
    <t>Instruções de preenchimento da ficha de projeto (Anexos XIV.I e XIV.II)</t>
  </si>
  <si>
    <t>Circular n.º 10/EOTF/2026 · pontos 30, 54 a 61, 62 a 67 e 139 a 141. A ficha, a grelha SMART e a tipologia de desvios constam de um único anexo.</t>
  </si>
  <si>
    <t>I. A quem se aplica</t>
  </si>
  <si>
    <t>A ficha em Excel do Anexo XIV.I é de utilização exclusiva pelos projetos designados como estruturantes pela tutela; os demais projetos novos preenchem a ficha no SIGO, nos termos do Anexo XIV.II, e os projetos transitados são reinscritos a partir do que já consta do sistema (ponto 51). Nos projetos estruturantes, os blocos 1 a 5 são sempre preenchidos e os blocos 6 a 8, relativos ao faseamento, aos objetivos e à validação SMART, acrescem quando o projeto seja também projeto estruturante, identificação obrigatória acima de 5 000 000 €, sem IVA, e facultativa abaixo desse valor (ponto 62). Os objetivos, indicadores e metas constam também do Anexo XXV.</t>
  </si>
  <si>
    <t>II. Como se constrói um indicador</t>
  </si>
  <si>
    <t>A cadeia de raciocínio é sempre a mesma: objetivo (que mudança se pretende com o investimento) · indicador (o que se mede para saber se essa mudança ocorreu) · unidade (em que se exprime) · fonte de dados e periodicidade (de onde sai o valor e de quanto em quanto tempo) · linha de base de 2026 (quanto vale hoje) · metas de 2027 e 2028 (quanto deve valer no fim de cada ano).</t>
  </si>
  <si>
    <t>O objetivo descreve o efeito pretendido e não a obra em si: «reduzir o tempo de percurso no troço» é objetivo, «construir 4 km de via» é a obra. A obra mede-se nos indicadores de realização; o efeito mede-se nos indicadores de resultado. Sem linha de base não há meta possível, porque não se sabe de onde se parte; sem fonte de dados identificada o indicador não é apurável e não passa na grelha SMART.</t>
  </si>
  <si>
    <t>Cada projeto tem obrigatoriamente pelo menos um indicador financeiro, que mede a execução ou o custo, e pelo menos um não financeiro, que mede a obra ou o seu efeito. Um indicador que ninguém consegue apurar sem trabalho desproporcionado deve ser trocado por outro mais simples.</t>
  </si>
  <si>
    <t>III. Tipologia do indicador (coluna «Tipologia» da ficha)</t>
  </si>
  <si>
    <t>Tipologia</t>
  </si>
  <si>
    <t>O que mede</t>
  </si>
  <si>
    <t>Exemplo aplicado a um projeto de investimento</t>
  </si>
  <si>
    <t>Eficácia</t>
  </si>
  <si>
    <t>Grau de cumprimento do objetivo fixado</t>
  </si>
  <si>
    <t>Capacidade de salas de aula instaladas; utilizadores anuais do serviço criado</t>
  </si>
  <si>
    <t>Eficiência</t>
  </si>
  <si>
    <t>Relação entre o resultado obtido e os recursos aplicados</t>
  </si>
  <si>
    <t>Custo por metro quadrado reabilitado; custo por utilizador servido</t>
  </si>
  <si>
    <t>Economia</t>
  </si>
  <si>
    <t>Condições de obtenção e de aplicação dos recursos</t>
  </si>
  <si>
    <t>Execução financeira face ao programado; poupança face ao preço base do procedimento</t>
  </si>
  <si>
    <t>Qualidade</t>
  </si>
  <si>
    <t>Conformidade da obra ou do serviço com o que foi definido</t>
  </si>
  <si>
    <t>Desvio dos marcos face ao calendário aprovado; defeitos detetados em vistoria</t>
  </si>
  <si>
    <t>IV. Natureza do indicador (coluna «Natureza» da ficha)</t>
  </si>
  <si>
    <t>Quando se usa</t>
  </si>
  <si>
    <t>Realização</t>
  </si>
  <si>
    <t>O que o investimento entrega no período: obra feita, equipamento instalado, dotação executada</t>
  </si>
  <si>
    <t>Sempre; é o indicador mais próximo da execução</t>
  </si>
  <si>
    <t>Resultado</t>
  </si>
  <si>
    <t>O efeito da entrega sobre os utentes, o serviço ou o território</t>
  </si>
  <si>
    <t>Quando o projeto conclui uma fase utilizável no horizonte das metas</t>
  </si>
  <si>
    <t>Impacto</t>
  </si>
  <si>
    <t>O efeito de médio prazo, para além do horizonte do projeto</t>
  </si>
  <si>
    <t>Facultativo; só quando existir fonte de dados que o apure</t>
  </si>
  <si>
    <t>V. Regras quantitativas</t>
  </si>
  <si>
    <t>Regra</t>
  </si>
  <si>
    <t>Exigência</t>
  </si>
  <si>
    <t>Objetivos por projeto</t>
  </si>
  <si>
    <t>1 a 3</t>
  </si>
  <si>
    <t>Indicadores por projeto</t>
  </si>
  <si>
    <t>2 a 4</t>
  </si>
  <si>
    <t>Indicadores financeiros</t>
  </si>
  <si>
    <t>Mínimo de 1</t>
  </si>
  <si>
    <t>Indicadores não financeiros</t>
  </si>
  <si>
    <t>Linha de base</t>
  </si>
  <si>
    <t>Obrigatória, com referência a 2026</t>
  </si>
  <si>
    <t>Metas</t>
  </si>
  <si>
    <t>Obrigatórias para 2027 e 2028</t>
  </si>
  <si>
    <t>Classificação obrigatória entre eficácia, eficiência, economia e qualidade</t>
  </si>
  <si>
    <t>Desdobramento</t>
  </si>
  <si>
    <t>Os indicadores podem ser desdobrados por fase ou componente, com agregação ao nível do projeto</t>
  </si>
  <si>
    <t>Responsabilidade</t>
  </si>
  <si>
    <t>Entidade responsável pela execução, em articulação com a Unidade de Gestão (ponto 66)</t>
  </si>
  <si>
    <t>Projetos cofinanciados</t>
  </si>
  <si>
    <t>Indicadores e metas contratualizados no termo de aceitação, com a tipologia e a validação SMART desta ficha</t>
  </si>
  <si>
    <t>Onde se inscreve</t>
  </si>
  <si>
    <t>Bloco 7 da ficha (Anexo XIV); a lista financeira dos projetos estruturantes consta do Anexo XXV</t>
  </si>
  <si>
    <t>Validação ex ante</t>
  </si>
  <si>
    <t>Grelha SMART do bloco 8, com um mínimo de 8 dos 10 critérios</t>
  </si>
  <si>
    <t>VI. Grelha SMART (bloco 8 da ficha)</t>
  </si>
  <si>
    <t>Cada indicador é confrontado com os dez critérios seguintes, assinalando-se S ou N. Com menos de oito critérios cumpridos o indicador é reformulado antes do envio; a grelha é de validação ex ante, feita pela própria entidade.</t>
  </si>
  <si>
    <t>#</t>
  </si>
  <si>
    <t>Critério</t>
  </si>
  <si>
    <t>O que se verifica</t>
  </si>
  <si>
    <t>Específico</t>
  </si>
  <si>
    <t>O indicador mede um resultado inequívoco, sem margem para leituras diferentes</t>
  </si>
  <si>
    <t>Mensurável</t>
  </si>
  <si>
    <t>Existe fonte de dados identificada e com periodicidade conhecida</t>
  </si>
  <si>
    <t>Atribuível</t>
  </si>
  <si>
    <t>O resultado depende da atuação da entidade responsável e não apenas de fatores externos</t>
  </si>
  <si>
    <t>Realista</t>
  </si>
  <si>
    <t>A meta é alcançável com a dotação e o calendário inscritos</t>
  </si>
  <si>
    <t>Temporizado</t>
  </si>
  <si>
    <t>A meta tem ano de referência definido</t>
  </si>
  <si>
    <t>O valor de partida de 2026 está identificado e documentado</t>
  </si>
  <si>
    <t>Comparável</t>
  </si>
  <si>
    <t>A série é comparável entre anos e entre fases do projeto</t>
  </si>
  <si>
    <t>Custo de apuração</t>
  </si>
  <si>
    <t>O apuramento não exige recolha de informação desproporcionada</t>
  </si>
  <si>
    <t>Relevância</t>
  </si>
  <si>
    <t>O indicador liga-se diretamente a um objetivo do projeto</t>
  </si>
  <si>
    <t>Não duplicação</t>
  </si>
  <si>
    <t>Não repete indicador já associado a outro projeto ou fase</t>
  </si>
  <si>
    <t>VII. Erros frequentes</t>
  </si>
  <si>
    <t>Erro</t>
  </si>
  <si>
    <t>Como se corrige</t>
  </si>
  <si>
    <t>Indicador que mede atividade e não entrega ou efeito («reuniões realizadas»)</t>
  </si>
  <si>
    <t>Substituir por unidade física entregue ou por utilizadores servidos</t>
  </si>
  <si>
    <t>Meta sem linha de base</t>
  </si>
  <si>
    <t>Apurar o valor de 2026 antes de fixar a meta; não havendo histórico, declarar zero e justificar</t>
  </si>
  <si>
    <t>Indicador sem fonte de dados</t>
  </si>
  <si>
    <t>Identificar o sistema ou o registo de onde sai o valor e a periodicidade de apuramento</t>
  </si>
  <si>
    <t>Metas iguais à dotação inscrita</t>
  </si>
  <si>
    <t>A dotação é recurso; a meta mede a entrega ou o efeito que a dotação financia</t>
  </si>
  <si>
    <t>Indicadores repetidos entre fases do mesmo projeto</t>
  </si>
  <si>
    <t>Desdobrar por fase e agregar ao nível do projeto, sem contar duas vezes</t>
  </si>
  <si>
    <t>VIII. Referenciais dos programas de financiamento (coluna «Referencial» da ficha)</t>
  </si>
  <si>
    <t>Nos projetos cofinanciados prevalecem os indicadores contratualizados no termo de aceitação (ponto 54). Existindo indicador comum do programa aplicável ao objetivo, inscreve-se o respetivo código, para a mesma obra não ser medida de duas maneiras. Não se aplicam aqui indicadores do Plano de Recuperação e Resiliência: em 2027 não são inscritos projetos novos do PRR, cuja execução terminou em 31 de dezembro de 2026, ficando apenas o encerramento tratado no Anexo XXVI. Nos projetos exclusivamente regionais a coluna fica com um travessão.</t>
  </si>
  <si>
    <t>Referencial</t>
  </si>
  <si>
    <t>Indicador</t>
  </si>
  <si>
    <t>Unidade habitual</t>
  </si>
  <si>
    <t>Fonte de dados</t>
  </si>
  <si>
    <t>Política de coesão (Reg. (UE) 2021/1058, Anexo I)</t>
  </si>
  <si>
    <t>RCO 01</t>
  </si>
  <si>
    <t>Empresas apoiadas</t>
  </si>
  <si>
    <t>n.º de empresas</t>
  </si>
  <si>
    <t>Autoridade de gestão</t>
  </si>
  <si>
    <t>Política de coesão</t>
  </si>
  <si>
    <t>RCO 38</t>
  </si>
  <si>
    <t>Superfície de solo reabilitado apoiada</t>
  </si>
  <si>
    <t>hectares</t>
  </si>
  <si>
    <t>RCO 67</t>
  </si>
  <si>
    <t>Capacidade das salas de aula de instalações de ensino novas ou modernizadas</t>
  </si>
  <si>
    <t>n.º de alunos</t>
  </si>
  <si>
    <t>RCR 01</t>
  </si>
  <si>
    <t>Postos de trabalho criados nas entidades apoiadas</t>
  </si>
  <si>
    <t>n.º, desagregado por sexo</t>
  </si>
  <si>
    <t>RCR 02</t>
  </si>
  <si>
    <t>Investimento privado que acompanha o apoio público</t>
  </si>
  <si>
    <t>€</t>
  </si>
  <si>
    <t>RCR 72</t>
  </si>
  <si>
    <t>Utilizadores anuais de serviços de saúde eletrónicos novos ou modernizados</t>
  </si>
  <si>
    <t>utilizadores por ano</t>
  </si>
  <si>
    <t>RCR 77</t>
  </si>
  <si>
    <t>Visitantes de sítios culturais e turísticos apoiados</t>
  </si>
  <si>
    <t>visitantes por ano</t>
  </si>
  <si>
    <t>Termo de aceitação do programa</t>
  </si>
  <si>
    <t>TA</t>
  </si>
  <si>
    <t>Indicador contratualizado com a autoridade de gestão (ponto 54)</t>
  </si>
  <si>
    <t>conforme o termo</t>
  </si>
  <si>
    <t>Projeto exclusivamente regional</t>
  </si>
  <si>
    <t>Indicador próprio, definido nos termos destas instruções</t>
  </si>
  <si>
    <t>conforme o indicador</t>
  </si>
  <si>
    <t>Entidade responsável</t>
  </si>
  <si>
    <t>IX. Tipologia de desvios na avaliação ex post (ponto 67)</t>
  </si>
  <si>
    <t>Categoria</t>
  </si>
  <si>
    <t>Definição</t>
  </si>
  <si>
    <t>Consequência</t>
  </si>
  <si>
    <t>Meta atingida ou superada</t>
  </si>
  <si>
    <t>Desvio igual ou superior a zero no sentido pretendido</t>
  </si>
  <si>
    <t>Sem consequência</t>
  </si>
  <si>
    <t>Desvio não material</t>
  </si>
  <si>
    <t>Desvio entre zero e menos 10%</t>
  </si>
  <si>
    <t>Nota justificativa</t>
  </si>
  <si>
    <t>Desvio material de causa exógena</t>
  </si>
  <si>
    <t>Desvio inferior a menos 10%, por causa fora do controlo da entidade</t>
  </si>
  <si>
    <t>Justificação fundamentada</t>
  </si>
  <si>
    <t>Desvio material de causa endógena</t>
  </si>
  <si>
    <t>Desvio inferior a menos 10%, por insuficiência de execução</t>
  </si>
  <si>
    <t>Plano de recuperação</t>
  </si>
  <si>
    <t>Desvio por formulação inadequada</t>
  </si>
  <si>
    <t>Desvio imputável à definição do indicador ou da meta</t>
  </si>
  <si>
    <t>Reformulação do indicador</t>
  </si>
  <si>
    <t>Indicador não apurado</t>
  </si>
  <si>
    <t>Ausência de apuramento no período</t>
  </si>
  <si>
    <t>Justificação e prazo de reposição</t>
  </si>
  <si>
    <t>As categorias são exclusivas entre si e a avaliação integra o Relatório que acompanha a proposta de ORAM (pontos 67 e 68).</t>
  </si>
  <si>
    <t>ANEXO XIV.I. Ficha de projeto dos projetos estruturantes — ORAM 2027</t>
  </si>
  <si>
    <t>Circular n.º 10/EOTF/2026. Modelo em Excel de utilização exclusiva pelos projetos designados como estruturantes pelo membro do Governo Regional da respetiva área setorial (ponto 62). Todos os demais projetos novos preenchem a ficha no SIGO, nos termos do Anexo XIV.II. Envio ao IDR, IP-RAM, até 25 de setembro de 2026 (ponto 139), incluindo os projetos estruturantes transitados.</t>
  </si>
  <si>
    <t>Aplicabilidade: [T] todos os projetos estruturantes</t>
  </si>
  <si>
    <t>1. Identificação [T]</t>
  </si>
  <si>
    <t>Unidade de Gestão / Serviço / Orgânica</t>
  </si>
  <si>
    <t>Programa e Medida (Anexo VII)</t>
  </si>
  <si>
    <t>Designação do projeto</t>
  </si>
  <si>
    <t>Código SIPI, quando já atribuído</t>
  </si>
  <si>
    <t>Tipo: Novo / Transitado (assinalar)</t>
  </si>
  <si>
    <t>Localização NUTS II / NUTS III</t>
  </si>
  <si>
    <t>2. Estado da candidatura (pontos 55 a 61) [T]</t>
  </si>
  <si>
    <t>Estado: Aprovada / Submetida / Não submetida (ponto 59)</t>
  </si>
  <si>
    <t>Programa financiador e entidade gestora</t>
  </si>
  <si>
    <t>N.º e data da decisão, da submissão ou data prevista de submissão (pontos 56 e 59); código da candidatura aprovada e classificação do projeto</t>
  </si>
  <si>
    <t>3. Financiamento por fonte (ponto 55) [T]</t>
  </si>
  <si>
    <t>Fonte de financiamento</t>
  </si>
  <si>
    <t>2027</t>
  </si>
  <si>
    <t>2028</t>
  </si>
  <si>
    <t>2029</t>
  </si>
  <si>
    <t>2030</t>
  </si>
  <si>
    <t>Total</t>
  </si>
  <si>
    <t>Comunitária (FF do Anexo X)</t>
  </si>
  <si>
    <t>RG afetas a cofinanciados (384)</t>
  </si>
  <si>
    <t>Regional não cofinanciada</t>
  </si>
  <si>
    <t>4. Execução de anos anteriores (projetos transitados) [T]</t>
  </si>
  <si>
    <t>Custo total aprovado · executado acumulado · contratado e por executar · remanescente a programar (pontos 63 e 64)</t>
  </si>
  <si>
    <t>5. Calendário físico e financeiro [T]</t>
  </si>
  <si>
    <t>Início / Conclusão prevista</t>
  </si>
  <si>
    <t>Marcos principais</t>
  </si>
  <si>
    <t>6. Complemento para projetos estruturantes (ponto 62) [T]</t>
  </si>
  <si>
    <t>Preenchido por todos os projetos estruturantes; os elementos de faseamento e de risco são obrigatórios quando o valor total seja superior a 5 000 000 €, sem IVA.</t>
  </si>
  <si>
    <t>Custo total e faseamento plurianual</t>
  </si>
  <si>
    <t>Principais riscos e mitigação</t>
  </si>
  <si>
    <t>Decisão de financiamento e fonte da contrapartida</t>
  </si>
  <si>
    <t>7. Objetivos, indicadores e metas (pontos 65 e 67) [T]</t>
  </si>
  <si>
    <t>Um a três objetivos por projeto; dois a quatro indicadores, obrigatoriamente financeiros e não financeiros, com linha de base de 2026; metas para 2027 e 2028; tipologia de cada indicador entre eficácia, eficiência, economia e qualidade; validação pela grelha SMART do bloco 8, com pelo menos oito dos dez critérios cumpridos. O separador «Instruções Ficha de projeto» explica, passo a passo, como se constrói cada indicador, o que significa cada tipologia e quais os erros a evitar.</t>
  </si>
  <si>
    <t>Os indicadores medem a realização física e financeira do investimento e os seus resultados. Nos projetos cofinanciados adotam-se os indicadores contratualizados no termo de aceitação; existindo indicador comum do programa de financiamento aplicável ao objetivo fixado, adota-se esse em vez de indicador próprio, indicando-se o respetivo código na coluna do referencial. As listas de escolha constam do instruções do presente anexo.</t>
  </si>
  <si>
    <t>Objetivo</t>
  </si>
  <si>
    <t>Referencial do programa (quando exista)</t>
  </si>
  <si>
    <t>Unidade</t>
  </si>
  <si>
    <t>Linha de base 2026</t>
  </si>
  <si>
    <t>Meta 2027</t>
  </si>
  <si>
    <t>Meta 2028</t>
  </si>
  <si>
    <t>SMART (n.º de critérios)</t>
  </si>
  <si>
    <t>Fonte de dados e periodicidade</t>
  </si>
  <si>
    <t>Concluir a empreitada no prazo e no custo contratados</t>
  </si>
  <si>
    <t>Execução financeira do projeto face ao programado para o ano</t>
  </si>
  <si>
    <t>78%</t>
  </si>
  <si>
    <t>90%</t>
  </si>
  <si>
    <t>92%</t>
  </si>
  <si>
    <t>9</t>
  </si>
  <si>
    <t>SIGORAM, mensal</t>
  </si>
  <si>
    <t>Cumprir o calendário físico da empreitada</t>
  </si>
  <si>
    <t>Desvio dos marcos concluídos face ao calendário aprovado</t>
  </si>
  <si>
    <t>meses de desvio</t>
  </si>
  <si>
    <t>4</t>
  </si>
  <si>
    <t>1</t>
  </si>
  <si>
    <t>0</t>
  </si>
  <si>
    <t>8</t>
  </si>
  <si>
    <t>Livro de obra e autos de medição, mensal</t>
  </si>
  <si>
    <t>Ampliar a capacidade do estabelecimento de ensino intervencionado</t>
  </si>
  <si>
    <t>Capacidade das salas de aula de instalações novas ou modernizadas</t>
  </si>
  <si>
    <t>Registo escolar, anual</t>
  </si>
  <si>
    <t>Alargar a utilização dos serviços de saúde eletrónicos criados</t>
  </si>
  <si>
    <t>Utilizadores anuais dos serviços novos ou modernizados</t>
  </si>
  <si>
    <t>utilizadores/ano</t>
  </si>
  <si>
    <t>12 000</t>
  </si>
  <si>
    <t>18 000</t>
  </si>
  <si>
    <t>24 000</t>
  </si>
  <si>
    <t>Plataforma do serviço, anual</t>
  </si>
  <si>
    <t>Reduzir o custo unitário da intervenção</t>
  </si>
  <si>
    <t>Custo por metro quadrado reabilitado</t>
  </si>
  <si>
    <t>€/m²</t>
  </si>
  <si>
    <t>740</t>
  </si>
  <si>
    <t>Autos de medição e mapa de quantidades, por fase</t>
  </si>
  <si>
    <t>A definição compete à entidade responsável pela execução, em articulação com a Unidade de Gestão, e é remetida à EOTF com a proposta de orçamento (ponto 66).</t>
  </si>
  <si>
    <t>8. Validação SMART ex-ante [T]</t>
  </si>
  <si>
    <t>Cada indicador do bloco 7 é validado pelos dez critérios da grelha, assinalando-se S ou N. O indicador só é aceite com pelo menos oito critérios cumpridos; não os reunindo, é reformulado antes do envio. O significado de cada critério consta das instruções.</t>
  </si>
  <si>
    <t>Critério da grelha SMART</t>
  </si>
  <si>
    <t>Indicador 1</t>
  </si>
  <si>
    <t>Indicador 2</t>
  </si>
  <si>
    <t>Indicador 3</t>
  </si>
  <si>
    <t>Indicador 4</t>
  </si>
  <si>
    <t>1. Específico: O indicador mede um resultado inequívoco</t>
  </si>
  <si>
    <t>2. Mensurável: Existe fonte de dados identificada e periódica</t>
  </si>
  <si>
    <t>3. Atribuível: O resultado depende da entidade responsável</t>
  </si>
  <si>
    <t>4. Realista: A meta é alcançável com os recursos inscritos</t>
  </si>
  <si>
    <t>5. Temporizado: A meta tem prazo definido</t>
  </si>
  <si>
    <t>6. Linha de base: O valor de partida está identificado</t>
  </si>
  <si>
    <t>7. Comparável: A série é comparável entre anos e entre fases do projeto</t>
  </si>
  <si>
    <t>8. Custo de apuração: O apuramento não exige recolha desproporcionada</t>
  </si>
  <si>
    <t>9. Relevância: O indicador liga-se a um objetivo do projeto</t>
  </si>
  <si>
    <t>10. Não duplicação: Não repete indicador já associado a outro projeto</t>
  </si>
  <si>
    <t>Total de critérios cumpridos (mínimo de 8)</t>
  </si>
  <si>
    <t>9. Projetos transitados (ponto 141)</t>
  </si>
  <si>
    <t>Os projetos transitados que não sejam estruturantes e não tenham alterações de âmbito, custo ou calendário são reinscritos com as datas de início e de fim, a programação financeira e material e o estado da candidatura já registados no sistema, cabendo ao serviço confirmar esses elementos no carregamento, sem preenchimento desta ficha.</t>
  </si>
  <si>
    <t>Data e responsável da Unidade de Gestão</t>
  </si>
  <si>
    <t>ANEXO XIV.II. Ficha de projeto dos restantes projetos novos, preenchida no SIGO</t>
  </si>
  <si>
    <t>Circular n.º 10/EOTF/2026 · ponto 30. Modelo extraído do SIGO, preenchido no sistema por todos os projetos novos que não sejam identificados como estruturantes; estes últimos utilizam o Anexo XIV.I, em Excel. Ano do orçamento: 2027.</t>
  </si>
  <si>
    <t>1. IDENTIFICAÇÃO</t>
  </si>
  <si>
    <t>1.1 Código do projeto em PIDDAR</t>
  </si>
  <si>
    <t>1.2 Designação do projeto PIDDAR</t>
  </si>
  <si>
    <t>1.3 Descrição sumária e objetivos</t>
  </si>
  <si>
    <t>1.4 Entidade responsável ou beneficiária: NIF</t>
  </si>
  <si>
    <t>1.4 Entidade responsável ou beneficiária: designação</t>
  </si>
  <si>
    <t>1.5 Localização: concelho e código NUTS (ponto 52)</t>
  </si>
  <si>
    <t>1.6 Calendário de execução</t>
  </si>
  <si>
    <t>Data de início previsto</t>
  </si>
  <si>
    <t>DD/MM/AAAA</t>
  </si>
  <si>
    <t>Data de conclusão prevista</t>
  </si>
  <si>
    <t>1.7 Programação financeira (euros)</t>
  </si>
  <si>
    <t>Anos</t>
  </si>
  <si>
    <t>Investimento total</t>
  </si>
  <si>
    <t>Componente comunitária</t>
  </si>
  <si>
    <t>Componente regional</t>
  </si>
  <si>
    <t>2. COFINANCIAMENTO COMUNITÁRIO E ENQUADRAMENTO DA CANDIDATURA</t>
  </si>
  <si>
    <t>2.1 Programa, eixo, prioridade, medida, tipologia, fundo e base legal específica</t>
  </si>
  <si>
    <t>Indicar Madeira 2030, Sustentável 2030, PRODERAM 2020, PEPAC R.A. Madeira, MAR 2020, MAR 2030, MAC 21-27 ou outro, com o objetivo estratégico, o objetivo específico, o fundo e a base legal aplicável.</t>
  </si>
  <si>
    <t>2.2 Estado da candidatura (não submetida, submetida, aprovada)</t>
  </si>
  <si>
    <t>2.2 Designação da candidatura submetida ou a submeter</t>
  </si>
  <si>
    <t>2.3 Natureza da candidatura</t>
  </si>
  <si>
    <t>Construção</t>
  </si>
  <si>
    <t>Equipamento e material</t>
  </si>
  <si>
    <t>Remodelação e conservação</t>
  </si>
  <si>
    <t>Ações imateriais e estudos</t>
  </si>
  <si>
    <t>Requalificação e adaptação</t>
  </si>
  <si>
    <t>Assistência técnica</t>
  </si>
  <si>
    <t>Ampliação</t>
  </si>
  <si>
    <t>Outros (especificar)</t>
  </si>
  <si>
    <t>Aquisição</t>
  </si>
  <si>
    <t>3. RESPONSÁVEL PELO PROJETO</t>
  </si>
  <si>
    <t>Nome</t>
  </si>
  <si>
    <t>Cargo</t>
  </si>
  <si>
    <t>Serviço ou departamento</t>
  </si>
  <si>
    <t>Correio eletrónico</t>
  </si>
  <si>
    <t>4. AVALIAÇÃO PELO ORGANISMO GESTOR</t>
  </si>
  <si>
    <t>Apreciação</t>
  </si>
  <si>
    <t>O responsável</t>
  </si>
  <si>
    <t>5. INDICADORES E METAS (pontos 50 e 54)</t>
  </si>
  <si>
    <t>4.1 Indicadores de realização física (2 a 4)</t>
  </si>
  <si>
    <t>4.2 Metas quantificadas por ano de execução</t>
  </si>
  <si>
    <t>4.3 Nos projetos cofinanciados, os indicadores e as metas são os contratualizados no termo de aceitação</t>
  </si>
  <si>
    <t>ANEXO XV. Despesas a inscrever com compensação no orçamento das receitas</t>
  </si>
  <si>
    <t>Fonte de financiamento 386 · Circular n.º 10/EOTF/2026 · ponto 73. O mapa extrai-se do SIGORAM; as colunas de variação e os totais são calculados. As células a bege são as que a entidade completa: identificação e observações.</t>
  </si>
  <si>
    <t>I. IDENTIFICAÇÃO</t>
  </si>
  <si>
    <t>Secretaria</t>
  </si>
  <si>
    <t>II. MAPA DE DESPESAS COMPENSADAS E DAS RECEITAS QUE AS COMPENSAM</t>
  </si>
  <si>
    <t>RECEITA QUE COMPENSA A DESPESA</t>
  </si>
  <si>
    <t>Capítulo / Divisão</t>
  </si>
  <si>
    <t>Classificação económica (Ag/Sub/Rub/Al/SA)</t>
  </si>
  <si>
    <t>Designação da despesa</t>
  </si>
  <si>
    <t>ORAM 2026 (€)
(1)</t>
  </si>
  <si>
    <t>Proposta 2027 (€)
(2)</t>
  </si>
  <si>
    <t>Variação
(2)/(1)</t>
  </si>
  <si>
    <t>Subart.</t>
  </si>
  <si>
    <t>Rub.</t>
  </si>
  <si>
    <t>Designação da rubrica de receita</t>
  </si>
  <si>
    <t>ORAM 2026 (€)
(3)</t>
  </si>
  <si>
    <t>Proposta 2027 (€)
(4)</t>
  </si>
  <si>
    <t>Variação
(4)/(3)</t>
  </si>
  <si>
    <t>Obs.
(a)</t>
  </si>
  <si>
    <t>Conferência: o total da despesa compensada (coluna 2) tem de igualar o total da receita que a compensa (coluna 4).</t>
  </si>
  <si>
    <t>III. OBSERVAÇÕES</t>
  </si>
  <si>
    <t>(a) Indicar nesta coluna o número da observação, quando a compensação não seja imediata ou dependa de diploma próprio.</t>
  </si>
  <si>
    <t>N.º</t>
  </si>
  <si>
    <t>Observação</t>
  </si>
  <si>
    <t>ANEXO XVI. Previsão das receitas dos serviços simples e integrados</t>
  </si>
  <si>
    <t>Circular n.º 10/EOTF/2026 · pontos 16 e 29. Os montantes extraem-se do SIGORAM; a entidade completa as células a bege, com a base legal das receitas consignadas e as observações. A previsão para 2027 é justificada na Memória Justificativa sempre que se afaste da execução de 2026.</t>
  </si>
  <si>
    <t>II. PREVISÃO POR CAPÍTULO DA CLASSIFICAÇÃO ECONÓMICA DA RECEITA</t>
  </si>
  <si>
    <t>Classificação económica da receita</t>
  </si>
  <si>
    <t>Orçamento de 2026 (€)</t>
  </si>
  <si>
    <t>Execução até 31.07.2026 (€)</t>
  </si>
  <si>
    <t>Previsão para 2027 (€)</t>
  </si>
  <si>
    <t>Base legal da receita (diploma e norma)</t>
  </si>
  <si>
    <t>04 Taxas, multas e outras penalidades</t>
  </si>
  <si>
    <t>05 Rendimentos da propriedade</t>
  </si>
  <si>
    <t>06 Transferências correntes</t>
  </si>
  <si>
    <t>07 Venda de bens e serviços correntes</t>
  </si>
  <si>
    <t>08 Outras receitas correntes</t>
  </si>
  <si>
    <t>09 Venda de bens de investimento</t>
  </si>
  <si>
    <t>10 Transferências de capital</t>
  </si>
  <si>
    <t>11 Ativos financeiros</t>
  </si>
  <si>
    <t>15 Reposições não abatidas nos pagamentos</t>
  </si>
  <si>
    <t>As receitas consignadas por lei são inscritas pelo montante cuja cobrança se preveja e identificam sempre a norma que as consigna.</t>
  </si>
  <si>
    <t>ANEXO XVII. Entidades participadas pela Região Autónoma da Madeira</t>
  </si>
  <si>
    <t>Circular n.º 10/EOTF/2026 · ponto 82. Tabela de consulta: identifica as entidades participadas pela Região Autónoma da Madeira, cuja individualização em alínea própria é obrigatória nos processamentos que lhes respeitem.</t>
  </si>
  <si>
    <t>NIF</t>
  </si>
  <si>
    <t>Entidades Públicas Reclassificadas (EPR)</t>
  </si>
  <si>
    <t>APRAM - ADMINISTRAÇÃO DOS PORTOS DA REGIÃO AUTÓNOMA DA MADEIRA, SA</t>
  </si>
  <si>
    <t>511137753</t>
  </si>
  <si>
    <t>CARAM - CENTRO DE ABATE DA REGIÃO AUTÓNOMA DA MADEIRA, EPERAM</t>
  </si>
  <si>
    <t>511259085</t>
  </si>
  <si>
    <t>511035365</t>
  </si>
  <si>
    <t>PATRIRAM - TITULARIDADE E GESTÃO DE PATRIMÓNIO PÚBLICO REGIONAL, SA</t>
  </si>
  <si>
    <t>511273096</t>
  </si>
  <si>
    <t>POLO CIENTÍFICO E TECNOLÓGICO DA MADEIRA, MADEIRA TECNOPOLO, SA</t>
  </si>
  <si>
    <t>511101570</t>
  </si>
  <si>
    <t>PONTA DO OESTE - SOCIEDADE DE PROMOÇÃO E DESENVOLVIMENTO DA ZONA OESTE DA MADEIRA, SA</t>
  </si>
  <si>
    <t>511146507</t>
  </si>
  <si>
    <t>SDNM - SOCIEDADE DE DESENVOLVIMENTO DO NORTE DA MADEIRA, SA</t>
  </si>
  <si>
    <t>511200889</t>
  </si>
  <si>
    <t>SERVIÇO DE SAÚDE DA REGIÃO AUTÓNOMA DA MADEIRA, EPE</t>
  </si>
  <si>
    <t>511228848</t>
  </si>
  <si>
    <t>SOCIEDADE DE DESENVOLVIMENTO DO PORTO SANTO, SA</t>
  </si>
  <si>
    <t>511131879</t>
  </si>
  <si>
    <t>SOCIEDADE METROPOLITANA DE DESENVOLVIMENTO, SA</t>
  </si>
  <si>
    <t>511201427</t>
  </si>
  <si>
    <t>ARDITI - Associação Regional para o Desenvolvimento da Investigação, Tecnologia e Inovação</t>
  </si>
  <si>
    <t>511060408</t>
  </si>
  <si>
    <t>INVEST MADEIRA - INTERNACIONALIZAÇÃO E INVESTIMENTO</t>
  </si>
  <si>
    <t>517196433</t>
  </si>
  <si>
    <t>HORÁRIOS DO FUNCHAL - TRANSPORTES PÚBLICOS, SA</t>
  </si>
  <si>
    <t>511026340</t>
  </si>
  <si>
    <t>Empresas Públicas Regionais não Reclassificadas</t>
  </si>
  <si>
    <t>ARM - AGUAS E RESÍDUOS DA MADEIRA, SA</t>
  </si>
  <si>
    <t>509574513</t>
  </si>
  <si>
    <t>STARTUP MADEIRA – MORE THAN IDEAS, LDA</t>
  </si>
  <si>
    <t>511090145</t>
  </si>
  <si>
    <t>EEM - EMPRESA DE ELECTRICIDADE DA MADEIRA, SA</t>
  </si>
  <si>
    <t>511010435</t>
  </si>
  <si>
    <t>GESBA - EMPRESA DE GESTÃO DO SECTOR DA BANANA, LDA</t>
  </si>
  <si>
    <t>511278241</t>
  </si>
  <si>
    <t>MPE - MADEIRA PARQUES EMPRESARIAIS - SOCIEDADE GESTORA, SA</t>
  </si>
  <si>
    <t>511201419</t>
  </si>
  <si>
    <t>EMACOM, TELECOMUNICAÇÕES DA MADEIRA, UNIPESSOAL, LDA</t>
  </si>
  <si>
    <t>511109741</t>
  </si>
  <si>
    <t>ENEEREM, ENERGIAS RENOVÁVEIS, LDA</t>
  </si>
  <si>
    <t>511109580</t>
  </si>
  <si>
    <t>EEM BIOTECNOLOGICA, SA</t>
  </si>
  <si>
    <t>509189326</t>
  </si>
  <si>
    <t>Empresas e entidade de natureza empresarial Participadas pela Região</t>
  </si>
  <si>
    <t>CONCESSIONÁRIA DE ESTRADAS VIAEXPRESSO DA MADEIRA, SA</t>
  </si>
  <si>
    <t>511236530</t>
  </si>
  <si>
    <t>MARÍTIMO DA MADEIRA - FUTEBOL, SAD</t>
  </si>
  <si>
    <t>511124724</t>
  </si>
  <si>
    <t>S.D.M. - SOCIEDADE DE DESENVOLVIMENTO DA MADEIRA, SA</t>
  </si>
  <si>
    <t>511025971</t>
  </si>
  <si>
    <t>TELEFÉRICOS DA MADEIRA, SA</t>
  </si>
  <si>
    <t>511121091</t>
  </si>
  <si>
    <t>Entidades Participadas pela Região de natureza Associativa e não Reclassificadas</t>
  </si>
  <si>
    <t>Associação de Laboratórios Acreditados de Portugal (RELACRE)</t>
  </si>
  <si>
    <t>502578874</t>
  </si>
  <si>
    <t>AREAM - Agência Regional da Energia e Ambiente da Região Autónoma da Madeira</t>
  </si>
  <si>
    <t>511058012</t>
  </si>
  <si>
    <t>Associação de Promoção da Região Autónoma da Madeira</t>
  </si>
  <si>
    <t>511236077</t>
  </si>
  <si>
    <t>Associação Regional para o Desenvolvimento das Tecnologias de Informação da Madeira (DTIM)</t>
  </si>
  <si>
    <t>511027605</t>
  </si>
  <si>
    <t>Associação Notas e Sinfonias Atlânticas (ANSA)</t>
  </si>
  <si>
    <t>510748031</t>
  </si>
  <si>
    <t>ANEXO XVIII</t>
  </si>
  <si>
    <t>DECLARAÇÃO DE CONFORMIDADE DA PROPOSTA DE ORÇAMENTO PARA 2027</t>
  </si>
  <si>
    <t>Prevista no ponto 14 da Circular, assinada pelo dirigente máximo do serviço ou organismo e validada pela respetiva Unidade de Gestão, nos termos do ponto 18.</t>
  </si>
  <si>
    <t>Identificação</t>
  </si>
  <si>
    <t>Serviço, organismo ou entidade</t>
  </si>
  <si>
    <t>Código do serviço (Anexo I)</t>
  </si>
  <si>
    <t>Regime institucional (ponto 8)</t>
  </si>
  <si>
    <t>serviço simples / serviço integrado / SFA ou EPR</t>
  </si>
  <si>
    <t>Declaração</t>
  </si>
  <si>
    <t>Declaro que a proposta de orçamento para 2027 do serviço acima identificado foi lançada no SIGORAM/SOE, nos termos do ponto 19 da Circular, está conforme com a proposta aprovada pela tutela e respeita o plafond comunicado e as regras de equilíbrio aplicáveis ao respetivo regime institucional, previstas nos pontos 9 e 10.</t>
  </si>
  <si>
    <t>Documentos que acompanham a proposta (ponto 14)</t>
  </si>
  <si>
    <t>Assinale o que acompanha a proposta; assinale «n.a.» quando não seja aplicável ao regime institucional do serviço.</t>
  </si>
  <si>
    <t>Documento</t>
  </si>
  <si>
    <t>Junto</t>
  </si>
  <si>
    <t>n.a.</t>
  </si>
  <si>
    <t>Memória Justificativa (Anexo V.I ou V.II)</t>
  </si>
  <si>
    <t>Informação relativa aos Anexos II, II.A e II.B (despesas com pessoal)</t>
  </si>
  <si>
    <t>Mapa de pessoal do serviço ou organismo aprovado pela tutela</t>
  </si>
  <si>
    <t>Fichas de projeto (Anexo XIV.I e XIV.II) dos projetos novos, dos projetos estruturantes e dos transitados com alterações</t>
  </si>
  <si>
    <t>Registo dos encargos plurianuais atualizado no SCEP</t>
  </si>
  <si>
    <t>Balanço e demonstração de resultados previsionais, reportados ao final de 2026 e ao ano de 2027 (SFA e EPR)</t>
  </si>
  <si>
    <t>Parecer do fiscal único sobre a proposta de orçamento (institutos públicos com fiscal único)</t>
  </si>
  <si>
    <t>Verificações da Unidade de Gestão (ponto 20)</t>
  </si>
  <si>
    <t>A Unidade de Gestão verifica, antes do envio à EOTF, e regista a verificação em ecrã próprio do SIGORAM/SOE, nos termos do ponto 21.</t>
  </si>
  <si>
    <t>Verificação</t>
  </si>
  <si>
    <t>Confirmada</t>
  </si>
  <si>
    <t>A proposta respeita o limite do plafond e as regras de equilíbrio do respetivo regime institucional</t>
  </si>
  <si>
    <t>A chave orçamental está preenchida com todos os elementos exigidos no ponto 12</t>
  </si>
  <si>
    <t>A informação da ficha de projeto coincide com a registada no orçamento da despesa (ponto 30)</t>
  </si>
  <si>
    <t>A proposta é acompanhada dos documentos exigidos no ponto 14</t>
  </si>
  <si>
    <t>As dotações relativas a encargos plurianuais estão inscritas e o registo no SCEP está atualizado</t>
  </si>
  <si>
    <t>As transferências, os subsídios e os juros com origem ou destino em serviços da administração pública regional identificam a entidade na alínea obrigatória do Anexo IV (ponto 91)</t>
  </si>
  <si>
    <t>Assinaturas</t>
  </si>
  <si>
    <t>Dirigente máximo do serviço ou organismo</t>
  </si>
  <si>
    <t>Validação da Unidade de Gestão</t>
  </si>
  <si>
    <t>Documento assinado digitalmente. A falsidade das declarações prestadas responsabiliza os seus autores nos termos gerais.</t>
  </si>
  <si>
    <t>ANEXO XIX - CARREGAMENTO DO FICHEIRO ORGÂNICO</t>
  </si>
  <si>
    <t xml:space="preserve">CÓDIGO </t>
  </si>
  <si>
    <t>CLASSIFICAÇÃO ORGÂNICA</t>
  </si>
  <si>
    <t>CÓD.</t>
  </si>
  <si>
    <t>SERVIÇO</t>
  </si>
  <si>
    <t>SEC.</t>
  </si>
  <si>
    <t>Sc</t>
  </si>
  <si>
    <t>CAP.</t>
  </si>
  <si>
    <t>DIV.</t>
  </si>
  <si>
    <t>S/DIV.</t>
  </si>
  <si>
    <t>ANEXO XX. Calendário de preparação do ORAM 2027</t>
  </si>
  <si>
    <t>Reproduz o Quadro 2 da Circular. Em caso de divergência prevalece o texto da Circular.</t>
  </si>
  <si>
    <t>Tabela de consulta · sequência e datas-limite das obrigações de preparação do ORAM 2027</t>
  </si>
  <si>
    <t>Data-limite</t>
  </si>
  <si>
    <t>Obrigação</t>
  </si>
  <si>
    <t>Ponto(s)</t>
  </si>
  <si>
    <t>25 ago 2026</t>
  </si>
  <si>
    <t>Publicação da Circular. A EOTF envia a cada UG a lista das dotações sem execução até 31 de julho de 2026, dos projetos sem execução em 2024, 2025 e no corrente ano e dos projetos com execução inferior a 25 % da dotação</t>
  </si>
  <si>
    <t>61</t>
  </si>
  <si>
    <t>28 ago 2026</t>
  </si>
  <si>
    <t>UG enviam o ficheiro orgânico (Anexo XIX), os contactos dos interlocutores (Anexo XXIX) e as atividades, medidas e alíneas novas a parametrizar</t>
  </si>
  <si>
    <t>4 set 2026</t>
  </si>
  <si>
    <t>EOTF conclui a parametrização no SIGORAM/SOE do ficheiro orgânico e dos elementos comunicados pelas UG</t>
  </si>
  <si>
    <t>7 set 2026</t>
  </si>
  <si>
    <t>Abertura do SIGORAM/SOE para o módulo de pessoal: ficam disponíveis os ecrãs dos Anexos II e II.A e, nos SFA e EPR, do Anexo II.B</t>
  </si>
  <si>
    <t>46 e 142</t>
  </si>
  <si>
    <t>7 a 18 set 2026</t>
  </si>
  <si>
    <t>UG preenchem e devolvem os mapas de pessoal (Anexos II, II.A e II.B), base do apuramento dos plafonds</t>
  </si>
  <si>
    <t>46</t>
  </si>
  <si>
    <t>Reuniões da EOTF com cada Unidade de Gestão e com os responsáveis dos serviços: base de incidência, dotações vinculadas, encargos plurianuais, dotações em base zero e prioridades</t>
  </si>
  <si>
    <t>11 set 2026</t>
  </si>
  <si>
    <t>Tutelas designam à EOTF e ao IDR, IP-RAM, por correio eletrónico, os projetos estruturantes</t>
  </si>
  <si>
    <t>62</t>
  </si>
  <si>
    <t>21 a 25 set 2026</t>
  </si>
  <si>
    <t>Reuniões do membro do Governo responsável pela área das finanças com cada membro do Governo responsável por área setorial: fecho do plafond e decisão das situações em aberto</t>
  </si>
  <si>
    <t>25 set 2026</t>
  </si>
  <si>
    <t>UG enviam ao IDR, IP-RAM, as fichas dos projetos novos (Anexos XIV.I e XIV.II), condição de inscrição dos projetos</t>
  </si>
  <si>
    <t>28 set 2026</t>
  </si>
  <si>
    <t>EOTF comunica os plafonds por secretaria, com a base de incidência, a margem setorial integrada, o líquido a distribuir e as dotações vinculadas</t>
  </si>
  <si>
    <t>6 e 137</t>
  </si>
  <si>
    <t>28 set a 23 out 2026</t>
  </si>
  <si>
    <t>Carregamento das dotações no SIGORAM/SOE e na plataforma OP, com justificação das dotações submetidas a orçamentação de base zero</t>
  </si>
  <si>
    <t>30 set 2026</t>
  </si>
  <si>
    <t>Atualização do registo dos encargos plurianuais no SCEP. UG enviam ao IDR, IP-RAM, as memórias descritivas dos projetos de investimento</t>
  </si>
  <si>
    <t>88 e 144</t>
  </si>
  <si>
    <t>6 out 2026</t>
  </si>
  <si>
    <t>UG enviam à EOTF a informação sobre riscos orçamentais (Anexo XXVII)</t>
  </si>
  <si>
    <t>123 e 145</t>
  </si>
  <si>
    <t>9 out 2026</t>
  </si>
  <si>
    <t>UG devolvem a distribuição por serviço (Anexo XIII). A EOTF insere as componentes da reserva no SIGORAM/SOE. O IDR, IP-RAM, devolve às UG as fichas dos projetos estruturantes que careçam de correção.</t>
  </si>
  <si>
    <t>138 e 139</t>
  </si>
  <si>
    <t>23 out 2026</t>
  </si>
  <si>
    <t>Encerramento do carregamento. Memória Justificativa, Declaração de conformidade e confirmação das fichas de projeto alteradas. Sem prorrogações gerais. Anexos XXV e XXVI</t>
  </si>
  <si>
    <t>63, 118, 142 e 143</t>
  </si>
  <si>
    <t>30 out 2026</t>
  </si>
  <si>
    <t>UG enviam os contributos para o Capítulo VI do Relatório, o Anexo XXIII e os elementos da despesa fiscal. O IDR, IP-RAM, comunica à EOTF a lista consolidada dos projetos estruturantes com objetivos, indicadores e metas validados</t>
  </si>
  <si>
    <t>12 nov 2026</t>
  </si>
  <si>
    <t>EOTF conclui a proposta consolidada: articulado, mapas e Relatório</t>
  </si>
  <si>
    <t>ANEXO XXI</t>
  </si>
  <si>
    <t>REGISTO DOS FUNDOS EUROPEUS E DA CONTRAPARTIDA PÚBLICA</t>
  </si>
  <si>
    <t>Natureza do Fundo</t>
  </si>
  <si>
    <t>Destinatário Final</t>
  </si>
  <si>
    <t>Forma de registo pelas entidades (Administração Regional)</t>
  </si>
  <si>
    <t>Intermediário</t>
  </si>
  <si>
    <t>Entidade pertencente às Administrações Públicas 1)</t>
  </si>
  <si>
    <t>Regista receita e despesa em extraorçamental</t>
  </si>
  <si>
    <t>Regista receita e despesa efetiva (apoios não reembolsáveis)</t>
  </si>
  <si>
    <t>Regista receita e despesa não efetiva (apoios reembolsáveis)</t>
  </si>
  <si>
    <t>Entidade fora das Administrações Públicas 2)</t>
  </si>
  <si>
    <t xml:space="preserve">Regista receita e despesa efetiva quando ao Fundo Europeu acresce Contrapartida Pública </t>
  </si>
  <si>
    <t>Contrapartida Pública</t>
  </si>
  <si>
    <t>Entidade pertencente às Administrações Públicas 3)</t>
  </si>
  <si>
    <t xml:space="preserve">Regista receita e despesa efetiva </t>
  </si>
  <si>
    <t>Entidade fora das Administrações Públicas 4)</t>
  </si>
  <si>
    <t>1)</t>
  </si>
  <si>
    <t>Quando a entidade da Administração Regional (AR) é intermediária de fluxos financeiros provenientes da UE e efetua o pagamento para uma entidade das Administrações Públicas, o organismo intermediário regista a receita e a despesa como extraorçamental e o organismo beneficiário regista como receita efetiva e despesa efetiva, quando estiverem em causa apoios não reembolsáveis, ou não efetiva, quando estiverem em causa apoios reembolsáveis (ativos financeiros).</t>
  </si>
  <si>
    <t>2)</t>
  </si>
  <si>
    <t>Quando a entidade da Administração Regional (AR) é intermediária de fluxos financeiros provenientes da UE e efetua o pagamento apenas destes fundos para uma entidade fora das Administrações Públicas, o registo quer da receita quer da despesa, deve ser efetuado como extraorçamental. Todavia, quando a entidade é intermediária de fluxos financeiros provenientes da UE encontrando-se a executar políticas públicas regionais cofinanciadas por Fundos Europeus e efetua o pagamento destes Fundos e também da respetiva Contrapartida Pública, para uma entidade fora das Administrações Públicas, regista a receita de Fundos Europeus como efetiva e no ato do pagamento regista a despesa de Fundos Europeus também como efetiva.</t>
  </si>
  <si>
    <t>3)</t>
  </si>
  <si>
    <t>Quando a entidade da Administração Regional (AR) é intermediária de fluxos financeiros provenientes da UE encontrando-se a executar políticas públicas regionais cofinanciadas por Fundos Europeus, efetuando o pagamento  destes Fundos Europeus acompanhada da contrapartida Pública,  para uma entidade das Administrações Públicas, deve contabilizar a Contrapartida Pública como receita efetiva, devendo a despesa ser registada como efetiva (transferências/subsídios para a AP), podendo assumir a forma de apoio reembolsável, sendo a despesa registada como não efetiva (ativos financeiros).</t>
  </si>
  <si>
    <t>4)</t>
  </si>
  <si>
    <t>Quando a entidade da Administração Regional (AR) é intermediária de fluxos financeiros provenientes da UE encontrando-se a executar políticas públicas cofinanciadas por Fundos Europeus e efetua o pagamento destes Fundos Europeus acompanhada da contrapartida Pública,  para uma entidade fora das Administrações Públicas, deve contabilizar a Contrapartida Pública transferida como receita e despesa  efetiva.</t>
  </si>
  <si>
    <t>ANEXO XXII</t>
  </si>
  <si>
    <t>COFOG - Classificação das Funções das Administrações Públicas (conforme Circular n.º 1399A, da DGO)</t>
  </si>
  <si>
    <t>Nota explicativa:
O classificador funcional que se encontra em vigor desde 1994, regulado pelo Decreto-Lei n.º 171/94, de 24 de junho, é  substituído no ORAM 2027 pela Classificação das Funções das Administrações Públicas - COFOG (Classification of the Functions of Government). 
A COFOG foi desenvolvida pela Organização para a Cooperação e Desenvolvimento Económico (OCDE) e é adotada pela maioria dos países da OCDE e da União Europeia, permitindo uma comparação internacional ao nível da despesa pública por função. 
A classificação da despesa pelas diversas funções das Administrações Públicas, como por exemplo defesa, saúde e educação, constitui uma ferramenta indispensável de análise da despesa pública e da aplicação dos recursos públicos, contribuindo assim para uma avaliação das medidas de política pública, bem como para a definição dos seus objetivos de médio prazo. 
A COFOG encontra-se estruturada por três níveis (Divisões, Grupos e Classes), sendo que para o ORAM 2027 a despesa deve ser classificada até ao 2.º nível (Divisão e Grupo). O 1.º nível da COFOG desagrega a despesa em 10 divisões de funções: (01) Serviços gerais das administrações públicas; (02) Defesa; (03) Segurança e ordem pública; (04) Assuntos económicos; (05) Proteção do ambiente; (06) Habitação e infraestruturas coletivas; (07) Saúde; (08) Desporto, recreação, cultura e religião; (09) Educação; (10) Proteção social. Por sua vez, cada divisão é desagregada em grupos de funções que devem ser utilizados pelas entidades para classificar a despesa. A tabela COFOG detalhada por Divisão e Grupo encontra-se disponível no presente anexo, que inclui ainda notas explicativas de cada função e uma correspondência genérica ao classificador funcional anterior.
A função da despesa deve ser classificada de acordo com a sua finalidade que, em regra, coincide com a atividade principal desenvolvida pela entidade. Para efeitos de orientação do registo da COFOG por parte das entidades, vai ser disponibilizado à entidade coordenadora de cada programa orçamental uma lista com a correspondência orgânica/entidade/código COFOG.</t>
  </si>
  <si>
    <t>Código Funcional 
(Divisão/Grupo)</t>
  </si>
  <si>
    <t>Designação Funcional 
(Divisão/Grupo)</t>
  </si>
  <si>
    <t>Componente PRR/ Código Funcional</t>
  </si>
  <si>
    <t>Serviços gerais das administrações públicas</t>
  </si>
  <si>
    <t>011</t>
  </si>
  <si>
    <t>Órgãos executivos e legislativos, assuntos financeiros e fiscais, assuntos externos</t>
  </si>
  <si>
    <t>012</t>
  </si>
  <si>
    <t>Ajuda económica externa</t>
  </si>
  <si>
    <t>013</t>
  </si>
  <si>
    <t>Serviços gerais</t>
  </si>
  <si>
    <t>RE-C08-i02</t>
  </si>
  <si>
    <t>014</t>
  </si>
  <si>
    <t>Investigação fundamental</t>
  </si>
  <si>
    <t>015</t>
  </si>
  <si>
    <t>Investigação e desenvolvimento em serviços gerais das administrações públicas</t>
  </si>
  <si>
    <t>016</t>
  </si>
  <si>
    <t>Serviços gerais das administrações públicas n.e.</t>
  </si>
  <si>
    <t>TD-C17; TD-C19</t>
  </si>
  <si>
    <t>017</t>
  </si>
  <si>
    <t>Operações relacionadas com a dívida pública</t>
  </si>
  <si>
    <t>018</t>
  </si>
  <si>
    <t>Transferências de caráter geral entre diferentes níveis das administrações públicas</t>
  </si>
  <si>
    <t>Defesa</t>
  </si>
  <si>
    <t>021</t>
  </si>
  <si>
    <t>Defesa militar</t>
  </si>
  <si>
    <t>022</t>
  </si>
  <si>
    <t>Defesa civil</t>
  </si>
  <si>
    <t>023</t>
  </si>
  <si>
    <t>Ajuda militar externa</t>
  </si>
  <si>
    <t>024</t>
  </si>
  <si>
    <t>Investigação e desenvolvimento em defesa</t>
  </si>
  <si>
    <t>025</t>
  </si>
  <si>
    <t>Defesa n.e.</t>
  </si>
  <si>
    <t>Segurança e ordem pública</t>
  </si>
  <si>
    <t>031</t>
  </si>
  <si>
    <t>Serviços policiais</t>
  </si>
  <si>
    <t>032</t>
  </si>
  <si>
    <t>Serviços de proteção civil</t>
  </si>
  <si>
    <t>033</t>
  </si>
  <si>
    <t>Tribunais</t>
  </si>
  <si>
    <t>TD-C18-i01</t>
  </si>
  <si>
    <t>034</t>
  </si>
  <si>
    <t>Estabelecimentos prisionais</t>
  </si>
  <si>
    <t>035</t>
  </si>
  <si>
    <t>Investigação e desenvolvimento em segurança e ordem pública</t>
  </si>
  <si>
    <t>036</t>
  </si>
  <si>
    <t>Segurança e ordem pública n.e.</t>
  </si>
  <si>
    <t>Assuntos económicos</t>
  </si>
  <si>
    <t>041</t>
  </si>
  <si>
    <t>Assuntos económicos, comerciais e laborais, em geral</t>
  </si>
  <si>
    <t>RE-C05-i04; RE-C06-i02; RE-C07-i01; TD-C16-i02; TD-C16-i03</t>
  </si>
  <si>
    <t>042</t>
  </si>
  <si>
    <t>Agricultura, silvicultura, caça e pesca</t>
  </si>
  <si>
    <t>RE-C08-i03; RE-C08-i04; RE-C08-i05; TC-C10-i02</t>
  </si>
  <si>
    <t>043</t>
  </si>
  <si>
    <t>Combustíveis e energia</t>
  </si>
  <si>
    <t xml:space="preserve">RE-C07-i00; TC-C14-i01; TC-C14-i02; TC-C14-i03 </t>
  </si>
  <si>
    <t>044</t>
  </si>
  <si>
    <t>Indústria extrativa, indústria transformadora e construção</t>
  </si>
  <si>
    <t>RE-C05-i05</t>
  </si>
  <si>
    <t>045</t>
  </si>
  <si>
    <t>Transportes</t>
  </si>
  <si>
    <t xml:space="preserve">RE-C07-i02; RE-C07-i03; RE-C07-i04; RE-C07-i05; TC-C15-i01; TC-C15-i02; TC-C15-i03; TC-C15-i04; TC-C15-i05 </t>
  </si>
  <si>
    <t>046</t>
  </si>
  <si>
    <t>047</t>
  </si>
  <si>
    <t>Outras atividades</t>
  </si>
  <si>
    <t>RE-C09-i02</t>
  </si>
  <si>
    <t>048</t>
  </si>
  <si>
    <t>Investigação e desenvolvimento em assuntos económicos</t>
  </si>
  <si>
    <t>RE-C05-i01-01; RE-C05-i01-02; RE-C05-i02; RE-C05-i03; TC-C10-i01; TC-C10-i04; TC-C12-i01</t>
  </si>
  <si>
    <t>049</t>
  </si>
  <si>
    <t>Assuntos económicos n.e.</t>
  </si>
  <si>
    <t>Proteção do ambiente</t>
  </si>
  <si>
    <t>051</t>
  </si>
  <si>
    <t>Gestão de resíduos</t>
  </si>
  <si>
    <t>052</t>
  </si>
  <si>
    <t>Gestão de águas residuais</t>
  </si>
  <si>
    <t>053</t>
  </si>
  <si>
    <t>Redução da poluição</t>
  </si>
  <si>
    <t>TC-C11-i01</t>
  </si>
  <si>
    <t>054</t>
  </si>
  <si>
    <t>Proteção da biodiversidade e da paisagem</t>
  </si>
  <si>
    <t>RE-C08-i01; TC-C10-i03</t>
  </si>
  <si>
    <t>055</t>
  </si>
  <si>
    <t>Investigação e desenvolvimento em proteção do ambiente</t>
  </si>
  <si>
    <t>056</t>
  </si>
  <si>
    <t>Proteção do ambiente n.e.</t>
  </si>
  <si>
    <t>Habitação e infraestruturas coletivas</t>
  </si>
  <si>
    <t>061</t>
  </si>
  <si>
    <t>Desenvolvimento da habitação</t>
  </si>
  <si>
    <t>RE-C02-i01; RE-C02-i02; RE-C02-i03; RE-C02-i04; TC-C13-i01</t>
  </si>
  <si>
    <t>062</t>
  </si>
  <si>
    <t>Desenvolvimento das infraestruturas coletivas</t>
  </si>
  <si>
    <t>RE-C03-i05; TC-C13-i02; TC-C13-i03</t>
  </si>
  <si>
    <t>063</t>
  </si>
  <si>
    <t>Abastecimento de água</t>
  </si>
  <si>
    <t>RE-C09-i01; RE-C09-i03</t>
  </si>
  <si>
    <t>064</t>
  </si>
  <si>
    <t>Iluminação pública</t>
  </si>
  <si>
    <t>065</t>
  </si>
  <si>
    <t>Investigação e desenvolvimento em habitação e infraestruturas coletivas</t>
  </si>
  <si>
    <t>066</t>
  </si>
  <si>
    <t>Habitação e infraestruturas coletivas n.e.</t>
  </si>
  <si>
    <t>071</t>
  </si>
  <si>
    <t>Produtos, aparelhos e equipamentos médicos</t>
  </si>
  <si>
    <t>072</t>
  </si>
  <si>
    <t>Serviços de saúde prestados em ambulatório</t>
  </si>
  <si>
    <t>073</t>
  </si>
  <si>
    <t>Serviços hospitalares</t>
  </si>
  <si>
    <t>RE-C01-i01; RE-C01-i02; RE-C01-i03; RE-C01-i04; RE-C01-i05</t>
  </si>
  <si>
    <t>074</t>
  </si>
  <si>
    <t>Serviços de saúde pública</t>
  </si>
  <si>
    <t>RE-C01-i09</t>
  </si>
  <si>
    <t>075</t>
  </si>
  <si>
    <t>Investigação e desenvolvimento em saúde</t>
  </si>
  <si>
    <t>076</t>
  </si>
  <si>
    <t>Saúde n.e.</t>
  </si>
  <si>
    <t>RE-C01-i06; RE-C01-i07; RE-C01-i08</t>
  </si>
  <si>
    <t>Desporto, recreação, cultura e religião</t>
  </si>
  <si>
    <t>081</t>
  </si>
  <si>
    <t>Serviços desportivos e recreativos</t>
  </si>
  <si>
    <t>082</t>
  </si>
  <si>
    <t>Serviços culturais</t>
  </si>
  <si>
    <t>RE-C04-i01; RE-C04-i02</t>
  </si>
  <si>
    <t>083</t>
  </si>
  <si>
    <t>Serviços de difusão e publicação</t>
  </si>
  <si>
    <t>084</t>
  </si>
  <si>
    <t>Serviços religiosos e outros serviços prestados à comunidade</t>
  </si>
  <si>
    <t>085</t>
  </si>
  <si>
    <t>Investigação e desenvolvimento em desporto, recreação, cultura e religião</t>
  </si>
  <si>
    <t>086</t>
  </si>
  <si>
    <t>Desporto, recreação, cultura e religião n.e.</t>
  </si>
  <si>
    <t>Educação</t>
  </si>
  <si>
    <t>091</t>
  </si>
  <si>
    <t>Educação pré-escolar e ensino básico (1.º e 2.º ciclos)</t>
  </si>
  <si>
    <t>092</t>
  </si>
  <si>
    <t>Ensino básico (3.º ciclo) e ensino secundário</t>
  </si>
  <si>
    <t>TD-C20-i01; TD-C20-i02; TD-C20-i03</t>
  </si>
  <si>
    <t>093</t>
  </si>
  <si>
    <t>Ensino pós-secundário não superior</t>
  </si>
  <si>
    <t>094</t>
  </si>
  <si>
    <t>Ensino superior</t>
  </si>
  <si>
    <t>RE-C06-i03; RE-C06-i04</t>
  </si>
  <si>
    <t>095</t>
  </si>
  <si>
    <t>Ensino não definido por níveis</t>
  </si>
  <si>
    <t>RE-C06-i01; RE-C06-i05; TD-C16-i01</t>
  </si>
  <si>
    <t>096</t>
  </si>
  <si>
    <t>Serviços auxiliares à educação</t>
  </si>
  <si>
    <t>097</t>
  </si>
  <si>
    <t>Investigação e desenvolvimento em educação</t>
  </si>
  <si>
    <t>098</t>
  </si>
  <si>
    <t>Educação n.e.</t>
  </si>
  <si>
    <t>Proteção social</t>
  </si>
  <si>
    <t>Doença e invalidez</t>
  </si>
  <si>
    <t>RE-C03-i02</t>
  </si>
  <si>
    <t>Velhice</t>
  </si>
  <si>
    <t>RE-C03-i01; RE-C03-i03</t>
  </si>
  <si>
    <t>Sobrevivência</t>
  </si>
  <si>
    <t>Família, crianças e jovens</t>
  </si>
  <si>
    <t>Desemprego</t>
  </si>
  <si>
    <t>Exclusão social n.e.</t>
  </si>
  <si>
    <t>RE-C03-i04; RE-C03-i06</t>
  </si>
  <si>
    <t>Investigação e desenvolvimento em proteção social</t>
  </si>
  <si>
    <t>Proteção social n.e.</t>
  </si>
  <si>
    <t>Nota:</t>
  </si>
  <si>
    <t xml:space="preserve">A função da despesa deve ser classificada de acordo com a sua finalidade que, em regra, coincide com a atividade principal desenvolvida pela entidade. </t>
  </si>
  <si>
    <t>Nota explicativa ao Anexo COFOG - Classificação das Funções das Administrações Públicas</t>
  </si>
  <si>
    <t xml:space="preserve">A COFOG foi desenvolvida pela Organização para a Cooperação e Desenvolvimento Económico (OCDE) e é adotada pela maioria dos países da OCDE e da União Europeia, permitindo uma comparação internacional ao nível da despesa pública por função. </t>
  </si>
  <si>
    <t xml:space="preserve">A classificação da despesa pelas diversas funções das Administrações Públicas, como por exemplo defesa, saúde e educação, constitui uma ferramenta indispensável de análise da despesa pública e da aplicação dos recursos públicos, contribuindo assim para uma avaliação das medidas de política pública, bem como para a definição dos seus objetivos de médio prazo. </t>
  </si>
  <si>
    <t>A COFOG encontra-se estruturada por três níveis (Divisões, Grupos e Classes), sendo que para o ORAM2027 a despesa deve ser classificada até ao 2.º nível (Divisão e Grupo). O 1.º nível da COFOG desagrega a despesa em 10 divisões de funções: (01) Serviços gerais das administrações públicas; (02) Defesa; (03) Segurança e ordem pública; (04) Assuntos económicos; (05) Proteção do ambiente; (06) Habitação e infraestruturas coletivas; (07) Saúde; (08) Desporto, recreação, cultura e religião; (09) Educação; (10) Proteção social. Por sua vez, cada divisão é desagregada em grupos de funções que devem ser utilizados pelas entidades para classificar a despesa. A tabela COFOG detalhada por Divisão e Grupo encontra-se disponível no presente anexo, que inclui ainda notas explicativas de cada função e uma correspondência genérica ao classificador funcional anterior.</t>
  </si>
  <si>
    <t>A despesa relacionada com a componente prevista no Plano de Recupração e Resiliência(PRR) deve estar associada à respetiva funcional.</t>
  </si>
  <si>
    <t>ANEXO XXIII - Orçamento para os Objetivos de Desenvolvimento Sustentável
Instruções</t>
  </si>
  <si>
    <t>Objetivo:
O presente questionário constitui-se como um instrumento de recolha de informação sobre a contribuição orçamental para os Objetivos de Desenvolvimento Sustentável (ODS). O objetivo principal é o mapeamento das intervenções, e respetiva orçamentação, que as entidades identificam como estando a concorrer para o cumprimento dos ODS da Agenda 2030 das Nações Unidas.
Pretende-se igualmente recolher informação relativa ao orçamento  com  perspetiva de género e ao orçamento com impacto na política climática.</t>
  </si>
  <si>
    <t>Estrutura do documento:
O presente documento é composto por seis folhas de cálculo (excel) vulgarmente designadas por folhas:
i) Folha "Instruções": onde consta a informação relativa ao objetivo deste documento, assim como instruções e regras de preenchimento do questionário a si conexo;
ii) Folha "Questionário": onde consta uma tabela de preenchimento através da qual, 'linha-a-linha', deverão ser indicadas as intervenções que cada entidade identifica como contributivas para os ODS;
iii) Folha "ODS e Metas ODS": onde constam, para auxilio aos respondentes, todos os 17 ODS e respectivas 169 metas.
iv) Folha "Anexo XXIII-ODS_Pol. Clim -TA": onde constam as listas de àreas de atuação e tipologia de iniciativas que concorrem para a política climática.
v) Folha "Anexo XXIII-ODS_Género": onde constam as notas de enquadramento à prespetiva de género.
vi) Folha "Anexo XXIII-ODS Género Indic": onde constam a lista de indicadores de contexto da prespetiva de género
No Livro de Anexos do ORAM 2027, a marcação climática, dos ODS e da perspetiva de género é feita exclusivamente no questionário, nos termos dos pontos 119 a 122 da Circular.</t>
  </si>
  <si>
    <t>Método de preenchimento das colunas do "Questionário"</t>
  </si>
  <si>
    <t>Coluna A 
(Programa Orçamental)</t>
  </si>
  <si>
    <t>Com recurso a uma ‘Lista automática’, este campo deverá ser preenchido com um dos códigos de Programa Orçamental discriminados a que a intervenção descrita se encontra associada;</t>
  </si>
  <si>
    <t>Coluna B 
(Ministério)</t>
  </si>
  <si>
    <t>Com recurso a uma ‘Lista automática’,  este campo deverá ser preenchido com o Ministério a que a intervenção descrita se encontra associado.</t>
  </si>
  <si>
    <t>Coluna C 
(Código entidade)</t>
  </si>
  <si>
    <t>Neste campo, de preenchimento aberto, deverá constar o código da entidade respondente;</t>
  </si>
  <si>
    <t>Coluna D 
(Designação entidade)</t>
  </si>
  <si>
    <t>Neste campo, de preenchimento aberto, deverá constar o nome por extenso da entidade respondente;</t>
  </si>
  <si>
    <t>Coluna E 
(Descrição da Intervenção)</t>
  </si>
  <si>
    <t>Campo de preenchimento aberto. 
Tendo presente a estimativa de orçamento da entidade, deverão ser tidas em conta todas as intervenções passiveis de contribuir para um ou vários ODS, de acordo com a área/domínio de intervenção de cada entidade e/ou de acordo com intervenções especificas (atividades, iniciativas ou projetos) e que concorram para um ou vários ODS. 
A Intervenção pode corresponder às situações tipo: 
•	Tipo 1 (t1): está associada à natureza, missão ou atribuição da entidade quando esta contribui diretamente para um ou vários ODS;
•	Tipo 2 (t2): está associada à natureza, missão ou atribuição da entidade (t1) e adicionalmente integra outras atividades, iniciativas ou projetos que concorrem para ODS diferentes dos reportados no t1;
•	Tipo 3 (t3): está associada ao facto de a entidade assumir uma atribuição neutra para a prossecução dos ODS, mas integrar intervenções (atividades, iniciativas ou projetos) de caracter caracter específico com impacto em um ou vários ODS.
•	Não contribuiu para nenhum ODS mas a intervenção contribui na perspetiva de Género.
Do conjunto de intervenções possíveis não devem ser consideradas as relacionadas com:
•	Transferências para Autarquias Locais;
•	Transferências para SFA (Serviços e Fundos Autónomos);
•	Ação Governativa.</t>
  </si>
  <si>
    <t>Coluna F 
(ODS)</t>
  </si>
  <si>
    <t>Com recurso a uma ‘Lista automática’, este campo deverá ser preenchido com 1 dos ODS discriminados, com o qual a intervenção descrita se encontra associada.</t>
  </si>
  <si>
    <t>Coluna G 
(Metas 1)</t>
  </si>
  <si>
    <t>Neste campo, de preenchimento aberto, deverá ser identificada 1 meta (principal) para a qual a intervenção contribui dentro do ODS constante na linha respetiva (e.g. 1.2, caso o ODS escolhido na coluna anterior tenha sido o 1). Consultar a lista de metas ODS na tab "ODS e Metas ODS". É obrigatório o preenchimento de pelo menos 1 meta. O preenchimento desta coluna é obrigatório, quando selecionado um ODS na coluna anterior (caso não contribua para nenhum ODS deverá ficar em branco).</t>
  </si>
  <si>
    <t>Coluna H 
(Metas 2)</t>
  </si>
  <si>
    <t>Neste campo, de preenchimento aberto, deverá ser identificada uma segunda meta (principal) para a qual a intervenção contribui dentro do ODS constante na linha respetiva (e.g. 1.3, caso o ODS escolhido na coluna anterior tenha sido o 1). Consultar a lista de metas ODS na tab "ODS e Metas ODS". O preenchimento desta coluna (2ª meta) é facultativo.</t>
  </si>
  <si>
    <t>Coluna I 
(Orçamento Proposto €)</t>
  </si>
  <si>
    <t>Neste campo, de preenchimento aberto, deverá constar o orçamento proposto (unidade: €) para a intervenção indicada como contributiva para o ODS selecionado na coluna “ODS”.
O “orçamento proposto” não deverá incluir:
•	Transferências para Autarquias Locais;
•	Transferências para SFA (Serviços e Fundos Autónomos);
•	Ação Governativa; 
•	As seguintes Classificações económicas: 
– Juros e outros encargos; 
– Ativos Financeiros; 
– Passivos Financeiros.</t>
  </si>
  <si>
    <t>Coluna J 
(Agrupamento económico)</t>
  </si>
  <si>
    <t>Neste campo, deverá ser preenchido com um dos códigos do Agrupamento Económico disponibilizado. Repetir intervenção e ODS para os vários códigos aplicáveis; um código de Agrupamento Económico por linha.
01 - DESPESAS COM O PESSOAL
02 - AQUISIÇÃO DE BENS E SERVIÇOS CORRENTES
04 - TRANSFERÊNCIAS CORRENTES
05 - SUBSÍDIOS
06 - OUTRAS DESPESAS CORRENTES
07 - AQUISIÇÃO DE BENS DE CAPITAL
08 - TRANSFERÊNCIAS DE CAPITAL
11 - OUTRAS DESPESAS DE CAPITAL</t>
  </si>
  <si>
    <t>Coluna K 
(Grupo de Fonte de  Financiamento)</t>
  </si>
  <si>
    <t>Este campo, deverá ser preenchido com o(s) grupo(s) de financiamento disponibilizados (Receita de Impostos; Receita Própria; Transferências no âmbito das AP; Financiamento Europeu (PT2030); Financiamento Europeu (PRR); Outro(s)).</t>
  </si>
  <si>
    <t>Coluna M
(Área de Atuação)</t>
  </si>
  <si>
    <t>Neste campo, de preenchimento aberto, deverá ser identificada 1 área de atuação em que se enquadre a intervenção a implementar no âmbito dos instrumentos de politica climática em matéria de mitigação e adaptação às alterações climáticas das ODS. Consultar a lista de áreas de atuação na tab "ODS_Politica Climática - Tabela auxiliar". É obrigatório o preenchimento de pelo menos 1 área de atuação. O preenchimento desta coluna é obrigatório quando estiverem  em causa intervenções com impacto na ação climática.</t>
  </si>
  <si>
    <t>Coluna N
(Tipologia de Iniciativa)</t>
  </si>
  <si>
    <t>Neste campo, de preenchimento aberto, deverá ser identificada 1 tipologia de iniciativa por cada área de atuação em que se enquadre a intervenção a implementar no âmbito dos instrumentos de politica climática em matéria de mitigação e adaptação às alterações climáticas das ODS. Consultar a lista de tipologias de iniciativa na tab "ODS_Politica Climática - Tabela auxiliar". É obrigatório o preenchimento de pelo menos 1 tipologia de iniciativa. O preenchimento desta coluna é obrigatório quando estiverem  em causa intervenções com impacto na ação climática.</t>
  </si>
  <si>
    <t>Coluna P (Âmbito)</t>
  </si>
  <si>
    <t xml:space="preserve">Neste campo, de preechimento aberto, deverá ser identificado o âmbito em que se enquadre a intervenção a implementar  cujo impacto, nas mulheres e nos homens, se espera relevante para a promoção da igualdade de género, tendo em conta os objetivos estratégicos, específicos e os indicadores de contexto apresentados nos Elementos Informativos e Complementares do OE 2027.  Poderá ser Interno (orientado para os recursos humanos dos serviços) ou externo (orientado para as pessoas beneficiárias da ação dos serviços). </t>
  </si>
  <si>
    <t>Coluna Q e R (Principal indicador de contexto constante dos elementos informativos) - Indicadores / Outro indicador - qual?</t>
  </si>
  <si>
    <t>Neste campo e no que respeita à perspetiva de género deverá identificar um dos indicadores previamente apresentados nos Elementos Informativos e Complementares. 
Caso nenhum seja adequado deve ser indicado outro com apresentação da meta informação.</t>
  </si>
  <si>
    <t>Coluna S (Principal indicador de impacto)</t>
  </si>
  <si>
    <t>Neste campo e no que respeita à perspetiva de género deverá indicar o principal indicador de impacto conforme lista em anexo.</t>
  </si>
  <si>
    <t>Coluna T (Pontuações da UE)</t>
  </si>
  <si>
    <t>Neste campo e no que respeita à perspetiva de género deverão ser utilizadas as Pontuações UE, conforme instruções em anexo.
Pontuações da UE de seguimento da perspetiva de género, selecionando uma das seguintes pontuações:
Pontuação 2: Melhorar a igualdade entre mulheres e homens é o principal objetivo da intervenção, sem o qual a intervenção provavelmente não seria realizada.
Pontuação 1: Intervenção em que a igualdade entre mulheres e homens é um objetivo importante e deliberado, mas não a sua razão principal.
Pontuação 0*: Intervenções que podem ter um impacto importante na igualdade entre mulheres e homens, mas cujo impacto real ainda não está claro, devido, por exemplo, à ausência de uma análise de género na fase de conceção ou à ausência de dados que permitam uma avaliação mais detalhada dos efeitos da intervenção.</t>
  </si>
  <si>
    <t>Coluna U (Impacto previsto)</t>
  </si>
  <si>
    <t>Neste campo e no que respeita à perspetiva de género deverá explicitar a análise de género efetuada.</t>
  </si>
  <si>
    <t>Regras gerais de preenchimento do "Questionário"</t>
  </si>
  <si>
    <t>Apenas deve ser preenchida uma intervenção, um ODS e um agrupamento económico por linha;</t>
  </si>
  <si>
    <t>Caso a intervenção não contribua para nenhum ODS, o respondente não deve integrar a intervenção no questionário. Contudo, caso existam intervenções no âmbito  da perspectiva de género e ainda que não contribuam para nenhum ODS as mesmas devem ser consideradas.</t>
  </si>
  <si>
    <t>Nos casos em que uma intervenção contribua para mais do que um ODS, essa intervenção deverá ser repetida tantas vezes quantas os ODS para o qual a mesma contribui;</t>
  </si>
  <si>
    <t>O orçamento deverá ser repartido por ODS, de acordo com o impacto esperado da intervenção em cada ODS. Exemplo: se o orçamento total associado à intervenção é “y”, e se a intervenção contribuiu para o ODS 5 e 10, “y” deverá ser repartido pelos dois ODS em questão, de acordo com o impacto esperado em cada um. Por exemplo, se se espera que a intervenção impacte 70% no ODS 5 e 30% no ODS 10, deve alocar-se o orçamento da seguinte forma: 0,7*y ao ODS 5 e 0,3*y ao ODS 10;</t>
  </si>
  <si>
    <t>A alocação do contributo das intervenções aos ODS deve ser feita tendo em conta as respetivas metas dos ODS, sendo por isso necessário analisar previamente as metas de cada ODS, que podem ser consultadas na tab "ODS e Metas ODS" ou no seguinte endereço: Enquadramento – PT Sustentável (ptsustentavel.gov.pt);</t>
  </si>
  <si>
    <t>Nas colunas «Metas» deverão ser identificadas até 2 metas (as principais) para as quais a intervenção contribui, associadas ao ODS constante na linha respetiva. É obrigatório o preenchimento de pelo menos 1 meta, caso a intervenção contribua para um ODS;</t>
  </si>
  <si>
    <t>Na coluna «Área de Atuação» deverão ser identificadas as áreas de atuação em que se enquadre a intervenção a implementar no âmbito dos instrumentos de politica climática em matéria de mitigação e adaptação às alterações climáticas das ODS. É obrigatório o preenchimento de pelo menos 1 área de atuação;</t>
  </si>
  <si>
    <t>Na coluna «Tiplogia de Iniciativa» deverão ser identificadas as tipologias de iniciativa por cada área de atuação em que se enquadre a intervenção a implementar no âmbito dos instrumentos de politica climática em matéria de mitigação e adaptação às alterações climáticas das ODS. É obrigatório o preenchimento de pelo menos 1 tipologia de iniciativa;</t>
  </si>
  <si>
    <t>Todos os campos são de preenchimento obrigatório, excepto a coluna H (2.ª Meta) e as colunas M e N que apenas são obrigatórias quando estiver em causa a ODS13 e as colunas P a U que apenas serão preenchidas quando a intervenção for relacionada com perspetiva de género ou com o ODS5.</t>
  </si>
  <si>
    <t>ANEXO XXIII - Orçamento para os Objetivos de Desenvolvimento Sustentável</t>
  </si>
  <si>
    <t>ODS 15 Proteger, restaurar e promover o uso sustentável dos ecossistemas terrestres, gerir de forma sustentável as florestas, combater a desertificação, travar e reverter a degradação dos solos e travar a perda de biodiversidade</t>
  </si>
  <si>
    <t>Intervenções que contribuem para o cumprimento dos ODS</t>
  </si>
  <si>
    <t>ODS 16 Promover sociedades pacíficas e inclusivas para o desenvolvimento sustentável, proporcionar o acesso à justiça para todos e construir instituições eficazes, responsáveis e inclusivas a todos os níveis</t>
  </si>
  <si>
    <t>ODS 17 Reforçar os meios de implementação e revitalizar a Parceria Global para o Desenvolvimento Sustentável</t>
  </si>
  <si>
    <t>ALERTA: colunas a cinzento com Lista automática de selecção disponível</t>
  </si>
  <si>
    <t>Programa Orçamental</t>
  </si>
  <si>
    <t>Departamento do Governo Regional</t>
  </si>
  <si>
    <t>Código entidade</t>
  </si>
  <si>
    <t>Designação entidade</t>
  </si>
  <si>
    <t>Descrição da Intervenção</t>
  </si>
  <si>
    <t>ODS</t>
  </si>
  <si>
    <t>Orçamento Proposto (unidade: €)</t>
  </si>
  <si>
    <t>Agrupamento  Economico</t>
  </si>
  <si>
    <t>Grupo de Fonte de Financiamento</t>
  </si>
  <si>
    <t xml:space="preserve">Área de Atuação 
</t>
  </si>
  <si>
    <t xml:space="preserve">Tipologia de Iniciativa 
(preencher primeiro 
a área de atuação)
</t>
  </si>
  <si>
    <t>Âmbito</t>
  </si>
  <si>
    <t xml:space="preserve">Principal Indicador de contexto constante dos Elementos informativos </t>
  </si>
  <si>
    <t xml:space="preserve">Principal Indicador de Impacto </t>
  </si>
  <si>
    <t>Pontuações da UE</t>
  </si>
  <si>
    <t> Impacto previsto</t>
  </si>
  <si>
    <t>Indicadores</t>
  </si>
  <si>
    <t>Outro indicador- qual?</t>
  </si>
  <si>
    <t>Obrigatório</t>
  </si>
  <si>
    <t>Facultativo</t>
  </si>
  <si>
    <t xml:space="preserve">Obrigatório </t>
  </si>
  <si>
    <t>Obrigatório para as intervenções com impacto na ação climática</t>
  </si>
  <si>
    <t>Obrigatório para as intervenções com impacto na perspetiva de género</t>
  </si>
  <si>
    <t>006 - ECONOMIA</t>
  </si>
  <si>
    <t xml:space="preserve">ODS 1 - Erradicar a pobreza (Erradicar a pobreza em todas as suas formas, em todos os lugares) </t>
  </si>
  <si>
    <t>ODS 2 - Erradicar a fome (Erradicar a fome, alcançar a segurança alimentar, melhorar a nutrição e promover a agricultura sustentável)</t>
  </si>
  <si>
    <t>ODS 3 - Saúde de qualidade (Garantir o acesso à saúde de qualidade e promover o bem-estar para todos, em todas as idades)</t>
  </si>
  <si>
    <t>ODS 4 - Educação de qualidade (Garantir o acesso à educação inclusiva, de qualidade e equitativa e promover oportunidades de aprendizagem ao longo da vida para todos)</t>
  </si>
  <si>
    <t>ODS 5 - Igualdade de género (Alcançar a igualdade de género e empoderar todas as mulheres e raparigas)</t>
  </si>
  <si>
    <t>ODS 6 - Água potável e saneamento (Garantir a disponibilidade e a gestão sustentável da água potável e do saneamento para todos)</t>
  </si>
  <si>
    <t>ODS 7 - Energias renováveis e acessíveis (Garantir o acesso a fontes de energia fiáveis, sustentáveis e modernas para todos)</t>
  </si>
  <si>
    <t>ODS 8 - Trabalho digno e crescimento económico (Promover o crescimento económico inclusivo e sustentável, o emprego pleno e produtivo e o trabalho digno para todos)</t>
  </si>
  <si>
    <t>ODS 9 - Indústria, inovação e infraestruturas (Construir infraestruturas resilientes, promover a industrialização inclusiva e sustentável e fomentar a inovação)</t>
  </si>
  <si>
    <t>ODS 10 - Reduzir as desigualdades (Reduzir as desigualdades no interior dos países e entre países)</t>
  </si>
  <si>
    <t>ODS 11 - Cidades e comunidades sustentáveis (Tornar as cidades e comunidades inclusivas, seguras, resilientes e sustentáveis)</t>
  </si>
  <si>
    <t>ODS 12 - Produção e consumo sustentáveis (Garantir padrões de consumo e de produção sustentáveis)</t>
  </si>
  <si>
    <t>ODS 13 - Ação climática (Adotar medidas urgentes para combater as alterações climáticas e os seus impactos)</t>
  </si>
  <si>
    <t>ODS 14 - Proteger a vida marinha (Conservar e usar de forma sustentável os oceanos, mares e os recursos marinhos para o desenvolvimento sustentável)</t>
  </si>
  <si>
    <t>ODS 15 - Proteger a vida terrestre (Proteger, restaurar e promover o uso sustentável dos ecossistemas terrestres, gerir de forma sustentável as florestas, combater a desertificação, travar e reverter a degradação dos solos e travar a perda de biodiversidade)</t>
  </si>
  <si>
    <t>ODS 16 - Paz, justiça e instituições eficazes (Promover sociedades pacíficas e inclusivas para o desenvolvimento sustentável, proporcionar o acesso à justiça para todos e construir instituições eficazes, responsáveis e inclusivas a todos os níveis)</t>
  </si>
  <si>
    <t>ODS 17 - Parcerias para a implementação dos objetivos (Reforçar os meios de implementação e revitalizar a Parceria Global para o Desenvolvimento Sustentável)</t>
  </si>
  <si>
    <t>Não contribui para os ODS</t>
  </si>
  <si>
    <t>01- Despesas com pessoal</t>
  </si>
  <si>
    <t>02- Aquisição de bens e serviços correntes</t>
  </si>
  <si>
    <t>04-Transferências correntes</t>
  </si>
  <si>
    <t>05- Subsídios</t>
  </si>
  <si>
    <t>06- Outras despesas correntes</t>
  </si>
  <si>
    <t>07- Aquisição de bens de capital</t>
  </si>
  <si>
    <t>08- Transferências de capital</t>
  </si>
  <si>
    <t>11- Outras despesas de capital</t>
  </si>
  <si>
    <t>12- Operações extraorçamentais</t>
  </si>
  <si>
    <t>99- Classificador económico não aplicável</t>
  </si>
  <si>
    <t>Energia</t>
  </si>
  <si>
    <t>Transportes e Mobilidade</t>
  </si>
  <si>
    <t>Indústria</t>
  </si>
  <si>
    <t>Agricultura, floresta e outros usos do solo</t>
  </si>
  <si>
    <t>Resíduos e Águas Residuais</t>
  </si>
  <si>
    <t>Recursos Hídricos</t>
  </si>
  <si>
    <t>Saúde Humana</t>
  </si>
  <si>
    <t>Zonas Costeiras e Mar</t>
  </si>
  <si>
    <t>Capacitação para as Alterações Climáticas</t>
  </si>
  <si>
    <t>Tipologia de iniciativas</t>
  </si>
  <si>
    <t>A produtividade dos usos dos materiais</t>
  </si>
  <si>
    <t xml:space="preserve">Adotar práticas agrícolas regenerativas e mais eficientes no uso dos recursos (água e energia) </t>
  </si>
  <si>
    <t xml:space="preserve">Adotar práticas silvícolas mais eficientes na gestão de riscos (incêndios e pragas) </t>
  </si>
  <si>
    <t>Apoiar as comunidades de energia e a produção descentralizada</t>
  </si>
  <si>
    <t>Aumenta a capacidade de sumidouro</t>
  </si>
  <si>
    <t>Aumenta a resiliência e proteção costeira em zonas de risco elevado de erosão e de galgamento e inundação</t>
  </si>
  <si>
    <t>Aumenta o nº de postos de carregamento elétrico e postos de abastecimento a hidrogénio verde</t>
  </si>
  <si>
    <t>Aumentar os postos de carregamento de veículos elétricos</t>
  </si>
  <si>
    <t>Aumento da digitalização e a inteligência dos sistemas de energia</t>
  </si>
  <si>
    <t>Aumento da eficiência energética</t>
  </si>
  <si>
    <t>Aumento da eletrificação dos processos</t>
  </si>
  <si>
    <t>Aumento da recolha e utilização de biogás dos aterros</t>
  </si>
  <si>
    <t xml:space="preserve">Aumento da recolha separativa multimaterial e desenvolver as fileiras de reciclagem </t>
  </si>
  <si>
    <t>Aumento da resiliência dos ecossistemas, espécies e habitats aos efeitos das alterações climáticas</t>
  </si>
  <si>
    <t xml:space="preserve">Aumento da utilização de fontes de energia renovável </t>
  </si>
  <si>
    <t>Aumento da utilização do transporte público</t>
  </si>
  <si>
    <t xml:space="preserve">Aumento das pastagens biodiversas </t>
  </si>
  <si>
    <t xml:space="preserve">Aumento do n.º de edifícios passivos e com balanço energético nulo – NZB </t>
  </si>
  <si>
    <t>Aumento do uso de biocombustíveis avançados</t>
  </si>
  <si>
    <t xml:space="preserve">Cria novos hábitos de consumo alimentar e estilos de vida </t>
  </si>
  <si>
    <t>Descarbonização os processos industriais</t>
  </si>
  <si>
    <t>Descentralização da produção de energia a partir de fontes renováveis</t>
  </si>
  <si>
    <t>Desenvolvimento de ferramentas de suporte à decisão, de ações de capacitação e sensibilização</t>
  </si>
  <si>
    <t>Diminuição da necessidade de deslocações</t>
  </si>
  <si>
    <t xml:space="preserve">Expansão a agricultura biológica, de conservação e de precisão </t>
  </si>
  <si>
    <t>Expansão das redes e equipamentos de transporte público multimodais</t>
  </si>
  <si>
    <t>Implementação de boas práticas de gestão de água na agricultura e na aquicultura, com vista à redução do consumo, para prevenção dos impactes decorrentes de fenómenos de seca e de escassez</t>
  </si>
  <si>
    <t>Implementação de boas práticas de gestão de água na indústria, potenciando a redução do consumo, para prevenção dos impactes decorrentes de fenómenos de seca e de escassez</t>
  </si>
  <si>
    <t>Implementação de boas práticas de gestão de água no setor urbano, incentivando a redução do consumo, para prevenção dos impactes decorrentes de fenómenos de seca e de escassez</t>
  </si>
  <si>
    <t>Implementação de técnicas de conservação e de melhoria da fertilidade do solo</t>
  </si>
  <si>
    <t>Infraestruturas e redesenho urbano para apoio ao transporte público e mobilidade ativa</t>
  </si>
  <si>
    <t>Investiga o potencial de utilização das tecnologias CCS (Carbon Capture and Storage) e CCUS (Carbon Capture, Utilisation and Storage)</t>
  </si>
  <si>
    <t>Maior aposta na Eletrificação</t>
  </si>
  <si>
    <t>Maior eficiência na gestão e tratamento dos efluentes agropecuários e agroindustriais</t>
  </si>
  <si>
    <t xml:space="preserve">Maior eficiência, associada à mobilidade partilhada e ao uso de veículos autónomos </t>
  </si>
  <si>
    <t>Materiais de construção com incorporação de biomateriais sustentáveis</t>
  </si>
  <si>
    <t>Melhorar a integração do ordenamento urbano com a mobilidade urbana</t>
  </si>
  <si>
    <t>Melhorar a produtividade florestal</t>
  </si>
  <si>
    <t>Melhoria da digestibilidade da alimentação animal</t>
  </si>
  <si>
    <t>Melhoria da eficiência energética das construções</t>
  </si>
  <si>
    <t>Melhoria da eficiência hídrica das construções</t>
  </si>
  <si>
    <t>Minimização do consumo de gases fluorados e promoção da utilização de refrigerantes naturais, em substituição dos gases fluorados</t>
  </si>
  <si>
    <t>Minimizar o consumo de gases fluorados nos sistemas de climatização/refrigeração e promove a utilização de refrigerantes naturais, em substituição dos gases fluorados</t>
  </si>
  <si>
    <t>Optar por eletrodomésticos e outros equipamentos de uso doméstico mais eficientes</t>
  </si>
  <si>
    <t>Otimização dos processos de recolha, reciclagem, produção, design e utilização de matéria-prima secundária</t>
  </si>
  <si>
    <t>Otimização e maior resiliência dos serviços de águas (sistema de saneamento de águas residuais e de drenagem de águas pluviais mais resilientes)</t>
  </si>
  <si>
    <t>Outros - Adaptação</t>
  </si>
  <si>
    <t>Outros - Mitigação</t>
  </si>
  <si>
    <t>Prevenção de incêndios rurais</t>
  </si>
  <si>
    <t>Previne a instalação e expansão de espécies exóticas invasoras de doenças transmitidas por vetores e de doenças e pragas agrícolas e florestais</t>
  </si>
  <si>
    <t>Privilegiar a adoção de fontes de energia renovável e de eletricidade</t>
  </si>
  <si>
    <t>Promoção da arquitetura bioclimática, arquitetura modular, multifuncional e dinâmica</t>
  </si>
  <si>
    <t>Promoção da bioeconomia sustentável</t>
  </si>
  <si>
    <t>Promoção da construção de infraestruturas de transportes</t>
  </si>
  <si>
    <t>Promoção da economia da partilha</t>
  </si>
  <si>
    <t>Promoção da florestação ativa</t>
  </si>
  <si>
    <t>Promoção da produção de energia a partir de fontes renováveis</t>
  </si>
  <si>
    <t xml:space="preserve">Promoção da recolha de bio resíduos e a priorização do tratamento biológico, com produção de composto </t>
  </si>
  <si>
    <t>Promoção da reparação, recondicionamento e remanufactura de produtos</t>
  </si>
  <si>
    <t>Promoção da resiliência das infraestruturas de produção e/ou redes de transporte e distribuição de energia</t>
  </si>
  <si>
    <t>Promoção de novas soluções de armazenamento de energia</t>
  </si>
  <si>
    <t>Promoção do consumo de energia a partir de fontes renováveis</t>
  </si>
  <si>
    <t>Promoção do reforço/modernização/inteligência das redes de transporte e distribuição de energia</t>
  </si>
  <si>
    <t>Promoção do uso de produtos agrícolas e florestais (biomassa residual) para substituir produtos de origem fóssil</t>
  </si>
  <si>
    <t xml:space="preserve">Promove a economia circular </t>
  </si>
  <si>
    <t>Promove a mobilidade ativa e suave (andar a pé, bicicleta)</t>
  </si>
  <si>
    <t>Qualidade do ar</t>
  </si>
  <si>
    <t xml:space="preserve">Reabilitação do parque edificado </t>
  </si>
  <si>
    <t>Redução a utilização de combustíveis fósseis</t>
  </si>
  <si>
    <t>Redução da deposição em aterro</t>
  </si>
  <si>
    <t xml:space="preserve">Redução da fração orgânica dos resíduos urbanos, pela melhoria da recolha seletiva e da redução do desperdício alimentar </t>
  </si>
  <si>
    <t>Redução da produção de resíduos per capita</t>
  </si>
  <si>
    <t>Redução da utilização de combustíveis fósseis</t>
  </si>
  <si>
    <t>Redução da utilização do transporte individual</t>
  </si>
  <si>
    <t xml:space="preserve">Redução do uso de fertilizantes sintéticos e sua substituição por composto orgânico </t>
  </si>
  <si>
    <t>Redução ou minimização dos riscos associados a fenómenos de cheias e de inundações</t>
  </si>
  <si>
    <t>Reduz a utilização de combustíveis fósseis</t>
  </si>
  <si>
    <t>Reduz a vulnerabilidade das áreas urbanas às ondas de calor e ao aumento da temperatura máxima</t>
  </si>
  <si>
    <t>Renovação da frota (pública e privada) para veículos de baixas ou zero emissões</t>
  </si>
  <si>
    <t>Reutilização de águas residuais e pluviais tratadas</t>
  </si>
  <si>
    <t xml:space="preserve">Reutilização de componentes de construção e utilizar materiais reciclados, na construção nova e na reabilitação </t>
  </si>
  <si>
    <t>Utilização de novos materiais, com maior eficiência energética e durabilidade</t>
  </si>
  <si>
    <t>041 - Reforço da Investigação, Desenvolvimento Tecnológico e Inovação</t>
  </si>
  <si>
    <t>Presidência do Governo Regional</t>
  </si>
  <si>
    <t>042 - Desenvolvimento Empresarial</t>
  </si>
  <si>
    <t>Secretaria Regional de Educação, Ciência e Tecnologia</t>
  </si>
  <si>
    <t>043 - Turismo, Cultura e Património</t>
  </si>
  <si>
    <t>Secretaria Regional de Turismo, Ambiente e Cultura</t>
  </si>
  <si>
    <t>044 - Atividades Tradicionais</t>
  </si>
  <si>
    <t>Secretaria Regional de Economia</t>
  </si>
  <si>
    <t xml:space="preserve">045 - Energia </t>
  </si>
  <si>
    <t>Secretaria Regional de Saúde e Proteção Civil</t>
  </si>
  <si>
    <t>046 - Mobilidade Sustentável</t>
  </si>
  <si>
    <t>Secretaria Regional das Finanças</t>
  </si>
  <si>
    <t>047 - Reabilitação Urbana</t>
  </si>
  <si>
    <t>Secretaria Regional de Agricultura e Pescas</t>
  </si>
  <si>
    <t>048 - Ensino, Competências e Formação ao Longo da Vida</t>
  </si>
  <si>
    <t>Secretaria Regional de Inclusão, Trabalho e Juventude</t>
  </si>
  <si>
    <t>049 - Promoção da Inclusão Social e Combate à Pobreza</t>
  </si>
  <si>
    <t>Secretaria Regional de Equipamentos e Infraestruturas</t>
  </si>
  <si>
    <t>050 - Saúde</t>
  </si>
  <si>
    <t>051 - Habitação e Realojamento</t>
  </si>
  <si>
    <t>052 - Ordenamento Urbano e Territorial e da Paisagem</t>
  </si>
  <si>
    <t>053 - Promoção da Adaptação às Alterações Climáticas e à Prevenção e Gestão de Riscos</t>
  </si>
  <si>
    <t>054 - Gestão de Recursos Hídricos</t>
  </si>
  <si>
    <t>055 - Economia Circular e Gestão de Resíduos</t>
  </si>
  <si>
    <t>056 - Assistência Técnica</t>
  </si>
  <si>
    <t>057 - Recuperação e Resiliência</t>
  </si>
  <si>
    <t>058 - Órgãos de Soberania</t>
  </si>
  <si>
    <t>059 - Governação</t>
  </si>
  <si>
    <t>060 - Justiça</t>
  </si>
  <si>
    <t>061 - Finanças e Gestão da Dívida Pública</t>
  </si>
  <si>
    <t>FILTRO</t>
  </si>
  <si>
    <t>Pode filtrar por ODS no filtro do lado.                                                                                                                                                                                                                                                                                                                           Fonte: ONU</t>
  </si>
  <si>
    <t>ODS 1</t>
  </si>
  <si>
    <t>1.1 - Até 2030, erradicar a pobreza extrema em todos os lugares, atualmente medida como pessoas que vivem com menos de 1,25 dólares por dia</t>
  </si>
  <si>
    <t>1.2 - Até 2030, reduzir pelo menos para metade a proporção de homens, mulheres e crianças, de todas as idades, que vivem na pobreza, em todas as suas dimensões, de acordo com as definições nacionais</t>
  </si>
  <si>
    <t>1.3 - Implementar, a nível nacional, medidas e sistemas de proteção social adequados, para todos, incluindo limiares, e até 2030 atingir uma cobertura substancial dos mais pobres e vulneráveis</t>
  </si>
  <si>
    <t>1.4 - Até 2030, garantir que todos os homens e mulheres, particularmente os mais pobres e vulneráveis, tenham direitos iguais no acesso aos recursos económicos, bem como no acesso aos serviços básicos, à propriedade e controlo sobre a terra e outras formas de propriedade, à herança, aos recursos naturais, às novas tecnologias e aos serviços financeiros, incluindo microfinanciamento</t>
  </si>
  <si>
    <t>1.5 - Até 2030, aumentar a resiliência dos mais pobres e em situação de maior vulnerabilidade, e reduzir a exposição e a vulnerabilidade destes aos fenómenos extremos relacionados com o clima e outros choques e desastres económicos, sociais e ambientais</t>
  </si>
  <si>
    <t>1.a - Garantir uma mobilização significativa de recursos a partir de uma variedade de fontes, inclusive por meio do reforço da cooperação para o desenvolvimento, para proporcionar meios adequados e previsíveis para que os países em desenvolvimento (em particular, os países menos desenvolvidos) possam implementar programas e políticas para acabar com a pobreza em todas as suas dimensões</t>
  </si>
  <si>
    <t>1.b - Criar enquadramentos políticos sólidos ao nível nacional, regional e internacional, com base em estratégias de desenvolvimento em prol dos mais pobres e sensíveis à questão da igualdade do género, para apoiar a aceleração do investimento em ações de erradicação da pobreza</t>
  </si>
  <si>
    <t>ODS 2</t>
  </si>
  <si>
    <t>2.1 - Até 2030, acabar com a fome e garantir o acesso de todas as pessoas, em particular os mais pobres e pessoas em situações vulneráveis, incluindo crianças, a uma alimentação de qualidade, nutritiva e suficiente durante todo o ano</t>
  </si>
  <si>
    <t>2.2 - Até 2030, acabar com todas as formas de malnutrição, incluindo atingir, até 2025, as metas acordadas internacionalmente sobre nanismo e caquexia em crianças menores de cinco anos, e atender às necessidades nutricionais dos adolescentes, mulheres grávidas e lactantes e pessoas idosas</t>
  </si>
  <si>
    <t>2.3 - Até 2030, duplicar a produtividade agrícola e o rendimento dos pequenos produtores de alimentos, particularmente das mulheres, povos indígenas, agricultores de subsistência, pastores e pescadores, inclusive através de garantia de acesso igualitário à terra e a outros recursos produtivos tais como conhecimento, serviços financeiros, mercados e oportunidades de agregação de valor e de emprego não agrícola</t>
  </si>
  <si>
    <t>2.4 - Até 2030, garantir sistemas sustentáveis de produção de alimentos e implementar práticas agrícolas resilientes, que aumentem a produtividade e a produção, que ajudem a manter os ecossistemas, que fortaleçam a capacidade de adaptação às alterações climáticas, às condições meteorológicas extremas, secas, inundações e outros desastres, e que melhorem progressivamente a qualidade da terra e do solo</t>
  </si>
  <si>
    <t>2.5 - Até 2020, manter a diversidade genética de sementes, plantas cultivadas, animais de criação e domesticados e suas respetivas espécies selvagens, inclusive por meio de bancos de sementes e plantas que sejam diversificados e bem geridos ao nível nacional, regional e internacional, e promover o acesso e a repartição justa e equitativa dos benefícios decorrentes da utilização dos recursos genéticos e conhecimentos tradicionais associados, tal como acordado internacionalmente</t>
  </si>
  <si>
    <t>2.a - Aumentar o investimento, inclusive através do reforço da cooperação internacional, nas infraestruturas rurais, investigação e extensão de serviços agrícolas, desenvolvimento de tecnologia, e os bancos de genes de plantas e animais, para aumentar a capacidade de produção agrícola nos países em desenvolvimento, em particular nos países menos desenvolvidos</t>
  </si>
  <si>
    <t>2.b - Corrigir e prevenir as restrições ao comércio e distorções nos mercados agrícolas mundiais, incluindo a eliminação em paralelo de todas as formas de subsídios à exportação e todas as medidas de exportação com efeito equivalente, de acordo com o mandato da Ronda de Desenvolvimento de Doha</t>
  </si>
  <si>
    <t>2.c - Adotar medidas para garantir o funcionamento adequado dos mercados de matérias-primas agrícolas e seus derivados, e facilitar o acesso oportuno à informação sobre o mercado, inclusive sobre as reservas de alimentos, a fim de ajudar a limitar a volatilidade extrema dos preços dos alimentos</t>
  </si>
  <si>
    <t>ODS 3</t>
  </si>
  <si>
    <t xml:space="preserve"> ODS 3 - Saúde de qualidade (Garantir o acesso à saúde de qualidade e promover o bem-estar para todos, em todas as idades)</t>
  </si>
  <si>
    <t>3.1 - Até 2030, reduzir a taxa de mortalidade materna global para menos de 70 mortes por 100 000 nados-vivos</t>
  </si>
  <si>
    <t>3.2 - Até 2030, acabar com as mortes evitáveis de recém-nascidos e crianças menores de 5 anos, com todos os países empenhados em reduzir a mortalidade neonatal para pelo menos 12 por 1 000 nados-vivos e a mortalidade de crianças menores de 5 anos para pelo menos 25 por 1 000 nados-vivos</t>
  </si>
  <si>
    <t>3.3 - Até 2030, acabar com as epidemias de SIDA, tuberculose, malária e doenças tropicais negligenciadas, e combater a hepatite, doenças transmitidas pela água e outras doenças transmissíveis</t>
  </si>
  <si>
    <t>3.4 - Até 2030, reduzir num terço a mortalidade prematura por doenças não transmissíveis via prevenção e tratamento, e promover a saúde mental e o bem-estar</t>
  </si>
  <si>
    <t>3.5 - Reforçar a prevenção e o tratamento do abuso de substâncias, incluindo o abuso de drogas e o uso nocivo do álcool</t>
  </si>
  <si>
    <t>3.6 - Até 2020, reduzir para metade, a nível global, o número de mortos e feridos devido a acidentes rodoviários</t>
  </si>
  <si>
    <t>3.7 - Até 2030, assegurar o acesso universal aos serviços de saúde sexual e reprodutiva, incluindo o planeamento familiar, informação e educação, bem como a integração da saúde reprodutiva em estratégias e programas nacionais</t>
  </si>
  <si>
    <t>3.8 - Atingir a cobertura universal de saúde, incluindo a proteção do risco financeiro, o acesso a serviços de saúde essenciais de qualidade e o acesso a medicamentos e vacinas essenciais para todos de forma segura, eficaz, de qualidade e a preços acessíveis</t>
  </si>
  <si>
    <t>3.9 - Até 2030, reduzir substancialmente o número de mortes e doenças devido a químicos perigosos, contaminação e poluição do ar, água e solo</t>
  </si>
  <si>
    <t>3.a - Fortalecer a implementação da Convenção Quadro para o Controlo do Tabaco em todos os países, conforme apropriado</t>
  </si>
  <si>
    <t>3.b - Apoiar a pesquisa e o desenvolvimento de vacinas e medicamentos para as doenças transmissíveis e não transmissíveis, que afetam principalmente os países em desenvolvimento, proporcionar o acesso a medicamentos e vacinas essenciais a preços acessíveis, de acordo com a Declaração de Doha, que dita o direito, por parte dos países em desenvolvimento, de utilizarem plenamente as disposições do acordo TRIPS sobre flexibilidades para proteger a saúde pública e, em particular, proporcionar o acesso a medicamentos para todos</t>
  </si>
  <si>
    <t>3.c - Aumentar substancialmente o financiamento da saúde e o recrutamento, desenvolvimento, formação, e retenção do pessoal de saúde nos países em desenvolvimento, especialmente nos países menos desenvolvidos e nos pequenos Estados insulares em desenvolvimento</t>
  </si>
  <si>
    <t>3.d - Reforçar a capacidade de todos os países, particularmente os países em desenvolvimento, para o alerta precoce, redução de riscos e gestão de riscos nacionais e globais de saúde</t>
  </si>
  <si>
    <t>ODS 4</t>
  </si>
  <si>
    <t>4.1 - Até 2030, garantir que todas as meninas e meninos completam o ensino primário e secundário, que deve ser de acesso livre, equitativo e de qualidade, conduzindo a resultados de aprendizagem relevantes e eficazes</t>
  </si>
  <si>
    <t>4.2 - Até 2030, garantir que todos as meninas e meninos tenham acesso a um desenvolvimento de qualidade na primeira infância, bem como cuidados e educação pré-escolar, de modo a que estejam preparados para o ensino primário</t>
  </si>
  <si>
    <t>4.3 - Até 2030, assegurar a igualdade de acesso para todos os homens e mulheres à educação técnica, profissional e terciária, incluindo a universidade, com qualidade e a preços acessíveis</t>
  </si>
  <si>
    <t>4.4 - Até 2030, aumentar substancialmente o número de jovens e adultos que tenham habilitações relevantes, inclusive competências técnicas e profissionais, para emprego, trabalho decente e empreendedorismo</t>
  </si>
  <si>
    <t>4.5 - Até 2030, eliminar as disparidades de género na educação e garantir a igualdade de acesso a todos os níveis de educação e formação profissional para os mais vulneráveis, incluindo as pessoas com deficiência, população autóctone e crianças em situação de vulnerabilidade</t>
  </si>
  <si>
    <t>4.6 - Até 2030, garantir literacia e aptidões numéricas a todos os jovens e a uma substancial proporção dos adultos, homens e mulheres</t>
  </si>
  <si>
    <t>4.7 - Até 2030, garantir que todos os alunos adquiram os conhecimentos e habilidades necessárias para promover o desenvolvimento sustentável, inclusive por meio da educação para o desenvolvimento sustentável e estilos de vida sustentáveis, direitos humanos, igualdade de género, promoção de uma cultura de paz e da não violência, cidadania global e valorização da diversidade cultural e da contribuição da cultura para o desenvolvimento sustentável</t>
  </si>
  <si>
    <t>4.a - Construir e melhorar instalações físicas para educação, apropriadas para crianças e sensíveis às deficiências e às questões de género, e que proporcionem ambientes de aprendizagem seguros e não violentos, inclusivos e eficazes para todos</t>
  </si>
  <si>
    <t>4.b - Até 2020, ampliar substancialmente, a nível global, o número de bolsas de estudo - para os países em desenvolvimento, em particular os países menos desenvolvidos, pequenos Estados insulares em desenvolvimento e os países africanos - para o ensino superior, incluindo programas de formação profissional, de tecnologia da informação e da comunicação, programas técnicos, científicos e de engenharia, em países desenvolvidos e outros países em desenvolvimento</t>
  </si>
  <si>
    <t>4.c - Até 2030, aumentar substancialmente o contingente de professores qualificados, inclusive por meio da cooperação internacional para a formação de professores, nos países em desenvolvimento, especialmente os países menos desenvolvidos e pequenos Estados insulares em desenvolvimento</t>
  </si>
  <si>
    <t>ODS 5</t>
  </si>
  <si>
    <t>5.1 - Acabar com todas as formas de discriminação contra todas as mulheres e meninas, em toda a parte</t>
  </si>
  <si>
    <t>5.2 - Eliminar todas as formas de violência contra todas as mulheres e meninas nas esferas públicas e privadas, incluindo o tráfico, a exploração sexual e de outros tipos de exploração</t>
  </si>
  <si>
    <t>5.3 - Eliminar todas as práticas nocivas, como os casamentos prematuros, forçados e envolvendo crianças, bem como as mutilações genitais femininas</t>
  </si>
  <si>
    <t>5.4 - Reconhecer e valorizar o trabalho de assistência e doméstico não remunerado, por meio da disponibilização de serviços públicos, infraestrutura e políticas de proteção social, bem como a promoção da responsabilidade partilhada dentro do lar e da família, conforme os contextos nacionais</t>
  </si>
  <si>
    <t>5.5 - Garantir a participação plena e efetiva das mulheres e a igualdade de oportunidades para a liderança em todos os níveis de tomada de decisão na vida política, económica e pública</t>
  </si>
  <si>
    <t>5.6 - Assegurar o acesso universal à saúde sexual e reprodutiva e os direitos reprodutivos, em conformidade com o Programa de Ação da Conferência Internacional sobre População e Desenvolvimento e com a Plataforma de Ação de Pequim e os documentos resultantes das suas conferências de revisão</t>
  </si>
  <si>
    <t>5.a - Realizar reformas para dar às mulheres direitos iguais aos recursos económicos, bem como o acesso à propriedade e controlo sobre a terra e outras formas de propriedade, aos serviços financeiros, à herança e aos recursos naturais, de acordo com as leis nacionais</t>
  </si>
  <si>
    <t>5.b - Aumentar o uso de tecnologias de base, em particular as tecnologias de informação e comunicação, para promover a capacitação das mulheres</t>
  </si>
  <si>
    <t>5.c - Adotar e fortalecer políticas sólidas e legislação aplicável para a promoção da igualdade de género e a capacitação de todas as mulheres e meninas, a todos os níveis</t>
  </si>
  <si>
    <t>ODS 6</t>
  </si>
  <si>
    <t>6.1 - Até 2030, alcançar o acesso universal e equitativo à água potável para todos, a preços acessíveis</t>
  </si>
  <si>
    <t>6.2 - Até 2030, alcançar o acesso a saneamento e higiene adequados e equitativos para todos, e acabar com a defecação a céu aberto, com especial atenção para as necessidades das mulheres e meninas e daqueles que estão em situação de vulnerabilidade</t>
  </si>
  <si>
    <t>6.3 - Até 2030, melhorar a qualidade da água, reduzindo a poluição, eliminando despejo e minimizando a libertação de produtos químicos e materiais perigosos, reduzindo para metade a proporção de águas residuais não-tratadas e aumentando substancialmente a reciclagem e a reutilização, a nível global</t>
  </si>
  <si>
    <t>6.4 - Até 2030, aumentar substancialmente a eficiência no uso da água em todos os setores e assegurar extrações sustentáveis e o abastecimento de água doce para enfrentar a escassez de água, e reduzir substancialmente o número de pessoas que sofrem com a escassez de água</t>
  </si>
  <si>
    <t>6.5 - Até 2030, implementar a gestão integrada dos recursos hídricos, a todos os níveis, inclusive via cooperação transfronteiriça, conforme apropriado</t>
  </si>
  <si>
    <t>6.6 - Até 2020, proteger e restaurar ecossistemas relacionados com a água, incluindo montanhas, florestas, zonas húmidas, rios, aquíferos e lagos</t>
  </si>
  <si>
    <t>6.a - Até 2030, ampliar a cooperação internacional e o apoio à capacitação para os países em desenvolvimento em atividades e programas relacionados com a água e o saneamento, incluindo extração de água, dessalinização, eficiência no uso da água, tratamento de efluentes, reciclagem e tecnologias de reutilização</t>
  </si>
  <si>
    <t>6.b - Apoiar e fortalecer a participação das comunidades locais, para melhorar a gestão da água e do saneamento</t>
  </si>
  <si>
    <t>ODS 7</t>
  </si>
  <si>
    <t>7.1 - Até 2030, assegurar o acesso universal a serviços de energia modernos, fiáveis e a preços acessíveis</t>
  </si>
  <si>
    <t>7.2 - Até 2030, aumentar substancialmente a participação de energias renováveis na matriz energética global</t>
  </si>
  <si>
    <t>7.3 - Até 2030, duplicar a taxa global de melhoria da eficiência energética</t>
  </si>
  <si>
    <t>7.a - Até 2030, reforçar a cooperação internacional para facilitar o acesso às tecnologias e investigação sobre energias limpas, incluindo energias renováveis, eficiência energética e tecnologias de combustíveis fósseis avançadas e mais limpas, e promover o investimento em infraestrutura de energia e em tecnologias de energia limpa</t>
  </si>
  <si>
    <t>7.b - Até 2030, expandir a infraestrutura e modernizar a tecnologia para o fornecimento de serviços de energia modernos e sustentáveis para todos nos países em desenvolvimento, particularmente nos países menos desenvolvidos, nos pequenos Estados insulares em desenvolvimento e nos países em desenvolvimento sem litoral, de acordo com os seus respetivos programas de apoio</t>
  </si>
  <si>
    <t>ODS 8</t>
  </si>
  <si>
    <t xml:space="preserve"> ODS 8 - Trabalho digno e crescimento económico (Promover o crescimento económico inclusivo e sustentável, o emprego pleno e produtivo e o trabalho digno para todos)</t>
  </si>
  <si>
    <t>8.1 - Sustentar o crescimento económico per capita de acordo com as circunstâncias nacionais e, em particular, um crescimento anual de pelo menos 7% do produto interno bruto (PIB) nos países menos desenvolvidos</t>
  </si>
  <si>
    <t>8.2 - Atingir níveis mais elevados de produtividade das economias através da diversificação, modernização tecnológica e inovação, nomeadamente através da aposta em setores de alto valor acrescentado e dos setores de mão-de-obra intensiva</t>
  </si>
  <si>
    <t>8.3 - Promover políticas orientadas para o desenvolvimento que apoiem as atividades produtivas, criação de emprego decente, empreendedorismo, criatividade e inovação, e incentivar a formalização e o crescimento das micro, pequenas e médias empresas, inclusive através do acesso aos serviços financeiros</t>
  </si>
  <si>
    <t>8.4 - Melhorar progressivamente, até 2030, a eficiência dos recursos globais no consumo e na produção, e procurar ativamente dissociar crescimento económico da degradação ambiental, de acordo com o enquadramento decenal de programas sobre produção e consumo sustentáveis, com os países desenvolvidos na liderança</t>
  </si>
  <si>
    <t>8.5 - Até 2030, alcançar o emprego pleno e produtivo, e trabalho decente para todas as mulheres e homens, inclusive para os jovens e as pessoas com deficiência, e remuneração igual para trabalho de igual valor</t>
  </si>
  <si>
    <t>8.6 - Até 2020, reduzir substancialmente a proporção de jovens não empregados que não estão em educação ou formação</t>
  </si>
  <si>
    <t>8.7 - Tomar medidas imediatas e eficazes para erradicar o trabalho forçado, acabar com a escravidão moderna e o tráfico de pessoas, e assegurar a proibição e a eliminação das piores formas de trabalho infantil, incluindo recrutamento e utilização de crianças-soldado, e até 2025 acabar com o trabalho infantil em todas as suas formas</t>
  </si>
  <si>
    <t>8.8 - Proteger os direitos do trabalho e promover ambientes de trabalho seguros e protegidos para todos os trabalhadores, incluindo os trabalhadores migrantes, em particular as mulheres migrantes, e pessoas em empregos precários</t>
  </si>
  <si>
    <t>8.9 - Até 2030, elaborar e implementar políticas para promover o turismo sustentável, que cria emprego e promove a cultura e os produtos locais</t>
  </si>
  <si>
    <t>8.10 - Fortalecer a capacidade das instituições financeiras nacionais para incentivar a expansão do acesso aos serviços bancários, de seguros e financeiros para todos</t>
  </si>
  <si>
    <t>8.a - Aumentar o apoio à Iniciativa de Ajuda para o Comércio [Aid for Trade] para os países em desenvolvimento, particularmente os países menos desenvolvidos, inclusive através do Quadro Integrado Reforçado para a Assistência Técnica Relacionada com o Comércio para os países menos desenvolvidos</t>
  </si>
  <si>
    <t>8.b - Até 2020, desenvolver e operacionalizar uma estratégia global para o emprego dos jovens e implementar o Pacto Mundial para o Emprego da Organização Internacional do Trabalho (OIT)</t>
  </si>
  <si>
    <t>ODS 9</t>
  </si>
  <si>
    <t xml:space="preserve"> ODS 9 - Indústria, inovação e infraestruturas (Construir infraestruturas resilientes, promover a industrialização inclusiva e sustentável e fomentar a inovação)</t>
  </si>
  <si>
    <t>9.1 - Desenvolver infraestruturas de qualidade, fiáveis, sustentáveis e resilientes, incluindo infraestruturas regionais e transfronteiriças, para apoiar o desenvolvimento económico e o bem-estar humano, focando o acesso equitativo e a preços acessíveis para todos</t>
  </si>
  <si>
    <t>9.2 - Promover a industrialização inclusiva e sustentável e, até 2030, aumentar significativamente a parcela da indústria no setor do emprego e no PIB, de acordo com as circunstâncias nacionais, e duplicar a sua parcela nos países menos desenvolvidos</t>
  </si>
  <si>
    <t>9.3 - Aumentar o acesso das pequenas indústrias e outras empresas, particularmente em países em desenvolvimento, aos serviços financeiros, incluindo ao crédito acessível e à sua integração em cadeias de valor e mercados</t>
  </si>
  <si>
    <t>9.4 - Até 2030, modernizar as infraestruturas e reabilitar as indústrias para torná-las sustentáveis, com maior eficiência no uso de recursos e maior adoção de tecnologias e processos industriais limpos e ambientalmente corretos; com todos os países atuando de acordo com as suas respectivas capacidades</t>
  </si>
  <si>
    <t>9.5 - Fortalecer a investigação científica, melhorar as capacidades tecnológicas de setores industriais em todos os países, particularmente os países em desenvolvimento, inclusive, até 2030, incentivar a inovação e aumentar substancialmente o número de trabalhadores na área de investigação e desenvolvimento por milhão de pessoas e a despesa pública e privada em investigação e desenvolvimento</t>
  </si>
  <si>
    <t>9.a - Facilitar o desenvolvimento de infraestruturas sustentáveis e resilientes nos países em desenvolvimento, através de maior apoio financeiro, tecnológico e técnico aos países africanos, aos países menos desenvolvidos, aos países em desenvolvimento sem litoral e aos pequenos Estados insulares em desenvolvimento</t>
  </si>
  <si>
    <t>9.b - Apoiar o desenvolvimento tecnológico, a investigação e a inovação nos países em desenvolvimento, incluindo garantir um ambiente político propício para, inter alia, a diversificação industrial e adicionar valor às matérias-primas</t>
  </si>
  <si>
    <t>9.c - Aumentar significativamente o acesso às tecnologias de informação e comunicação e envidar esforços para oferecer acesso universal e a preços acessíveis à internet nos países menos desenvolvidos, até 2020</t>
  </si>
  <si>
    <t>ODS 10</t>
  </si>
  <si>
    <t>10.1 - Até 2030, progressivamente alcançar, e manter de forma sustentável, o crescimento do rendimento dos 40% da população mais pobre a um ritmo maior do que o da média nacional</t>
  </si>
  <si>
    <t>10.2 - Até 2030, capacitar e promover a inclusão social, económica e política de todos, independentemente da idade, género, incapacidade, etnia, origem, religião, condição  económica ou outra</t>
  </si>
  <si>
    <t>10.3 - Garantir a igualdade de oportunidades e reduzir as desigualdades de resultados, inclusive através da eliminação de leis, políticas e práticas discriminatórias e da promoção de legislação, políticas e ações adequadas a este respeito</t>
  </si>
  <si>
    <t>10.4 - Adotar políticas, especialmente ao nível fiscal, salarial e de proteção social, e alcançar progressivamente uma maior igualdade</t>
  </si>
  <si>
    <t>10.5 - Melhorar a regulamentação e monitorização dos mercados e instituições financeiras globais e fortalecer a implementação de tais regulamentações</t>
  </si>
  <si>
    <t>10.6 - Assegurar uma representação e voz mais forte dos países em desenvolvimento em tomadas de decisão nas instituições económicas e financeiras internacionais globais, a fim de produzir instituições mais eficazes, credíveis, responsáveis e legítimas</t>
  </si>
  <si>
    <t>10.7 - Facilitar a migração e a mobilidade das pessoas de forma ordenada, segura, regular e responsável, inclusive através da implementação de políticas de migração planeadas e bem geridas</t>
  </si>
  <si>
    <t>10.a - Implementar o princípio do tratamento especial e diferenciado para países em desenvolvimento, em particular para os países menos desenvolvidos, em conformidade com os acordos da Organização Mundial do Comércio</t>
  </si>
  <si>
    <t>10.b - Incentivar a ajuda pública ao desenvolvimento e fluxos financeiros, incluindo o investimento externo direto, para os Estados onde a necessidade é maior, em particular os países menos desenvolvidos, os países africanos, os pequenos Estados insulares em desenvolvimento e os países em desenvolvimento sem litoral, de acordo com os seus planos e programas nacionais</t>
  </si>
  <si>
    <t>10.c - Até 2030, reduzir para menos de 3% os custos de transação de remessas dos migrantes e eliminar os mecanismos de remessas com custos superiores a 5%</t>
  </si>
  <si>
    <t>ODS 11</t>
  </si>
  <si>
    <t>11.1 - Até 2030, garantir o acesso de todos à habitação segura, adequada e a preço acessível, e aos serviços básicos, e melhorar as condições nos bairros de lata</t>
  </si>
  <si>
    <t>11.2 - Até 2030, proporcionar o acesso a sistemas de transporte seguros, acessíveis, sustentáveis e a preço acessível para todos, melhorando a segurança rodoviária através da expansão da rede de transportes públicos, com especial atenção para as necessidades das pessoas em situação de vulnerabilidade, mulheres, crianças, pessoas com deficiência e idosos</t>
  </si>
  <si>
    <t>11.3 - Até 2030, aumentar a urbanização inclusiva e sustentável, e as capacidades para um ordenamento do povoamento humano participativo, integrado e sustentável, em todos os países</t>
  </si>
  <si>
    <t>11.4 - Fortalecer esforços para proteger e salvaguardar o património cultural e natural do mundo</t>
  </si>
  <si>
    <t>11.5 - Até 2030, reduzir significativamente o número de mortes e o número de pessoas afetadas por catástrofes e diminuir substancialmente as perdas económicas diretas causadas por essa via no produto interno bruto global, incluindo as catástrofes relacionadas com a água, focando-se sobretudo na proteção dos pobres e das pessoas em situação de vulnerabilidade</t>
  </si>
  <si>
    <t>11.6 - Até 2030, reduzir o impacto ambiental negativo per capita nas cidades, incluindo prestar especial atenção à qualidade do ar, à gestão de resíduos municipais e de outros resíduos</t>
  </si>
  <si>
    <t>11.7 - Até 2030, proporcionar o acesso universal a espaços públicos seguros, inclusivos, acessíveis e verdes, particularmente para as mulheres e crianças, pessoas idosas e pessoas com deficiência</t>
  </si>
  <si>
    <t>11.a - Apoiar relações económicas, sociais e ambientais positivas entre áreas urbanas, periurbanas e rurais, reforçando o planeamento nacional e regional de desenvolvimento</t>
  </si>
  <si>
    <t>11.b - Até 2020, aumentar substancialmente o número de cidades e povoamentos humanos que adotaram e implementaram políticas e planos integrados para a inclusão, a eficiência dos recursos, mitigação e adaptação às mudanças climáticas, resiliência a desastres; e desenvolver e implementar, de acordo com o Quadro de Sendai para a Redução do Risco de Catástrofes 2015-2030, a gestão holística do risco de desastres, a todos os níveis</t>
  </si>
  <si>
    <t>ODS 12</t>
  </si>
  <si>
    <t>12.1 - Implementar o Plano Decenal de Programas sobre Produção e Consumo Sustentáveis, com todos os países a tomar medidas, e os países desenvolvidos assumindo a liderança, tendo em conta o desenvolvimento e as capacidades dos países em desenvolvimento</t>
  </si>
  <si>
    <t>12.2 - Até 2030, alcançar a gestão sustentável e o uso eficiente dos recursos naturais</t>
  </si>
  <si>
    <t>12.3 - Até 2030, reduzir para metade, à escala global, o desperdício de alimentos per capita, tanto a nível de retalhistas como de consumidores, e reduzir os desperdícios de alimentos ao longo das cadeias de produção e abastecimento, incluindo os que ocorrem pós-colheita</t>
  </si>
  <si>
    <t>12.4 - Até 2020, alcançar a gestão ambientalmente correta dos produtos químicos e de todos os resíduos, ao longo de todo o seu ciclo de vida, de acordo com os quadros internacionais acordados, e reduzir significativamente a sua libertação para o ar, água e solo, de modo a minimizar os seus impactos negativos sobre a saúde humana e o meio ambiente</t>
  </si>
  <si>
    <t>12.5 - Até 2030, reduzir substancialmente a produção de resíduos através da prevenção, redução, reciclagem e reutilização</t>
  </si>
  <si>
    <t>12.6 - Incentivar as empresas, especialmente as de grande dimensão e transnacionais, a adotar práticas sustentáveis e a integrar informação sobre sustentabilidade nos relatórios de atividade</t>
  </si>
  <si>
    <t>12.7 - Promover práticas de contratação pública sustentáveis, de acordo com as políticas e prioridades nacionais</t>
  </si>
  <si>
    <t>12.8 - Até 2030, garantir que as pessoas, em todos os lugares, tenham informação relevante e consciencialização para o desenvolvimento sustentável e estilos de vida em harmonia com a natureza</t>
  </si>
  <si>
    <t>12.a - Apoiar países em desenvolvimento a fortalecer as suas capacidades científicas e tecnológicas para avançar no sentido de padrões mais sustentáveis de produção e consumo</t>
  </si>
  <si>
    <t>12.b - Desenvolver e implementar ferramentas para monitorizar os impactos do desenvolvimento sustentável para o turismo sustentável, que cria emprego, promove a cultura e os produtos locais</t>
  </si>
  <si>
    <t>12.c - Racionalizar subsídios ineficientes nos combustíveis fósseis, que encorajam o consumo exagerado, eliminando as distorções de mercado, de acordo com as circunstâncias nacionais, inclusive através da reestruturação fiscal e da eliminação gradual desses subsídios prejudiciais, caso existam, para refletir os seus impactos ambientais, tendo plenamente em conta as necessidades específicas e condições dos países em desenvolvimento e minimizando os possíveis impactos adversos sobre o seu desenvolvimento de uma forma que proteja os pobres e as comunidades afetadas</t>
  </si>
  <si>
    <t>ODS 13</t>
  </si>
  <si>
    <t>13.1 - Reforçar a resiliência e a capacidade de adaptação a riscos relacionados com o clima e as catástrofes naturais em todos os países</t>
  </si>
  <si>
    <t>13.2 - Integrar medidas relacionadas com alterações climáticas nas políticas, estratégias e planos nacionais</t>
  </si>
  <si>
    <t>13.3 - Melhorar a educação, aumentar a consciencialização e a capacidade humana e institucional sobre medidas de mitigação, adaptação, redução de impacto e alerta precoce no que respeita às alterações climáticas</t>
  </si>
  <si>
    <t>13.a - Implementar o compromisso assumido pelos países desenvolvidos na Convenção-Quadro das Nações Unidas sobre Alterações Climáticas [UNFCCC, em inglês] de mobilizarem, em conjunto, 100 mil milhões de dólares por ano, a partir de 2020, a partir de variadas fontes, de forma a responder às necessidades dos países em desenvolvimento, no contexto das ações significativas de mitigação e implementação transparente; e operacionalizar o Fundo Verde para o Clima por meio da sua capitalização o mais cedo possível</t>
  </si>
  <si>
    <t>13.b - Promover mecanismos para a criação de capacidades para o planeamento e gestão eficaz no que respeita às alterações climáticas, nos países menos desenvolvidos e pequenos Estados insulares em desenvolvimento, e que tenham um especial enfoque nas mulheres, jovens, comunidades locais e marginalizadas</t>
  </si>
  <si>
    <t>ODS 14</t>
  </si>
  <si>
    <t>14.1 - Até 2025, prevenir e reduzir significativamente a poluição marítima de todos os tipos, especialmente a que advém de atividades terrestres, incluindo detritos marinhos e a poluição por nutrientes</t>
  </si>
  <si>
    <t>14.2 - Até 2020, gerir de forma sustentável e proteger os ecossistemas marinhos e costeiros para evitar impactos adversos significativos, inclusive através do reforço da sua capacidade de resiliência, e tomar medidas para a sua restauração, a fim de assegurar oceanos saudáveis e produtivos</t>
  </si>
  <si>
    <t>14.3 - Minimizar e enfrentar os impactos da acidificação dos oceanos, inclusive através do reforço da cooperação científica em todos os níveis</t>
  </si>
  <si>
    <t>14.4 - Até 2020, regular, efetivamente, a extração de recursos, acabar com a sobrepesca e a pesca ilegal, não reportada e não regulamentada e as práticas de pesca destrutivas, e implementar planos de gestão com base científica, para restaurar populações de peixes no menor período de tempo possível, pelo menos para níveis que possam produzir rendimento máximo sustentável, como determinado pelas suas características biológicas</t>
  </si>
  <si>
    <t>14.5 - Até 2020, conservar pelo menos 10% das zonas costeiras e marinhas, de acordo com a legislação nacional e internacional, e com base na melhor informação científica disponível</t>
  </si>
  <si>
    <t>14.6 - Até 2020, proibir certas formas de subsídios à pesca, que contribuem para a sobrecapacidade e a sobrepesca, e eliminar os subsídios que contribuam para a pesca ilegal, não reportada e não regulamentada, e abster-se de introduzir novos subsídios desse tipo, reconhecendo que o tratamento especial e diferenciado adequado e eficaz para os países em desenvolvimento e os países menos desenvolvidos deve ser parte integrante da negociação sobre subsídios à pesca da Organização Mundial do Comércio</t>
  </si>
  <si>
    <t>14.7 - Até 2030, aumentar os benefícios económicos para os pequenos Estados insulares em desenvolvimento e os países menos desenvolvidos, a partir do uso sustentável dos recursos marinhos, inclusive através de uma gestão sustentável da pesca, aquicultura e turismo</t>
  </si>
  <si>
    <t>14.a - Aumentar o conhecimento científico, desenvolver capacidades de investigação e transferir tecnologia marinha, tendo em conta os critérios e orientações sobre a Transferência de Tecnologia Marinha da Comissão Oceanográfica Intergovernamental, a fim de melhorar a saúde dos oceanos e aumentar a contribuição da biodiversidade marinha para o desenvolvimento dos países em desenvolvimento, em particular os pequenos Estados insulares em desenvolvimento e os países menos desenvolvidos</t>
  </si>
  <si>
    <t>14.b - Proporcionar o acesso dos pescadores artesanais de pequena escala aos recursos marinhos e mercados</t>
  </si>
  <si>
    <t>14.c - Assegurar a conservação e o uso sustentável dos oceanos e seus recursos pela implementação do direito internacional, como refletido na UNCLOS [Convenção das Nações Unidas sobre o Direito do Mar], que determina o enquadramento legal para a conservação e utilização sustentável dos oceanos e dos seus recursos, conforme registado no parágrafo 158 do “Futuro Que Queremos”</t>
  </si>
  <si>
    <t>ODS 15</t>
  </si>
  <si>
    <t xml:space="preserve"> ODS 15 - Proteger a vida terrestre (Proteger, restaurar e promover o uso sustentável dos ecossistemas terrestres, gerir de forma sustentável as florestas, combater a desertificação, travar e reverter a degradação dos solos e travar a perda de biodiversidade)</t>
  </si>
  <si>
    <t>15.1 - Até 2020, assegurar a conservação, recuperação e uso sustentável de ecossistemas terrestres e de água doce interior e os seus serviços, em especial florestas, zonas húmidas, montanhas e terras áridas, em conformidade com as obrigações decorrentes dos acordos internacionais</t>
  </si>
  <si>
    <t>15.2 - Até 2020, promover a implementação da gestão sustentável de todos os tipos de florestas, travar a deflorestação, restaurar florestas degradadas e aumentar substancialmente os esforços de florestação e reflorestação, a nível global</t>
  </si>
  <si>
    <t>15.3 - Até 2030, combater a desertificação, restaurar a terra e o solo degradados, incluindo terrenos afetados pela desertificação, secas e inundações, e lutar para alcançar um mundo neutro em termos de degradação do solo</t>
  </si>
  <si>
    <t>15.4 - Até 2030, assegurar a conservação dos ecossistemas de montanha, incluindo a sua biodiversidade, para melhorar a sua capacidade de proporcionar benefícios que são essenciais para o desenvolvimento sustentável</t>
  </si>
  <si>
    <t>15.5 - Tomar medidas urgentes e significativas para reduzir a degradação de habitats naturais, travar a perda de biodiversidade e, até 2020, proteger e evitar a extinção de espécies ameaçadas</t>
  </si>
  <si>
    <t>15.6 - Garantir uma repartição justa e equitativa dos benefícios derivados da utilização dos recursos genéticos e promover o acesso adequado aos recursos genéticos</t>
  </si>
  <si>
    <t>15.7 - Tomar medidas urgentes para acabar com a caça ilegal e o tráfico de espécies da flora e fauna protegidas e agir no que respeita tanto a procura quanto a oferta de produtos ilegais da vida selvagem</t>
  </si>
  <si>
    <t>15.8 - Até 2020, implementar medidas para evitar a introdução e reduzir significativamente o impacto de espécies exóticas invasoras nos ecossistemas terrestres e aquáticos, e controlar ou erradicar as espécies prioritárias</t>
  </si>
  <si>
    <t>15.9 - Até 2020, integrar os valores dos ecossistemas e da biodiversidade no planeamento nacional e local, nos processos de desenvolvimento, nas estratégias de redução da pobreza e nos sistemas de contabilidade</t>
  </si>
  <si>
    <t>15.a - Mobilizar e aumentar significativamente, a partir de todas as fontes, os recursos financeiros para a conservação e o uso sustentável da biodiversidade e dos ecossistemas</t>
  </si>
  <si>
    <t>15.b - Mobilizar recursos significativos, a partir de todas as fontes, e a todos os níveis, para financiar a gestão florestal sustentável e proporcionar incentivos adequados aos países em desenvolvimento para promover a gestão florestal sustentável, incluindo a conservação e a reflorestação</t>
  </si>
  <si>
    <t>15.c - Reforçar o apoio global para os esforços de combate à caça ilegal e ao tráfico de espécies protegidas, inclusive através do aumento da capacidade das comunidades locais para encontrar outras oportunidades de subsistência sustentável</t>
  </si>
  <si>
    <t>ODS 16</t>
  </si>
  <si>
    <t xml:space="preserve"> ODS 16 - Paz, justiça e instituições eficazes (Promover sociedades pacíficas e inclusivas para o desenvolvimento sustentável, proporcionar o acesso à justiça para todos e construir instituições eficazes, responsáveis e inclusivas a todos os níveis)</t>
  </si>
  <si>
    <t>16.1 - Reduzir significativamente todas as formas de violência e as taxas de mortalidade com ela relacionadas, em todos os lugares</t>
  </si>
  <si>
    <t>16.2 - Acabar com o abuso, exploração, tráfico e todas as formas de violência e tortura contra as crianças</t>
  </si>
  <si>
    <t>16.3 - Promover o Estado de Direito, ao nível nacional e internacional, e garantir a igualdade de acesso à justiça para todos</t>
  </si>
  <si>
    <t>16.4 - Até 2030, reduzir significativamente os fluxos ilegais financeiros e de armas, reforçar a recuperação e devolução de recursos roubados e combater todas as formas de crime organizado</t>
  </si>
  <si>
    <t>16.5 - Reduzir substancialmente a corrupção e o suborno em todas as suas formas</t>
  </si>
  <si>
    <t>16.6 - Desenvolver instituições eficazes, responsáveis e transparentes, a todos os níveis</t>
  </si>
  <si>
    <t>16.7 - Garantir que a tomada de decisão, a todos os níveis, é responsável, inclusiva, participativa e representativa</t>
  </si>
  <si>
    <t>16.8 - Ampliar e fortalecer a participação dos países em desenvolvimento nas instituições de governação global</t>
  </si>
  <si>
    <t>16.9 - Até 2030, fornecer identidade legal para todos, incluindo o registo de nascimento</t>
  </si>
  <si>
    <t>16.10 - Assegurar o acesso público à informação e proteger as liberdades fundamentais, em conformidade com a legislação nacional e os acordos internacionais</t>
  </si>
  <si>
    <t>16.a - Fortalecer as instituições nacionais relevantes, inclusive através da cooperação internacional, para a construção de melhor capacidade de resposta, a todos os níveis, em particular nos países em desenvolvimento, para a prevenção da violência e o combate ao terrorismo e ao crime</t>
  </si>
  <si>
    <t>16.b - Promover e fazer cumprir leis e políticas não discriminatórias para o desenvolvimento sustentável</t>
  </si>
  <si>
    <t>ODS 17</t>
  </si>
  <si>
    <t>17.1 - Fortalecer a mobilização de recursos internos, inclusive através do apoio internacional aos países em desenvolvimento, para melhorar a capacidade nacional de cobrança de impostos e outras fontes de receita</t>
  </si>
  <si>
    <t>17.2 - Os países desenvolvidos devem implementar de forma plena os seus compromissos em matéria de ajuda pública ao desenvolvimento (APD), inclusive canalizar 0,7% do Rendimento Nacional Bruto (RNB) para APD aos países em desenvolvimento, e alocar 0,15% a 0,20% desse valor para os países menos desenvolvidos</t>
  </si>
  <si>
    <t>17.3 - Mobilizar recursos financeiros adicionais para os países em desenvolvimento a partir de múltiplas fontes</t>
  </si>
  <si>
    <t>17.4 - Ajudar os países em desenvolvimento a alcançar a sustentabilidade da dívida de longo prazo através de políticas coordenadas destinadas a promover o financiamento, a redução e a reestruturação da dívida, conforme apropriado, e abordar a questão da dívida externa dos países pobres altamente endividados de forma a reduzir o sobreendividamento</t>
  </si>
  <si>
    <t>17.5 - Adotar e implementar regimes de promoção de investimentos para os países menos desenvolvidos</t>
  </si>
  <si>
    <t>17.6 - Melhorar a cooperação Norte-Sul, Sul-Sul e triangular ao nível regional e internacional e o acesso à ciência, tecnologia e inovação, e aumentar a partilha de conhecimento em termos mutuamente acordados, inclusive através de uma melhor coordenação entre os mecanismos existentes, particularmente no nível das Nações Unidas, e por meio de um mecanismo de facilitação de tecnologia global</t>
  </si>
  <si>
    <t>17.7 - Promover o desenvolvimento, a transferência, a disseminação e a difusão de tecnologias ambientalmente corretas para os países em desenvolvimento, em condições favoráveis, inclusive em condições concessionais e preferenciais, conforme mutuamente acordado</t>
  </si>
  <si>
    <t>17.8 - Operacionalizar plenamente o banco de tecnologia e o mecanismo de capacitação em ciência, tecnologia e inovação para os países menos desenvolvidos até 2017, e aumentar o uso de tecnologias de capacitação, em particular das tecnologias de informação e comunicação</t>
  </si>
  <si>
    <t>17.9 - Reforçar o apoio internacional para a implementação eficaz e orientada da capacitação em países em desenvolvimento, a fim de apoiar os planos nacionais para implementar todos os objetivos de desenvolvimento sustentável, inclusive através da cooperação Norte-Sul, Sul-Sul e triangular</t>
  </si>
  <si>
    <t>17.10 - Promover um sistema multilateral de comércio universal, baseado em regras, aberto, não discriminatório e equitativo no âmbito da Organização Mundial do Comércio (OMC), inclusive através da conclusão das negociações no âmbito da Agenda de Desenvolvimento de Doha</t>
  </si>
  <si>
    <t>17.11 - Aumentar significativamente as exportações dos países em desenvolvimento, em particular com o objetivo de duplicar a participação dos países menos desenvolvidos nas exportações globais até 2020</t>
  </si>
  <si>
    <t>17.12 - Concretizar a implementação oportuna de acesso a mercados livres de quotas e taxas, de forma duradoura, para todos os países menos desenvolvidos, de acordo com as decisões da OMC, inclusive através de garantias de que as regras de origem preferencial aplicáveis às importações provenientes de países menos desenvolvidos sejam transparentes e simples, e contribuam para facilitar o acesso ao mercado</t>
  </si>
  <si>
    <t>17.13 - Aumentar a estabilidade macroeconómica global, inclusive através da coordenação e da coerência de políticas</t>
  </si>
  <si>
    <t>17.14 - Aumentar a coerência das políticas para o desenvolvimento sustentável</t>
  </si>
  <si>
    <t>17.15 - Respeitar o espaço político e a liderança de cada país para estabelecer e implementar políticas para a erradicação da pobreza e o desenvolvimento sustentável</t>
  </si>
  <si>
    <t>17.16 - Reforçar a parceria global para o desenvolvimento sustentável, complementada por parcerias multissetoriais que mobilizem e partilhem o conhecimento, a perícia, a tecnologia e os recursos financeiros, para apoiar a realização dos objetivos do desenvolvimento sustentável em todos os países, particularmente nos países em desenvolvimento</t>
  </si>
  <si>
    <t>17.17 - Incentivar e promover parcerias públicas, público-privadas e com a sociedade civil que sejam eficazes, a partir da experiência das estratégias de mobilização de recursos dessas parcerias</t>
  </si>
  <si>
    <t>17.18 - Até 2020, reforçar o apoio à capacitação para os países em desenvolvimento, inclusive para os países menos desenvolvidos e pequenos Estados insulares em desenvolvimento, para aumentar significativamente a disponibilidade de dados de alta qualidade, atuais e fidedignos, desagregados ao nível do rendimento, género, idade, etnia, estatuto migratório, incapacidade, localização geográfica e outras características relevantes em contextos nacionais</t>
  </si>
  <si>
    <t>17.19 - Até 2030, partir de iniciativas existentes para desenvolver medidas do progresso do desenvolvimento sustentável que complementem o Produto Interno Bruto (PIB) e apoiem a capacitação estatística nos países em desenvolvimento</t>
  </si>
  <si>
    <t>Fonte: Circular 1412 EO</t>
  </si>
  <si>
    <t>ODS - POLÍTICA CLIMÁTICA</t>
  </si>
  <si>
    <t>Área de Atuação</t>
  </si>
  <si>
    <t>Tipologia de Iniciativa</t>
  </si>
  <si>
    <t>Descrição da iniciativa - exemplos</t>
  </si>
  <si>
    <t xml:space="preserve">Mitigação </t>
  </si>
  <si>
    <t>Adaptação</t>
  </si>
  <si>
    <t>Nota: Tabela auxiliar para as "dropdown lists"</t>
  </si>
  <si>
    <t>. Aquisição de painéis fotovoltaicos e/ou outros equipamentos que recorrem a energia renovável (tecnologias solar, eólica (onshore e offshore), hídrica, oceânica, geotérmica, hidrogénio verde e outros gases renováveis, nomeadamente, biometano)</t>
  </si>
  <si>
    <t>Área de Atuação →</t>
  </si>
  <si>
    <t>. Substituição de equipamentos que utilizam combustíveis fósseis por outros que recorrem a energias renováveis</t>
  </si>
  <si>
    <t>Tipologia de Iniciativa →</t>
  </si>
  <si>
    <t>. Aquisição de painéis fotovoltaicos e/ou outros equipamentos de produção de energia renovável (tecnologias solar, eólica (onshore e offshore), hídrica, oceânica, geotérmica, hidrogénio verde e outros gases renováveis, nomeadamente, biometano)</t>
  </si>
  <si>
    <t xml:space="preserve"> Qualidade do ar</t>
  </si>
  <si>
    <t>. Adoção de sistema de cogeração com base em fontes renováveis de energia</t>
  </si>
  <si>
    <t>. Incentivar Investigação e Inovação em energias renováveis</t>
  </si>
  <si>
    <t>. Aquisição e/ou substituição de sistemas de aquecimento /arrefecimento ambiente que recorram a energia renovável (sistemas solares térmicos, caldeiras adaptadas a gases renováveis, solar fotovoltaico associado a bombas de calor, assim como sistemas híbridos que combinem duas ou mais tecnologias)</t>
  </si>
  <si>
    <t>. Aquisição e/ou substituição de sistemas de aquecimento /arrefecimento ambiente que recorram a energia renovável (caldeiras e recuperadores de calor a biomassa)</t>
  </si>
  <si>
    <t>. Aquisição de sistemas de águas quentes sanitárias (AQS) que recorram a energia renovável</t>
  </si>
  <si>
    <t>. Aquisição de equipamentos de iluminação que recorram a energia renovável</t>
  </si>
  <si>
    <t>. Promover a utilização de gases renováveis enquanto combustível eficiente para produção de calor/frio, eletricidade ou para os transportes</t>
  </si>
  <si>
    <t>. Produção, através de painéis fotovoltaicos instalados em edifícios, destina-se ao autoconsumo podendo a produção remanescente ser ou não vendido à rede elétrica</t>
  </si>
  <si>
    <t>. Criação e o desenvolvimento de comunidades de energia</t>
  </si>
  <si>
    <t>. Apoio ao estabelecimento de comunidades de energia em parceria com os municípios</t>
  </si>
  <si>
    <t>. Tecnologias de armazenamento de energia (Bombagem hidroelétrica; baterias ou o hidrogénio)</t>
  </si>
  <si>
    <t>. Contadores Inteligentes</t>
  </si>
  <si>
    <t>. Redes inteligentes (smart grids) - redes de transporte e distribuição</t>
  </si>
  <si>
    <t>. Digitalização do setor energético</t>
  </si>
  <si>
    <t>. Reabilitar e tornar os edifícios de habitação e de serviços (públicos e privados) mais eficientes (Janelas e portas eficientes, lâmpadas LED, otimização do conforto térmico dos edifícios, equipamentos eficientes)</t>
  </si>
  <si>
    <t>. Aquisição de equipamentos mais eficientes (eletrodomésticos e equipamentos eletrónicos)</t>
  </si>
  <si>
    <t>. Substituição de equipamentos elétricos por outros mais eficientes</t>
  </si>
  <si>
    <t>Objetivos de Desenvolvimento Sustentável</t>
  </si>
  <si>
    <t xml:space="preserve">Descrição </t>
  </si>
  <si>
    <t>. Aquisição de lâmpadas LED para a iluminação (por ex.: pública)</t>
  </si>
  <si>
    <t>01 - Erradicação da pobreza</t>
  </si>
  <si>
    <t>01 - Erradicação da pobreza: acabar com a pobreza em todas as suas formas, em todos os lugares.</t>
  </si>
  <si>
    <t>. Promover novas vertentes de formação de técnicos especializados para o setor da eficiência energética e das energias renováveis</t>
  </si>
  <si>
    <t>02 - Fome zero e agricultura sustentável</t>
  </si>
  <si>
    <t>02 - Fome zero e agricultura sustentável: acabar com a fome, alcançar a segurança alimentar e melhoria da nutrição e promover a agricultura sustentável.</t>
  </si>
  <si>
    <t>. Promover formação para técnicos e especialistas na área de construção e edifícios NZEB</t>
  </si>
  <si>
    <t>03 - Saúde e bem-estar</t>
  </si>
  <si>
    <t>03 - Saúde e bem-estar: assegurar uma vida saudável e promover o bem-estar para todos, em todas as idades.</t>
  </si>
  <si>
    <t>. Incentivar Investigação e Inovação no domínio da eficiência energética</t>
  </si>
  <si>
    <t>04 - Educação de qualidade</t>
  </si>
  <si>
    <t>04 - Educação de qualidade: assegurar a educação inclusiva, e equitativa e de qualidade, e promover oportunidades de aprendizagem ao longo da vida para todos.</t>
  </si>
  <si>
    <t>. Apostar na eletrificação do transporte de passageiros e de mercadorias</t>
  </si>
  <si>
    <t>05 - Igualdade de género</t>
  </si>
  <si>
    <t>05 - Igualdade de género: alcançar a igualdade de genero e empoderar todas as mulheres e meninas.</t>
  </si>
  <si>
    <t>. Promover a utilização de fontes de energia renovável em frotas de transporte (ex.: veículos movidos a eletricidade ou hidrogénio verde)</t>
  </si>
  <si>
    <t>06 - Água limpa e saneamento</t>
  </si>
  <si>
    <t>06 - Água limpa e saneamento: garantir disponibilidade e manejo sustentável da água e saneamento para todos.</t>
  </si>
  <si>
    <t>. Potenciar a eletrificação de equipamentos nos edifícios públicos e privados (bomba de calor, fornos elétricos)</t>
  </si>
  <si>
    <t>07 - Energia limpa e acessível</t>
  </si>
  <si>
    <t>07 - Energia limpa e acessível: garantir acesso à energia barata, confiável, sustentável e renovável para todos.</t>
  </si>
  <si>
    <t>. Apostar no planeamento das redes de transporte e distribuição de forma a reforçar a integração de nova capacidade renovável</t>
  </si>
  <si>
    <t>08 - Trabalho decente e crescimento económico</t>
  </si>
  <si>
    <t>08 - Trabalho decente e crescimento econômico: promover o crescimento econômico sustentado, inclusivo e sustentável, emprego pleno e produtivo, e trabalho decente para todos.</t>
  </si>
  <si>
    <t>. Melhoria das redes eléttricas para assegurar a existência de capacidade nas mesmas para a receção e entrega de eletricidade</t>
  </si>
  <si>
    <t>09 - Inovação infraestrutura</t>
  </si>
  <si>
    <t>09 - Inovação infraestrutura: construir infraestrutura resiliente, promover a industrialização inclusiva e sustentável, e fomentar a inovação.</t>
  </si>
  <si>
    <t>. Elevação de vias e/ou infraestruturas</t>
  </si>
  <si>
    <t>10 - Redução das desigualdades</t>
  </si>
  <si>
    <t>10 - Redução das desigualdades: reduzir as desigualdades dentro dos países e entre eles.</t>
  </si>
  <si>
    <t>. Proteções laterais</t>
  </si>
  <si>
    <t>11 - Cidades e comunidades sustentáveis</t>
  </si>
  <si>
    <t>11 - Cidades e comunidades sustentáveis: tornar as cidades e os assentamentos humanos inclusivos, seguros, resilientes e sustentáveis.</t>
  </si>
  <si>
    <t>. Intervenções nos sistemas de drenagem – transversal e longitudinal
(e incluindo a possibilidade de criação de bacias de retenção)</t>
  </si>
  <si>
    <t>12 - Consumo e produção responsáveis</t>
  </si>
  <si>
    <t>12 - Consumo e produção responsáveis: assegurar padrões de produção e de consumo sustentáveis.</t>
  </si>
  <si>
    <t>. Intervenções ao nível dos taludes (incluindo revestimento vegetal)</t>
  </si>
  <si>
    <t>13 - Ação contra a mudança global do clima</t>
  </si>
  <si>
    <t>13 - Ação contra a mudança global do clima: tomar medidas urgentes para combater a mudança climática e seus impactos (*).</t>
  </si>
  <si>
    <t xml:space="preserve"> . Relocalização de infraestruturas para mitigar os efeitos das alterações climáticas</t>
  </si>
  <si>
    <t>14 - Vida na água</t>
  </si>
  <si>
    <t>14 - Vida na água: conservação e uso sustentável dos oceanos, dos mares, e dos recursos marinhos para o desenvolvimento sustentável.</t>
  </si>
  <si>
    <t>. Intervenções ao nível da estabilidade da infraestrutura (incluindo as
obras de arte – e. g. pontes, viadutos etc.)</t>
  </si>
  <si>
    <t>15 - Vida terrestre</t>
  </si>
  <si>
    <t>15 - Vida terrestre: proteger, recuperar e promover o uso sustentável dos ecossistemas terrestres, gerir de forma sustentável as florestas, combater a desertificação, deter e reverter a degradação da Terra e deter a perda da biodiversidade.</t>
  </si>
  <si>
    <t>. Apostar no planeamento das redes de transporte e distribuição, garantindo a segurança do abastecimento e a continuidade e qualidade de serviço</t>
  </si>
  <si>
    <t>16 - Paz, justiça e instituições eficazes</t>
  </si>
  <si>
    <t>16 - Paz, justiça e instituições eficazes: promover sociedades pacíficas e inclusivas par ao desenvolvimento sustentável, proporcionar o acesso à justiça para todos e construir instituições eficazes, responsáveis e inclusivas em todos os níveis.</t>
  </si>
  <si>
    <t>. Despesa com autocarro de serviço (ex.: para transporte dos funcionários)</t>
  </si>
  <si>
    <t>17 - Parcerias e meios de implementação</t>
  </si>
  <si>
    <t>17 - Parcerias e meios de implementação: fortalecer os meios de implementação e revitalizar a parceria global para o desenvolvimento sustentável.</t>
  </si>
  <si>
    <t>. Aumento da oferta e do acesso ao transporte público (rodoviário, ferroviário e fluvial)</t>
  </si>
  <si>
    <t>. Serviços de mobilidade partilhados (car sharing, bike sharing, car pooling)</t>
  </si>
  <si>
    <t>. Expansão geográfica da rede de transportes públicos</t>
  </si>
  <si>
    <t>. Adotar ferramentas de apoio à gestão da mobilidade e de sistemas e tecnologias de informação de apoio à mobilidade e comunicação — mobilidade inteligente — dirigidos aos utentes (generalização da informação em tempo real nas paragens, portais de informação ao público, apps para dispositivos móveis)</t>
  </si>
  <si>
    <t>. Redução dos custos associados ao transporte público coletivo (Programa de Apoio à Redução Tarifária)</t>
  </si>
  <si>
    <t>. Criação e/ou melhoria da rede de transporte público e otimização das interligações multimodais.</t>
  </si>
  <si>
    <t>. Promover o aumento da rede de transportes públicos coletivos de alta capacidade e manter a dinâmica de continuidade na expansão destes sistemas (expansão das redes de metro de Lisboa e do Porto)</t>
  </si>
  <si>
    <t>. Dinamizar iniciativas de mobilidade partilhada como o car sharing, bike sharing e car pooling (Ex.: podem ser partilha de automóveis, bicicletas, motociclos e trotinetes)</t>
  </si>
  <si>
    <t>. Incorporação de novas tecnologias e de sistemas inteligentes na gestão da mobilidade (escolha do modo de transporte através do acesso a informação em tempo real das condições das várias opções de transporte)</t>
  </si>
  <si>
    <t>.Promover ferramentas de mobility as a service (utilização de múltiplos modos de transporte e a escolha daquele mais eficiente para a deslocação em causa)</t>
  </si>
  <si>
    <t>. Expansão e requalificação da rede pedonal</t>
  </si>
  <si>
    <t>. Criação e melhoria da infraestrutura ciclável</t>
  </si>
  <si>
    <t>. Manutenção e aumento dos incentivos criados para a promoção da mobilidade ativa, nomeadamente versões elétricas de bicicletas e outros veículos leves</t>
  </si>
  <si>
    <t>. Criação de estacionamento para bicicletas; facilitação do transporte de bicicletas em modo ferroviário, fluvial</t>
  </si>
  <si>
    <t>. Ações de Marketing e Comunicação para promover a adoção de comportamentos favoráveis aos modos ativos (uso de bicicleta e andar a pé)</t>
  </si>
  <si>
    <t>. Criação de vias com faixas destinadas a vários tipos de mobilidade sustentável (ativa, suave, transportes públicos)</t>
  </si>
  <si>
    <t>. Aquisição de veículos híbridos, elétricos e a hidrogénio verde</t>
  </si>
  <si>
    <t>. Incorporação de fontes de energia renováveis nas frotas de transporte de passageiros e de mercadorias</t>
  </si>
  <si>
    <t>. Incentivos à aquisição de veículos ligeiros 100 % elétricos, bem como o quadro de incentivos fiscais disponíveis</t>
  </si>
  <si>
    <t>. Promover no transporte de mercadorias no “last mile” veículos de emissões zero (veículos elétricos, quadriciclos e bicicletas de carga elétrica)</t>
  </si>
  <si>
    <t>. Promover os veículos elétricos de duas rodas</t>
  </si>
  <si>
    <t>. Construção de postos de carregamento elétrico em infraestruturas de acesso público, em zonas comerciais e residenciais</t>
  </si>
  <si>
    <t>. Criação de postos de abastecimento a hidrogénio verde em infraestruturas de acesso público, em zonas comerciais e residenciais</t>
  </si>
  <si>
    <t>. Renovação das frotas de transportes públicos, frotas de táxi, frotas de serviços de logística e outras frotas de transportes, bem como dos veículos particulares, que não utilizam combustíveis fósseis</t>
  </si>
  <si>
    <t>. Promover a produção de biocombustíveis avançados através da valorização do aproveitamento de biomassas residuais ou com pouco valor económico, valorização e aproveitamento de resíduos, nomeadamente óleos alimentares usados (OAU), e outros recursos alternativos endógenos</t>
  </si>
  <si>
    <t>. Utilização de biocombustíveis avançados em alguns setores, como por exemplo setores de transporte rodoviário pesado de mercadorias de longa distância, pesados de passageiros, setor marítimo de mercadorias e aviação</t>
  </si>
  <si>
    <t>. Teletrabalho</t>
  </si>
  <si>
    <t>. Proximidade de Serviços (lojas de cidadão)</t>
  </si>
  <si>
    <t>. Promover a gestão da procura (passageiros e mercadorias) e ordenamento urbano de forma a reduzir o volume de deslocações (tráfego) e a distância das deslocações</t>
  </si>
  <si>
    <t>. Construção de infraestruturas de transporte rodoviário, ferroviário, marítimo-portuário e aéreo-portuário, resilientes às alterações climáticas e com o devido licenciamento de impacte de avaliação ambiental</t>
  </si>
  <si>
    <t>. Aquisição de bomba de calor, fornos elétricos, eletrificação de frota</t>
  </si>
  <si>
    <t>. Aquisição de sistemas solar térmico e solar fotovoltaico</t>
  </si>
  <si>
    <t>. Outros equipamentos que recorrem a energia renovável (tecnologias solar, eólica (onshore e offshore), hídrica, oceânica, geotérmica, hidrogénio verde e outros gases renováveis, nomeadamente, biometano)</t>
  </si>
  <si>
    <t>Substituição de equipamentos com gases fluorados com elevado PAG (Potencial de aquecimento global) por outros com gases fluorados com menor PAG ou mesmo com refrigerantes naturais</t>
  </si>
  <si>
    <t>. Prevenir a libertação de gases fluorados para a atmosfera (Ex: custos com a manutenção dos equipamentos que contêm gases fluorados, recorrendo a técnicos e empresas devidamente certificados)</t>
  </si>
  <si>
    <t>. Promover a utilização de refrigerantes naturais, em substituição dos gases fluorados</t>
  </si>
  <si>
    <t>. Promover as fontes de energia renovável (solar térmico e solar fotovoltaico)</t>
  </si>
  <si>
    <t>. Aproveitamento e penetração de fontes de energia renovável, como por exemplo de gases renováveis, combustíveis derivados de resíduos (CDR) e outros combustíveis limpos</t>
  </si>
  <si>
    <t>. Aproveitamento e penetração de fontes de energia renovável, em particular da biomassa</t>
  </si>
  <si>
    <t>. Substituição de combustíveis fósseis por fontes endógenas e mais limpas</t>
  </si>
  <si>
    <t>. Adoção de tecnologias mais eficientes: otimização de motores, sistemas de bombagem, sistemas de ventilação e sistemas de compressão, sistemas de combustão, recuperação de calor, frio industrial</t>
  </si>
  <si>
    <t>. Promover a iluminação eficiente</t>
  </si>
  <si>
    <t>. Estimular a adoção de sistemas de gestão ambiental, promovendo a adesão e participação de unidades de produção</t>
  </si>
  <si>
    <t>. Conceção de novos produtos e novos modelos de negócios com baixo perfil carbónico</t>
  </si>
  <si>
    <t>. Apostar na eficiência energética, hídrica e material ao nível dos processos produtivos</t>
  </si>
  <si>
    <t>. Simbioses industriais (aumenta a sustentabilidade energética de parques industriais, tecnológicos e de negócios, portos e plataformas logísticas)</t>
  </si>
  <si>
    <t>. Extensão do uso de bens e equipamentos</t>
  </si>
  <si>
    <t>. Prevenção da produção de resíduos, designadamente através do uso de materiais residuais como matérias -primas</t>
  </si>
  <si>
    <t>. Adoção de materiais e processos tecnológicos avançados</t>
  </si>
  <si>
    <t>. Aumento da utilização de subprodutos/matérias residuais de origem agrícola e florestal</t>
  </si>
  <si>
    <t>. Projetos de I&amp;D das tecnologias CCS (Carbon Capture and Storage) e CCUS (Carbon Capture, Utilisation and Storage).</t>
  </si>
  <si>
    <t>. Aquisição de bomba de calor</t>
  </si>
  <si>
    <t>. Aquisição de ar condicionado</t>
  </si>
  <si>
    <t>. Aquisição de sistemas e equipamentos elétricos</t>
  </si>
  <si>
    <t>. Substituição de sistemas e equipamentos que utilizam combustíveis fósseis por equipamentos elétricos</t>
  </si>
  <si>
    <t>. Janelas e portas eficientes</t>
  </si>
  <si>
    <t>. Iluminação de baixo consumo - lâmpadas LED</t>
  </si>
  <si>
    <t xml:space="preserve">. Otimização do conforto térmico dos edifícios </t>
  </si>
  <si>
    <t>. Criação de mecanismos de automatização para o registo dos consumos energéticos das instalações</t>
  </si>
  <si>
    <t>. Certificação energética</t>
  </si>
  <si>
    <t>. Outras soluções que permitem reduzir o consumo de eletricidade</t>
  </si>
  <si>
    <t>. Torneiras de caudais reduzidos</t>
  </si>
  <si>
    <t>. Recolha de águas pluviais para limpeza das instalações</t>
  </si>
  <si>
    <t>. Outras soluções que permitem reduzir o consumo de água</t>
  </si>
  <si>
    <t>. Edifícios que produzem energia através de fontes renováveis</t>
  </si>
  <si>
    <t>. Edifícios eficientes no consumo de energia para aquecimento/ arrefecimento</t>
  </si>
  <si>
    <t>. Redução de emissões CO2 na construção e na reabilitação, usando materiais naturais e reciclados</t>
  </si>
  <si>
    <t>. Integração de sistemas solares em fachadas e coberturas</t>
  </si>
  <si>
    <t>. Instalação ou adaptação de elementos fixos dos edifícios como sombreamentos, estufas e coberturas ou fachadas verdes, privilegiando soluções de base natural.</t>
  </si>
  <si>
    <t>. Edifícios multifuncionais e partilhados com redução da área edificada</t>
  </si>
  <si>
    <t>. Promover o reaproveitamento de materiais de construção e de materiais reciclados (betão, materiais cerâmicos, pedras, vidro, metais, madeira, papel e cartão, plásticos)</t>
  </si>
  <si>
    <t>. Promover a certificação de edifícios enquanto instrumento distintivo de sustentabilidade na construção (ex.: rótulo ecológico, sistemas de classificação assentes em critérios de eficiência e sustentabilidade, análise do ciclo de vida, abordagens cradle to cradle — sistemas cíclicos).</t>
  </si>
  <si>
    <t>. Aplicação ou substituição de isolamento térmico em coberturas, paredes ou pavimentos</t>
  </si>
  <si>
    <t>. Painéis Fotovoltaicos</t>
  </si>
  <si>
    <t>.Sistemas de aquecimento de água sanitárias de fonte renovável</t>
  </si>
  <si>
    <t>. Sistemas de iluminação de fonte renovável</t>
  </si>
  <si>
    <t>. Aquisição e/ou substituição de equipamentos mais eficientes</t>
  </si>
  <si>
    <t>. Produção de energia, através de painéis fotovoltaicos instalados em edifícios, destina-se ao autoconsumo podendo a produção remanescente ser ou não vendido à rede elétrica</t>
  </si>
  <si>
    <t>. Promover a reabilitação dos edifícios recorrendo a materiais mais sustentáveis e energeticamente mais eficientes (Ex.: estruturas verdes, isolamento térmico)</t>
  </si>
  <si>
    <t>. Promover a substituição de equipamentos elétricos por outros equipamentos mais eficientes</t>
  </si>
  <si>
    <t>. Promover o ordenamento urbano de forma a reduzir o volume de deslocações (tráfego) e a distância das deslocações</t>
  </si>
  <si>
    <t>. Criar infraestruturas de carregamento para a mobilidade elétrica nos edifícios públicos e privados</t>
  </si>
  <si>
    <t>. Fomentar a expansão das áreas de Produção Biológica nos setores da Agricultura, da Pecuária e da Aquicultura</t>
  </si>
  <si>
    <t>. Aumentar a oferta de produtos agrícolas e agroalimentares obtidos em Produção Biológica</t>
  </si>
  <si>
    <t>. Promover o conhecimento e elevar o nível de competências sobre o Agricultura e Produção Biológica nas condições edafo-climáticas específicas nacionais.</t>
  </si>
  <si>
    <t>. Apostar na agricultura de conservação utilizando práticas de conservação do solo e da água (melhorar a fertilidade do solo, a retenção de humidade, a redução da erosão do solo)</t>
  </si>
  <si>
    <t>. Criação de soluções de agricultura de precisão que aliam a utilização de dados e de técnicas de data science para otimizar a utilização dos recursos e o processo produtivo</t>
  </si>
  <si>
    <t>. Promover as pastagens semeadas com misturas de grande número de sementes e variedades (até 20), em que a diversidade induz uma maior adaptabilidade a variações climáticas anuais</t>
  </si>
  <si>
    <t>. Apostar em técnicas nutricionais na dieta alimentar de animais produzidos em sistemas intensivos e extensivos para a redução de emissões de GEE</t>
  </si>
  <si>
    <t>. Valorização agrícola dos efluentes em solos onde as carências orgânicas sejam mais evidentes</t>
  </si>
  <si>
    <t>. Adoção de boas práticas com vista à redução da utilização de fertilizantes azotados, enquanto promotor da redução de emissões de GEE e de amoníaco.</t>
  </si>
  <si>
    <t>. Adoção de técnicas de fertilização minimizadoras de perdas de nutrientes, através da expansão da agricultura biológica e de precisão</t>
  </si>
  <si>
    <t>. Substituição de fertilizantes minerais por fertilizantes orgânicos, nomeadamente composto.</t>
  </si>
  <si>
    <t>. Promover a eficiência energética através da aquisição e utilização de ferramentas de gestão, da instalação e utilização de tecnologias mais eficientes (ex.: otimização de motores, sistemas de bombagem, sistemas de ventilação e sistemas de compressão, recuperação de calor e de frio, iluminação eficiente)</t>
  </si>
  <si>
    <t>. Promover a eficiência hídrica através da aquisição de equipamentos de precisão (ex.: regadio eficiente)</t>
  </si>
  <si>
    <t>. Apoio às boas práticas de regadio no que se refere ao uso eficiente da água (ex.: monitorização, utilização do balanço hídrico na decisão sobre a rega, inspeção e aferição da eficácia das instalações de rega)</t>
  </si>
  <si>
    <t>. Apoio à certificação hídrica das explorações de regadio</t>
  </si>
  <si>
    <t>. Implementar planos de paisagem que promovam a diversidade de espécies e a multifuncionalidade nos espaços florestais, contribuindo para um maior rendimento dos produtores florestais e para tornar o território mais resiliente aos fogos rurais e pragas.</t>
  </si>
  <si>
    <t>. Apostar na gestão profissional e ativa dos povoamentos, maximizando o aproveitamento das potencialidades das estações, recorrendo a plantas melhoradas, à multifuncionalidade, a soluções técnicas mais exigentes</t>
  </si>
  <si>
    <t>. Consolidar ou reconverter a floresta já instalada, no quadro de uma nova especialização do território, bem como recuperar dos sistemas florestais degradados ou sub-lotados</t>
  </si>
  <si>
    <t>. Valorização da resina natural, de forma a catalisar a gestão florestal sustentável, reduzir a perigosidade de incêndio e contribuir para o desenvolvimento do mundo rural</t>
  </si>
  <si>
    <t>. Modernização e otimização de viveiros florestais públicos e do Centro Nacional de Sementes Florestais (CENASEF)</t>
  </si>
  <si>
    <t>. Aumentar a utilização de subprodutos/matérias residuais de origem agrícola e florestal, promovendo novas áreas de negócio circulares</t>
  </si>
  <si>
    <t>. Aproveitamento da Biomassa para usos energéticos</t>
  </si>
  <si>
    <t>. Apoio à instalação de centros de recolha e de transporte de biomassa residual</t>
  </si>
  <si>
    <t>. Apoio à florestação de terras não -agrícolas</t>
  </si>
  <si>
    <t>. Promover a florestação em áreas de elevada suscetibilidade à desertificação</t>
  </si>
  <si>
    <t>. Apoio a ações de melhoria da resiliência dos povoamentos florestais</t>
  </si>
  <si>
    <t>. Apoio à conservação e recuperação de habitats e zonas florestais de grande valor natural</t>
  </si>
  <si>
    <t>. Apoio à manutenção e conservação de galerias ripícolas</t>
  </si>
  <si>
    <t>. Apoio à reconversão de povoamentos instalados em condições ecológicas desajustadas, utilizando espécies melhor adaptadas</t>
  </si>
  <si>
    <t xml:space="preserve">. Apoio ao aumento da área sujeita a planos de gestão florestal </t>
  </si>
  <si>
    <t>. Promover a melhoria do valor económico dos povoamentos florestais</t>
  </si>
  <si>
    <t>. Apoio à certificação da gestão florestal sustentável</t>
  </si>
  <si>
    <t>. Promoção da implementação dos modelos e normas de gestão dos Programas Regionais de Ordenamento Florestal</t>
  </si>
  <si>
    <t>. Dinamização das Zonas de Intervenção Florestal, das unidades de Gestão Florestal, das Entidades de Gestão Florestal</t>
  </si>
  <si>
    <t>. Qualificação dos agentes do setor</t>
  </si>
  <si>
    <t>. Promoção de serviços de ecossistemas</t>
  </si>
  <si>
    <t>. Apoiar a florestação e a melhoria do valor ambiental das florestas</t>
  </si>
  <si>
    <t>. Aumentar a resiliência da paisagem aos incêndios rurais e reduzir a sua incidência</t>
  </si>
  <si>
    <t>. Conservar, restaurar e melhorar os solos agrícolas e florestais e prevenir a erosão</t>
  </si>
  <si>
    <t>. Prevenção da contaminação e remediação dos solos</t>
  </si>
  <si>
    <t>. Beneficiação de Parques florestais que ocupem terrenos do estado integrados em perímetros urbanos</t>
  </si>
  <si>
    <t>. Apoiar e desenvolver Programas de Remuneração de Serviços de Ecossistemas em Espaços Rurais</t>
  </si>
  <si>
    <t>. Adotar novos hábitos de consumo alimentar</t>
  </si>
  <si>
    <t>. Diminuição do desperdício de alimentos</t>
  </si>
  <si>
    <t>. Promover redes de comercialização em circuitos curtos agroalimentares</t>
  </si>
  <si>
    <t>. (Re)arborização com outras espécies florestais resilientes ao risco de incêndio</t>
  </si>
  <si>
    <t>. Controlo de densidades excessivas de regeneração natural após incêndio</t>
  </si>
  <si>
    <t>. Introdução de mosaico agrícola</t>
  </si>
  <si>
    <t>. Criação de áreas para pastoreio e utilização de caprinos para controlo da vegetação espontânea</t>
  </si>
  <si>
    <t>. Operações de desmatação nas zonas adjacentes a estruturas viárias/ferroviárias e edificado</t>
  </si>
  <si>
    <t>. Valorização económica da biomassa através da instalação de Sistemas Intermunicipais de recolha e armazenagem intercalar da biomassa sobrante das atividades florestais e agrícolas em zonas rurais</t>
  </si>
  <si>
    <t>. Reconversão e reconfiguração de estruturas lineares de transporte e distribuição de energia elétrica que atravessam áreas florestais (e.g. enterramento de cabos; alterações de traçado)</t>
  </si>
  <si>
    <t>. Reconversão e reconfiguração das redes de telecomunicações em áreas florestais</t>
  </si>
  <si>
    <t>. Instalação e reconfiguração de sistemas de alerta, corte e desvio de tráfego</t>
  </si>
  <si>
    <t>. Instalação de sistemas de comunicação/informação, designadamente sistemas de vigilância, alerta às populações locais e sinalética apropriada</t>
  </si>
  <si>
    <t>. Arborização com espécies melhoradoras do solo – revoluções longas</t>
  </si>
  <si>
    <t>. Incorporação de estrumes e compostados, rotações com leguminosas, culturas de cobertura e com sobrantes de origem agrícola ou florestal (provenientes das operações de limpeza ou desmatação)</t>
  </si>
  <si>
    <t>. Sementeira direta ou mobilização na linha; rotação de culturas com diferentes tipos de sistemas radiculares</t>
  </si>
  <si>
    <t>. Enrelvamento da entrelinha nas culturas permanentes</t>
  </si>
  <si>
    <t>. Instalação de pastagens sobcoberto e de pastagens biodiversas</t>
  </si>
  <si>
    <t>. Consolidação e recuperação de taludes e margens de linhas de água privilegiando técnicas de engenharia natural</t>
  </si>
  <si>
    <t>. Intervenção com estruturas/barreiras naturais para o controlo de erosão em áreas ardidas</t>
  </si>
  <si>
    <t>. Reposição/reabilitação da galeria ripícola (plantação e/ou sementeira de espécies autóctones)</t>
  </si>
  <si>
    <t>. Uso de coberto vegetal nos solos no período mais chuvoso e nas entrelinhas, utilização de efluentes pecuários, de compostos e subprodutos de agroindústrias como matérias fertilizantes</t>
  </si>
  <si>
    <t>. Criação de jardins de infiltração e outras soluções de recarga de aquíferos (e. g. trincheiras e canais de infiltração)</t>
  </si>
  <si>
    <t>. Ações de prevenção junto da indústria, comércio e consumidor, promovendo acordos voluntários com vetores prioritários no sentido de fomentar a produção mais limpa e a conceção sustentável de produto</t>
  </si>
  <si>
    <t>. Incentivar a uma maior e intensiva utilização dos produtos através da sua partilha (recirculação de bens em marketplaces - Olx, eBay, Standvirtual, troca de serviços - Taskrabbit) e pela servitização da utilização dos produtos (empresas que oferecem uma gama de serviços associados
aos produtos comercializados, contribuindo para a redução do impacto ambiental dos produtos através de uma melhor manutenção dos mesmos)</t>
  </si>
  <si>
    <t>. Incentivar a uma maior longevidade dos produtos através de: design para durar e recuperar, manutenção melhorada, recondicionamento, remanufatura dos produtos descartados (ou partes/ componentes de) num novo produto, com as mesmas funções e realocando os produtos descartados (ou partes/ componentes de) num novo produto, com diferentes funções</t>
  </si>
  <si>
    <t>. Ações de prevenção junto da indústria, comércio e consumidor, no sentido de fomentar a diminuição do desperdício alimentar</t>
  </si>
  <si>
    <t>. Desvio de recicláveis de aterro, desvio de Resíduos Urbanos Biológicos (RUB) de aterro e desvio de aterro dos refugos e rejeitados do tratamento de Resíduos Urbanos</t>
  </si>
  <si>
    <t>. Apoiar a instalação de equipamentos que permitam a recuperação de gases dos aterros, e biogás proveniente das instalações de digestão anaeróbia com vista à sua transformação em biometano</t>
  </si>
  <si>
    <t>. Promoção do aproveitamento da capacidade de produção de energia nos sistemas, nomeadamente através do aproveitamento de biogás</t>
  </si>
  <si>
    <t>. Apostar na compostagem de resíduos biológicos urbanos</t>
  </si>
  <si>
    <t>. Promover a utilização do composto resultante da valorização dos biorresíduos</t>
  </si>
  <si>
    <t>. Ações de sensibilização sobre a recolha seletiva, promovendo o aumento da quantidade e qualidade de materiais retomados e valorizados através da implementação de especificações técnicas</t>
  </si>
  <si>
    <t>. Aumentar a resiliência dos sistemas de saneamento de águas residuais, através da eliminação das ligações indevidas, da adaptação das ETAR aos fenómenos climáticos extremos e da reutilização de águas residuais tratadas</t>
  </si>
  <si>
    <t>. Aumentar a resiliência dos sistemas de drenagem de águas pluviais, através da eliminação de infiltrações indevidas, do amortecimento de caudais em períodos de precipitação intensa e do reaproveitamento de águas pluviais</t>
  </si>
  <si>
    <t>. Diminuir a energia consumida nos serviços de águas, através da melhoria da eficiência energética e hídrica e do aumento do nível de autossuficiência energética das ETAR e restantes instalações</t>
  </si>
  <si>
    <t>. Utilização de águas residuais tratadas</t>
  </si>
  <si>
    <t>. Reaproveitamento de água pluviais (processo produtivo, instalações sanitárias, limpezas das instalações)</t>
  </si>
  <si>
    <t>. Práticas de regadio promotoras do uso mais eficiente e sustentável do recurso água [instalação de sistemas de rega por aspersão, localizada (micro aspersão, gota -a-gota) e instalação de contadores nas captações] e do recurso energia</t>
  </si>
  <si>
    <t>. Melhoria dos sistemas de monitorização das necessidades efetivas de água das culturas ao longo dos ciclos de crescimento</t>
  </si>
  <si>
    <t>. Remodelação das infraestruturas de rega para diminuição das perdas, otimização da capacidade de armazenamento de água e de rega, reabilitação e modernização das infraestruturas existentes (permitindo reduzir as perdas por evaporação e proporcionando condições mais favoráveis à gestão e implementação de métodos e sistemas de rega mais eficientes)</t>
  </si>
  <si>
    <t>. Utilização de águas pluviais e reutilização de águas residuais tratadas na agricultura</t>
  </si>
  <si>
    <t>. Instalação de espécies e variedades melhor adaptadas às alterações climáticas e aos eventos extremos</t>
  </si>
  <si>
    <t>· Reconversão de culturas para espécies, variedades e cultivares menos exigentes em água (adequar as culturas e variedades às disponibilidades hídricas, privilegiar a instalação de espécies com elevada produtividade da água e resistentes ao stress hídrico)</t>
  </si>
  <si>
    <t>Remodelação das infraestruturas aquícolas para otimização dos consumos hídricos e diminuição das perdas</t>
  </si>
  <si>
    <t>. Reutilização de águas na indústria</t>
  </si>
  <si>
    <t>. Instalação de sistemas para o aproveitamento das águas pluviais</t>
  </si>
  <si>
    <t>. Aposta em torneiras de caudal reduzido (instalações sanitárias, cantinas)</t>
  </si>
  <si>
    <t>. Reabilitação de sistemas de distribuição de água e instalação de sistemas de monitorização de perdas</t>
  </si>
  <si>
    <t>. Aumentar a resiliência dos sistemas de abastecimento público de água, através da melhoria do desempenho dos mesmos, em particular no que respeita à redução das perdas de água</t>
  </si>
  <si>
    <t>. Implementação de sistemas diferenciados de abastecimento para efeitos de reforço e diversificação das origens de água</t>
  </si>
  <si>
    <t>. Instalação de novos equipamentos e substituição de antigos equipamentos em infraestruturas e espaços públicos e privados</t>
  </si>
  <si>
    <t>. Sistemas de rega inteligentes, por aspersão, e localizada por micro aspersão ou gota -a-gota em jardins, hortas e outros espaços verdes públicos</t>
  </si>
  <si>
    <t>. Requalificação dos espaços verdes com espécies autóctones e adaptadas às condições edafoclimáticas locais</t>
  </si>
  <si>
    <t>. Elaboração de Planos Regionais de eficiência Hídrica</t>
  </si>
  <si>
    <t>. Utilização de águas pluviais ou residuais tratadas para a limpeza urbana, rega de espaços verdes e para Instalações para produção em aquaponia/hidroponia</t>
  </si>
  <si>
    <t>. Intervenção nas galerias ripícolas: i) áreas de distribuição das populações de bivalves de água doce ou de Saramugo (Anaecypris hispanica); ii) pequenas bacias costeiras intermitentes do centro e sul que albergam as espécies endémicas ameaçadas de peixes dulciaquícolas; e iii) áreas importantes para a conservação das populações de anfíbios e répteis de água doce vulneráveis</t>
  </si>
  <si>
    <t>. Conservação e reabilitação de cursos de água, com vista à manutenção de caudais ambientais e do contínuo fluvial nas áreas de distribuição das espécies endémicas</t>
  </si>
  <si>
    <t>. Regular os volumes de água captados para irrigação a partir de pegos que servem de refúgio estival às espécies de peixes dulciaquícolas e migradores vulneráveis</t>
  </si>
  <si>
    <t>. Instalação ou adequação de dispositivos de transposição nos açudes para peixes dulciaquícolas e migradores vulneráveis</t>
  </si>
  <si>
    <t>· Instalação ou adequação das passagens/atravessamentos de fauna na rodovia/ferrovia. Conservação dos sistemas de charcos temporários: i) locais com populações importantes de Cágado -de-carapaça-estriada (Emys orbicularis) e Cágado -mediterrânico (Mauremys leprosa); e ii) com orientação preferencial de N -&gt; S em zonas abertas, longe de estradas e que mantenham 10 -70% de cobertura florestal, adequados às várias espécies de anfíbios vulneráveis</t>
  </si>
  <si>
    <t>· Criação de refúgios e corredores ecológicos para espécies vulneráveis da fauna: i) nas pequenas bacias costeiras intermitentes do centro e sul, em setores a montante dos principais fatores de pressão antropogénica, para salvaguarda da ictiofauna nativa; ii) de baixa para alta altitude em áreas florestais importantes para espécies de anfíbios e répteis de montanha; e iii) em ecossistemas agrícolas e florestais importantes para anfíbios e répteis, criando pequenas áreas de micro habitats com espécies autóctones nas áreas presentemente ocupadas por monoculturas</t>
  </si>
  <si>
    <t>· Adaptação das condições de reprodução ex situ existentes nos postos aquícolas</t>
  </si>
  <si>
    <t>· Execução das medidas do plano de reprodução ex situ de Saramugo (Anaecypris hispanica)</t>
  </si>
  <si>
    <t>· Promover, conservar e valorizar o património genético animal, vegetal e florestal, tendo em vista o aumento da resiliência às alterações climáticas (resistência à seca, às doenças e pragas)</t>
  </si>
  <si>
    <t>· Adaptar práticas de pesca promovendo o não desperdício e minimizando as capturas acessórias de espécies mais vulneráveis no novo enquadramento climático</t>
  </si>
  <si>
    <t>. Redirecionar a atividade aquícola para as espécies autóctones com maior resiliência climática</t>
  </si>
  <si>
    <t>. Criação de áreas de infiltração através de: i) Construção e/ou recuperação de bacias de retenção (escavação e dique); ii) Reconversão de áreas de superfície impermeáveis (e. g. renaturalização de ecossistemas ribeirinhos, instalação de pavimentação drenante); iii) Execução de valas de retenção paralelas às cotas do terreno nas encostas para reter a precipitação</t>
  </si>
  <si>
    <t>. Proteção das linhas de água e recuperação dos perfis naturais de troços de rio e planícies de inundação: i) Operações de limpeza e regularização das linhas de água; ii) Operações de restauro ecológico e de manutenção da vegetação ripícola; iii) Desobstrução de leitos de cheia; iv) Remoção de sedimentos e outro material nos leitos;  v) Recuperação da secção de vazão das passagens hidráulicas e pontões; vi) Remoção de estruturas obsoletas e sem função atual; vii) Reabilitação de açudes existentes, com objetivos de correção torrencial; viii) Construção de pequenas obras de correção torrencial</t>
  </si>
  <si>
    <t>. Construção de infraestruturas de proteção</t>
  </si>
  <si>
    <t>. Intervenções para a redução de riscos e aumento de segurança em barragens</t>
  </si>
  <si>
    <t>. Reabilitação de diques</t>
  </si>
  <si>
    <t>. Manutenção/instalação de estações hidrométricas e atualização de curvas de vazão no contexto da prevenção de riscos de inundação</t>
  </si>
  <si>
    <t>. Implementação de modelação hidrológica e hidráulica como sistema de apoio à decisão na gestão de infraestruturas hidráulicas em situação meteorológicas extremas e alerta de riscos de inundação</t>
  </si>
  <si>
    <t>. Implementação de sistemas de previsão e alerta às populações e entidades responsáveis</t>
  </si>
  <si>
    <t>. Monitorização e disponibilização de informação hidrometereológica</t>
  </si>
  <si>
    <t>. Remodelação de redes de drenagem urbana de águas pluviais tendo em vista adequação hidráulica aos caudais em eventos de precipitação intensa particularmente em zonas críticas como pontes, aquedutos e outros estrangulamentos</t>
  </si>
  <si>
    <t>. Identificação e delimitação de áreas de inundação preferencial e criação de condições de escoamento em conformidade nas bacias de drenagem</t>
  </si>
  <si>
    <t>. Implementação de técnicas de drenagem urbana sustentável: i) Utilização de pavimentos permeáveis e de rugosidade em acordo com condições de escoamento adequadas; ii) Sistemas de retenção de escoamentos pluviais em locais relevantes; iii) Criação de percursos de escoamento pluvial preferenciais; iv) Delimitação/criação de áreas de infiltração; v) Construção de poços ou trincheiras de infiltração.</t>
  </si>
  <si>
    <t>. Infraestruturas (e. g. transporte, energia, comunicações, saneamento): 
i) Elevação de vias/da infraestrutura; ii) Proteções laterais; 
iii) Intervenções nos sistemas de drenagem–transversal e longitudinal (e incluindo a possibilidade de criação de bacias de retenção); iv) Intervenções ao nível dos taludes (incluindo revestimento vegetal); v) Relocalização da infraestrutura; vi) Intervenções ao nível da estabilidade da infraestrutura (incluindo as obras de arte – e. g. pontes, viadutos etc.)</t>
  </si>
  <si>
    <t>. Implementação de infraestruturas verdes (incluindo hortas urbanas com sistemas de rega inteligentes), incluindo a utilização de materiais naturais como material de construção (e.g. telhados e fachadas verdes) e a renaturalização e recuperação da permeabilidade de pavimentos</t>
  </si>
  <si>
    <t>. Implementação de bacias de retenção de água</t>
  </si>
  <si>
    <t>. Criação de zonas de sombreamento (incluindo ações de arborização e instalação de palas ou toldos exteriores entre edifícios)</t>
  </si>
  <si>
    <t>. Criação de corredores de ventilação</t>
  </si>
  <si>
    <t>. Termorregulação do ar por nebulização e instalação de bebedouros públicos</t>
  </si>
  <si>
    <t>. Ações de sensibilização para a população em geral e camadas mais vulneráveis para fazer face às ondas de calor</t>
  </si>
  <si>
    <t>. Criação de zonas verdes com revestimento vegetal resistente à seca</t>
  </si>
  <si>
    <t>. Instalação ou reconversão de equipamentos de sombreamento/ refrigeração em: i) Infraestruturas de transporte urbano e material circulante (veículos, paragens, estações, estacionamentos); ii) Edifícios públicos prioritariamente escolas, hospitais e centros de saúde); iii) IPSS de apoio a crianças e idosos</t>
  </si>
  <si>
    <t>. Sistemas de alerta para disponibilização de avisos à população em geral e aos utentes dos sistemas de transporte urbano</t>
  </si>
  <si>
    <t>. Implementação de sistemas de gestão de qualidade do ar</t>
  </si>
  <si>
    <t>. Implementação de sistemas de monitorização de qualidade do ar</t>
  </si>
  <si>
    <t>. Reforço da vigilância entomológica a nível nacional, designadamente quanto à distribuição geográfica e sazonal de vetores que podem transportar agentes transmissores de doenças provenientes de outras latitudes, através da expansão do Programa Nacional de Vigilância dos Vetores Culicídeos (REVIVE)</t>
  </si>
  <si>
    <t>. Identificação de áreas de risco recorrendo ao mapeamento e georreferenciação e disponibilização da informação em plataforma eletrónica</t>
  </si>
  <si>
    <t>. Prevenção, controlo e erradicação de doenças emergentes dos ecossistemas agrícolas e florestais transmitidas por vetores potenciados pelas alterações climáticas</t>
  </si>
  <si>
    <t>. Criação de um sistema centralizado de avisos agrícolas e florestais (agentes bióticos e abióticos)</t>
  </si>
  <si>
    <t>. Desenvolvimento de plataformas de informação, alerta precoce e vias de introdução de espécies exóticas</t>
  </si>
  <si>
    <t>. Controlo de espécies exóticas invasoras, e quando possível erradicação nos locais prioritários para as espécies mais vulneráveis, como por exemplo anfíbios e répteis e nas áreas de distribuição de Saramugo (Anaecypris hispanica)</t>
  </si>
  <si>
    <t>. Valorização do material genético de variedades e espécies agrícolas e florestais no sentido de reduzir a suscetibilidade a doenças e pragas emergentes</t>
  </si>
  <si>
    <t>. Operações que promovam o restabelecimento natural do trânsito sedimentar a partir das bacias hidrográficas, incluindo, em particular, Dragagens lagunares para recarga de praias, atendendo à salvaguarda da conservação de espécies e habitats prioritários</t>
  </si>
  <si>
    <t>. Intervenções em sistemas dunares, incluindo renaturalização com espécies autóctones e manutenção e recuperação de dunas secundárias importantes para espécies vulneráveis de anfíbios e répteis vulneráveis</t>
  </si>
  <si>
    <t>. Intervenções visando a reposição sedimentar nos sistemas litorais</t>
  </si>
  <si>
    <t>. Proteção e reabilitação de sistemas costeiros</t>
  </si>
  <si>
    <t>. Intervenções em arribas (consolidação em arribas)</t>
  </si>
  <si>
    <t>. Intervenções em estruturas de defesa costeira e reabilitação da defesa aderente da marginal da praia (incluindo subida de cotas e enrocamentos)</t>
  </si>
  <si>
    <t>. Operações de alimentação artificial, incluindo as de elevada magnitude (shots de areias, migração sedimentar para praia)</t>
  </si>
  <si>
    <t>. Recuo planeado com retirada de estruturas ou edificações em zonas de perigosidade elevada (incluindo renaturalização) e reconstrução em zonas de perigosidade inexistente ou diminuta</t>
  </si>
  <si>
    <t>. Operações de aquisição/expropriação de terrenos para mitigação do risco</t>
  </si>
  <si>
    <t>. Intervenções em infraestruturas de transporte e de comunicações localizadas nas zonas costeiras (reforço, relocalização)</t>
  </si>
  <si>
    <t>. Instalação e reforço de sinalética apropriada</t>
  </si>
  <si>
    <t>. Planos de Monitorização para acompanhamento da evolução de sistemas costeiros e lagunares de estuários</t>
  </si>
  <si>
    <t>. Ações de comunicação, divulgação, educação e sensibilização sobre riscos associados às alterações climáticas e medidas de mitigação e adaptação</t>
  </si>
  <si>
    <t>. Desenvolvimento de ferramentas de apoio à decisão e de disseminação de boas práticas, incluindo sistemas de informação, modelação e cenarização, que podem contribuir para a Adaptação e/ou Mitigação</t>
  </si>
  <si>
    <t>. Ações de capacitação de técnicos e decisores na avaliação de vulnerabilidades às alterações climáticas e na gestão adaptativa</t>
  </si>
  <si>
    <t>. Produção de informação e conhecimento, designadamente através da implementação de sistemas de monitorização dos impactos das alterações climáticas e da elaboração de cartografia de risco climático</t>
  </si>
  <si>
    <t>. Desenvolvimento de Planos de Adaptação às Alterações Climáticas</t>
  </si>
  <si>
    <t xml:space="preserve">. Desenvolvimento de Planos de Mitigação às Alterações Climáticas e/ou Energia </t>
  </si>
  <si>
    <t>. Desenvolvimento de Planos de Ação Climática</t>
  </si>
  <si>
    <t>. Criação de sistemas de previsão, alerta e resposta, incluindo modelos de previsão climática de fenómenos extremos e mecanismos de aviso às populações (redes de alerta precoce em sistemas de vigilância ambiental e proteção civil)</t>
  </si>
  <si>
    <t>. Criação de sistema com identificação de áreas de risco, recorrendo a mapeamento e georreferenciação e disponibilização da informação em plataforma eletrónica, com acesso às entidades com responsabilidade
nas correspondentes áreas de decisão</t>
  </si>
  <si>
    <t>. Implementação de circuitos de comunicação para transmissão de informação às autoridades de saúde, de acordo os sistemas de previsão e alerta</t>
  </si>
  <si>
    <t>. Criação de dispositivos de monitorização e avaliação de âmbito nacional, regional, intermunicipal e municipal, na área das alterações climáticas</t>
  </si>
  <si>
    <t>. Promoção de investigação e desenvolvimento de suporte às Linhas de Ação das Alterações Climáticas</t>
  </si>
  <si>
    <t>. Estimular a adoção de sistemas de gestão ambiental, promovendo a adesão e participação de unidades de produção, empresas e demais organizações, designadamente na Administração Pública, bem como outros instrumentos de caráter voluntário</t>
  </si>
  <si>
    <t>Notas de enquadramento ao preenchimento do Anexo XXIII 
(Colunas P a U - Perspetiva de Género)</t>
  </si>
  <si>
    <t>Instruções de preenchimento do Anexo XXIII
 (Colunas P a U - Perspetiva de Género)</t>
  </si>
  <si>
    <t xml:space="preserve">Os orçamentos nacionais são instrumentos de concretização das políticas pública. 
Contudo, podem ter impactos desiguais na vida de mulheres e homens, se, nas fases da sua conceção e aplicação,  não tiverem em conta as suas condições de vida, necessidades e estatuto social e económico específicos, muitas vezes determinados por estereótipos de género. 
Por isso, é fundamental que os orçamentos sejam analisados com uma perspetiva de género,  para ver se estão, ou não,  a provocar impactos desiguais. </t>
  </si>
  <si>
    <t xml:space="preserve">As entidades devem identificar todas as intervenções (enquadradas no Agrupamento Económico) cujo impacto, nas mulheres e nos homens, se espera relevante para a promoção da igualdade de género, tendo em conta os objetivos estratégicos, específicos e os indicadores de contexto apresentados nos Elementos Informativos e Complementares do OE 2027. 
</t>
  </si>
  <si>
    <t>Pontuações da União Europeia de seguimento da perspetiva de género (2,1,0*)</t>
  </si>
  <si>
    <t>É solicitado o preenchimento da coluna de Pontuações da UE de seguimento da perspetiva de género, selecionando uma das seguintes pontuações:</t>
  </si>
  <si>
    <t>Pontuação 2: Melhorar a igualdade entre mulheres e homens é o principal objetivo da intervenção, sem o qual a intervenção provavelmente não seria realizada.</t>
  </si>
  <si>
    <t>Pontuação 1: Intervenção em que a igualdade entre mulheres e homens é um objetivo importante e deliberado, mas não a sua razão principal.</t>
  </si>
  <si>
    <t xml:space="preserve">Não é necessário que a medida em causa vise diretamente a promoção da igualdade entre mulheres e homens, as medidas aparentemente neutras também devem ser analisadas, para perceber se produzem impactos diferenciados, e se isso justifica algum ajustamento posterior, na medida e no respetivo orçamento. </t>
  </si>
  <si>
    <t xml:space="preserve">
Pontuação 0*: Intervenções que podem ter um impacto importante na igualdade entre mulheres e homens, mas cujo impacto real ainda não está claro, devido, por exemplo, à ausência de uma análise de género na fase de conceção ou à ausência de dados que permitam uma avaliação mais detalhada dos efeitos da intervenção.</t>
  </si>
  <si>
    <t>O que são orçamentos com perspetiva de género?</t>
  </si>
  <si>
    <t xml:space="preserve">
São orçamentos que permitem a medição dos impactos, designadamente de medidas aparentemente neutras em termos de género, através do tratamento e análise de indicadores desagregados por sexo. 
A partir da análise de indicadores desagregados por sexo, permitirão a reestruturação das receitas e das despesas, de forma a contribuir para a igualdade entre mulheres e homens e a promover, ao mesmo tempo, a boa governação, a eficácia económica, a transparência e a prestação de contas no processo orçamental. 
</t>
  </si>
  <si>
    <t xml:space="preserve">Exemplos auxiliares do preenchimento </t>
  </si>
  <si>
    <t>Tipo de impacto da intervenção</t>
  </si>
  <si>
    <t xml:space="preserve">Podem ser selecionadas medidas com impacto interno ou externo. 
Deve ser selecionada a opção " Impacto interno", quando a intervenção for orientada  para os recursos humanos dos serviços.
Deve ser selecionada a opção "Impacto externo", quando a intervenção for orientada para  grupos beneficiários da ação dos serviços.  </t>
  </si>
  <si>
    <t xml:space="preserve">
Estas são despesas que são diretamente atribuíveis a ou destinadas a reduzir as desigualdades entre mulheres e homens, ou destinadas a assegurar condições ou tratamentos iguais. Podem ser implementadas através de ações afirmativas ou atos de garantia e proteção contra formas diretas ou indiretas de discriminação (ver, do lado direito a secção dos conceitos).
Exemplos de despesas:
•	recursos direcionados exclusivamente às mulheres com vista a reduzir uma desigualdade de género conhecida (por exemplo, direcionados ao fomento do empreendedorismo feminino, à proteção na maternidade, a casas de abrigo para mulheres vítimas de violência, etc.);
•	incentivos destinados a promover o emprego das mulheres, uma vez que persistem disparidades significativas em relação aos homens;
•	recursos destinados a medidas de articulação da vida profissional, familiar e pessoal no setor público e privado (por exemplo, licença parental, teletrabalho, etc.) e para garantir o cuidado de familiares (direcionados para a infância, população idosa, dependente, etc.), fortemente correlacionados com a dinâmica de emprego das mulheres ou com o tempo de trabalho não pago;
•	recursos para projetos de sensibilização sobre as alterações climáticas e as questões de género, como por exemplo um portal virtual, seminários, conferências, etc.;
•	recursos para projetos destinados a ultrapassar a sub-representação das mulheres na economia azul, como iniciativas de formação para carreiras neste sector económico, projetos de apoio ao empreendedorismo feminino nas atividades da pesca;
•	recursos para projetos de Habitação Social que reservem casas para mulheres e raparigas vítimas de violência;
•	recursos para diminuir a pobreza energética de mulheres e raparigas;
•	recursos destinados à promoção da igualdade entre mulheres e homens através de campanhas de informação, conferências, eventos e outras formas de sensibilização;
•	recursos destinados a entidades públicas ou privadas que têm a igualdade entre mulheres e homens entre os seus principais objetivos;
redução da desigualdade entre mulheres e homens, e a não discriminação das mulheres, etc.;
•	recursos transferidos para organizações internacionais ou administrações públicas nacionais cujas atividades têm como objetivo principal a redução das desigualdades entre mulheres e homens, com base na missão fundadora da entidade ou com base numa diretriz específica emitida pela administração que transfere os recursos, com referência ao ano financeiro em análise;
•	despesas com estudos, investigação, inquéritos, observatórios, comissões, convenções, sistemas de informação que permitam medir, analisar e/ou avaliar as desigualdades entre mulheres e homens nos domínios do trabalho, da economia, da sociedade, da educação, da saúde e outras áreas da política pública;
•	despesas com atividades de formação de pessoal próprio ou de terceiros com conteúdo direcionado para a promoção da igualdade entre mulheres e homens;
•	despesas com a organização e realização de cursos de formação para pessoal militar e de segurança, se destinados principalmente ao ingresso ou progressão de pessoal do sexo feminino, tendo em consideração as disparidades de género existentes na composição do pessoal nesses setores;
•	despesas com infraestruturas cujo projeto incorpore uma atividade preliminar de integração da perspetiva de género e cuja implementação tenha a intenção específica de mitigar ou, em qualquer caso, considerar as diferentes necessidades de homens e mulheres;
•	despesas com a aquisição de bens e serviços, se realizadas com contratos públicos que incorporem requisitos de igualdade entre homens e mulheres (aquisições com perspetiva de género);
•	recursos destinados a medidas que indiquem a igualdade entre mulheres e homens entre os vários propósitos (embora não exclusivamente);
•	recursos disponibilizados exclusivamente para homens no sentido de reduzir uma disparidade de género conhecida (por exemplo, projetos de desenvolvimento de competências direcionados exclusivamente a estudantes do sexo masculino em domínios onde estes se encontrem sub-representados, medidas de prevenção de acidentes graves na estrada direcionadas aos homens, etc.).
</t>
  </si>
  <si>
    <t>Interno</t>
  </si>
  <si>
    <t xml:space="preserve">Questões relevante para a incorporação da igualdade de género nas políticas, programas, medidas ou atividades  </t>
  </si>
  <si>
    <t>Externo</t>
  </si>
  <si>
    <t xml:space="preserve">
Na conceção e revisão, é importante que os serviços tenham em conta as seguintes questões:
•   Esta medida dá resposta a que necessidades e a quem? Quem são as/os beneficiárias/os?
•  Por que razão a medida não chega a todos/as da mesma forma? Mulheres e homens estão em condições de participar e beneficiar da medida de igual modo?
•  A medida está concebida para chegar a todas as pessoas de forma justa e igualitária?
•   A forma como a medida está concebida pode ajudar a corrigir desigualdades existentes entre mulheres e homens ou será que as reforça?
•   A dotação orçamental é adequada aos objetivos da medida/ação de política, tendo em conta a necessidade de promover a igualdade entre mulheres e homens? Ou necessita de ser ajustada para corrigir desigualdades?
</t>
  </si>
  <si>
    <t xml:space="preserve">Descrição da intervenção </t>
  </si>
  <si>
    <t>Na descrição da intervenção, deve ser apresentado um texto resumido que permita compreender o seu objeto, principais grupos beneficiárias e resultados esperado.</t>
  </si>
  <si>
    <t>Pontuações da União Europeia de seguimento da perspetiva de género (2,1,0*) - Ver explicação detalhada e exemplos no lado direito</t>
  </si>
  <si>
    <t xml:space="preserve">
No valor das despesas, é solicitado o preenchimento da coluna de Pontuações da UE de seguimento da perspetiva de género, selecionando uma das seguintes pontuações:</t>
  </si>
  <si>
    <t xml:space="preserve">
Pontuação 1: Intervenção em que a igualdade entre mulheres e homens é um objetivo importante e deliberado, mas não a sua razão principal.</t>
  </si>
  <si>
    <t>Indicadores de impacto e contexto</t>
  </si>
  <si>
    <t>Temos dois conjuntos distintos de indicadores as intervenções identificadas:
Indicadores de contexto: indicadores desagregados por sexo que definem a questão de género em causa nos programas, atividades ou medidas.
Indicadores de impacto esperado: indicadores desagregados por sexo que descrevem os grupos de beneficiárias/os que se espera que sejam diretamente e/ou indiretamente envolvidos nas intervenções selecionadas.</t>
  </si>
  <si>
    <t xml:space="preserve">Tanto a Pontuação 1 como a Pontuação 0* dizem respeito a despesas que podem ter um impacto, mesmo que indireto, nas desigualdades entre homens e mulheres. Diferenciam-se pelo facto de terem ou não a Igualdade de Género como objetivo deliberado. 
Devem ser categorizadas com a pontuação 1, quando a igualdade de género é considerada na intervenção. 
Devem ser categorizadas, com a "Pontuação 0*" as intervenções em que a igualdade de género não é mencionada. Neste caso, a intervenção poderá até ter um impacto importante na igualdade de género, mas este não é um objetivo explicitado ou mencionado na intervenção.  Ou seja, o seu impacto na igualdade entre mulheres e homens não é claro.
Despesas com um impacto não mencionado de género (Pontuação 0*) podem passar a ser categorizadas com a pontuação 1,  se, no ano financeiro em causa, a administração adotar orientações específicas para a redução das desigualdades entre mulheres e homens.  Por exemplo, se  implementar as intervenções através de métodos que tenham em consideração o diferente acesso e ou utilização que homens e mulheres possam ter do serviço ou trabalho realizado.
Os seguintes tipos de despesas devem ser considerados Pontuação 0* se não tiverem uma referência clara à igualdade entre mulheres e homens, ou Pontuação 1 se a considerarem claramente: 
•	recursos destinados a assegurar serviços individuais prestados diretamente pela administração estatal, como a educação escolar (incluindo as despesas com a formação de pessoal escolar) ou o sistema prisional, situações caracterizadas por uma capacidade diferenciada para aceder, utilizar e beneficiar dos serviços em função do sexo (Pontuação 1);
•	intervenções para apoiar o emprego e os rendimentos de homens e mulheres, uma vez que o mercado de trabalho é caracterizado por uma grande disparidade de género (Pontuação 0*, se não fizerem menção à disparidade de género. Pontuação 1, se incluírem medidas para a redução da disparidade de género);
•	intervenções que têm efeitos na redistribuição de rendimentos para segmentos específicos da população caracterizados por uma prevalência substancial de um dos sexos;
medidas de assistência que podem ter um impacto diferente em homens e mulheres devido às suas diferentes características sociais e económicas;
•	bolsas de estudo atribuídas pela administração a indivíduos que, dependendo do sexo, podem ter menor propensão para participar;
•	recursos para investigação sobre o impacto das mudanças climáticas na vida das pessoas. Estes recursos devem ser considerados Pontuação 0* se não mencionarem explicitamente o impacto de género, Pontuação 1 se o considerarem claramente;
•	recursos para projetos na economia azul, como iniciativas de formação ou financiamento para apoiar o empreendedorismo. Estes recursos devem ser considerados Pontuação 0* se não mencionarem explicitamente o impacto de género, Pontuação 1 se o considerarem claramente;
•	recursos para Habitação Social reservando casas para pessoas em situação de desvantagem, como pessoas idosas, famílias monoparentais, pessoas com deficiência. Estes recursos devem ser considerados Pontuação 0* se não mencionarem explicitamente o impacto de género, Pontuação 1 se o considerarem claramente;
•	recursos para reduzir a pobreza energética das famílias, como subsídios. Estes recursos devem ser considerados Pontuação 0* se não mencionarem explicitamente o impacto de género, Pontuação 1 se o considerarem claramente.
</t>
  </si>
  <si>
    <t xml:space="preserve">No impacto previsto para a concretização da igualdade entre mulheres e homens </t>
  </si>
  <si>
    <t xml:space="preserve">Deve ser explicitada a análise de género efetuada. 
A análise de género pode resultar da observação da informação de contexto que poderá ter estado na origem da conceção da intervenção, e que ainda seja relevante para a promoção da igualdade de género.
No caso de medidas cuja análise de género ocorreu em anos anteriores, deve ser explicitado o resultado dessa análise e a forma como levou ou não a alterações no desenho e implementação da medida e respetivo orçamento.
</t>
  </si>
  <si>
    <t>Pontuação 0*: Intervenções que podem ter um impacto importante na igualdade entre mulheres e homens, mas cujo impacto real ainda não está claro, devido, por exemplo, à ausência de uma análise de género na fase de conceção ou à ausência de dados que permitam uma avaliação mais detalhada dos efeitos da intervenção.</t>
  </si>
  <si>
    <t>Informação adicional Comissão Europeia  : https://commission.europa.eu/strategy-and-policy/eu-budget/performance-and-reporting/horizontal-priorities/gender-equality-mainstreaming_en</t>
  </si>
  <si>
    <t xml:space="preserve"> Lista de Indicadores de Contexto (Coluna Q)</t>
  </si>
  <si>
    <t>Áreas</t>
  </si>
  <si>
    <t>Indicadores de contexto</t>
  </si>
  <si>
    <t>Fonte</t>
  </si>
  <si>
    <t>Sexo</t>
  </si>
  <si>
    <t xml:space="preserve">Alinhamento com a Estratégia Portugal 2030, as recomendações da União Europeia e os Objetivos de Desenvolvimento Sustentável da ONU </t>
  </si>
  <si>
    <t>Vítimas de violência doméstica registadas pelas forças de segurança</t>
  </si>
  <si>
    <t>RASI</t>
  </si>
  <si>
    <t>Pessoas acolhidas na Rede Nacional de Apoio às Vítimas de Violência Doméstica</t>
  </si>
  <si>
    <t>CIG</t>
  </si>
  <si>
    <t> 4</t>
  </si>
  <si>
    <t> 12</t>
  </si>
  <si>
    <t>Dependentes</t>
  </si>
  <si>
    <t>Proporção de crianças até aos 3 anos de idade em serviços formais de acolhimento infantil, por um período igual ou superior a 30 horas</t>
  </si>
  <si>
    <t>EIGE</t>
  </si>
  <si>
    <t>Proporção de crianças dos 3 anos  até à idade mínima da escolaridade obrigatória, em serviços formais de acolhimento infantil, por um período igual ou superior a 30 horas</t>
  </si>
  <si>
    <t>Taxa de cobertura média das Estruturas Residenciais para Pessoas Idosas, Centros de Dia e Serviços de Apoio Domiciliário para pessoas idosas</t>
  </si>
  <si>
    <t>MTSSS/GEP, Carta Social</t>
  </si>
  <si>
    <t>Dirigentes nos órgãos de administração das empresas cotadas</t>
  </si>
  <si>
    <t>CMVM/CIG</t>
  </si>
  <si>
    <t>n.d.</t>
  </si>
  <si>
    <t>Dirigentes superiores da Administração Pública (sem setor empresarial do Estado)</t>
  </si>
  <si>
    <t>DGAEP/CIG</t>
  </si>
  <si>
    <t>Mandatos de deputados/as na Assembleia da República, por sexo</t>
  </si>
  <si>
    <t xml:space="preserve">Presidentes de Câmaras Municipais  </t>
  </si>
  <si>
    <t>Produtores agrícolas singulares &lt;40 anos</t>
  </si>
  <si>
    <t>INE</t>
  </si>
  <si>
    <t xml:space="preserve">Um país mais verde e sustentável </t>
  </si>
  <si>
    <t>Vítimas mortais por acidente de viação (a 30 dias)</t>
  </si>
  <si>
    <t xml:space="preserve">ANSR </t>
  </si>
  <si>
    <t>n.d</t>
  </si>
  <si>
    <t>População residente sem capacidade económica para manter a casa adequadamente aquecida</t>
  </si>
  <si>
    <t>Deslocações/dia por transporte coletivo na Área Metropolitana de Lisboa</t>
  </si>
  <si>
    <t>Deslocações/dia por transporte individual na Área Metropolitana de Lisboa</t>
  </si>
  <si>
    <t>Deslocações/dia por transporte coletivo na Área Metropolitana do Porto</t>
  </si>
  <si>
    <t>Deslocações/dia por transporte individual na Área Metropolitana do Porto</t>
  </si>
  <si>
    <t>Pessoas que utilizam o automóvel como principal meio de transporte durante uma semana normal (%)  16-74 anos</t>
  </si>
  <si>
    <t xml:space="preserve">EIGE </t>
  </si>
  <si>
    <t>Pessoas que utilizam o transporte público como principal meio de transporte durante uma semana típica (%)  16-74 anos</t>
  </si>
  <si>
    <t>Membros das comissões parlamentares que se ocupam do ambiente e das alterações climáticas (%)</t>
  </si>
  <si>
    <t xml:space="preserve">Um país mais justo e solidário </t>
  </si>
  <si>
    <t>Mulheres especialistas em TIC em % do emprego feminino</t>
  </si>
  <si>
    <t>DESI - Wid</t>
  </si>
  <si>
    <t>Especialista TIC no emprego</t>
  </si>
  <si>
    <t>Eurostat</t>
  </si>
  <si>
    <t>Pessoas com competências digitais gerais básicas</t>
  </si>
  <si>
    <t xml:space="preserve">Alunos inscritos no ensino superior na área das TIC </t>
  </si>
  <si>
    <t>DGEEC</t>
  </si>
  <si>
    <t xml:space="preserve">Diplomados no ensino superior na área das TIC </t>
  </si>
  <si>
    <t>Disparidade na remuneração média base</t>
  </si>
  <si>
    <t>MTSSS/GEP</t>
  </si>
  <si>
    <t>Disparidades na remuneração média ganho</t>
  </si>
  <si>
    <t>Disparidades nas pensões &gt; 65 anos</t>
  </si>
  <si>
    <t>Pessoas singulares abrangidas pela RMMG</t>
  </si>
  <si>
    <t>MTSSS/ II, IP; cálculos MTSSS/GEP</t>
  </si>
  <si>
    <t>Pensionistas com pensões até 1 IAS</t>
  </si>
  <si>
    <t>MTSSS/ II, IP, cálculos ISS, IP</t>
  </si>
  <si>
    <t xml:space="preserve">Homens que receberam subsídio por licença parental facultativa do pai (% no total de licenças das mulheres) (c) </t>
  </si>
  <si>
    <t>Índice Sintético de Fecundidade (1)</t>
  </si>
  <si>
    <t>ANEXO XXIV. Dotações vinculadas da despesa do ORAM</t>
  </si>
  <si>
    <t>Despesa decorrente de obrigação legal, judicial ou contratual válida cuja redução ou não inscrição determine incumprimento jurídico ou financeiro da Região (ponto 5). Cada linha identifica o fundamento: diploma legal e norma ou, tratando-se de obrigação contratual, o contrato e a respetiva data.</t>
  </si>
  <si>
    <t>A falta destes elementos determina a não consideração da dotação como vinculada até à regularização da informação, solicitada para o efeito pela EOTF. Durante o período de carregamento, os serviços podem requerer à EOTF o aditamento de dotações não constantes do anexo, instruindo o pedido com o fundamento acima; a lista é fechada pela EOTF no encerramento do carregamento. O anexo é apurado pela EOTF, em articulação com as Unidades de Gestão, e comunicado aos departamentos do Governo Regional com os plafonds, até 28 de setembro de 2026 (pontos 5 e 137). As despesas com pessoal, os juros e demais encargos da dívida e os passivos financeiros já se encontram excluídos da base de incidência da margem setorial.</t>
  </si>
  <si>
    <t>Designação e exemplos</t>
  </si>
  <si>
    <t>Base legal ou contratual (diploma e norma, ou contrato e data)</t>
  </si>
  <si>
    <t>Classificação económica (RCE)</t>
  </si>
  <si>
    <t>Dotação 2026 (€)</t>
  </si>
  <si>
    <t>Previsão 2027 (€)</t>
  </si>
  <si>
    <t>Rendas e locação</t>
  </si>
  <si>
    <t>Locação de edifícios e equipamentos</t>
  </si>
  <si>
    <t>Contratos de arrendamento e locação em vigor</t>
  </si>
  <si>
    <t>Fornecimentos essenciais</t>
  </si>
  <si>
    <t>Eletricidade, água, combustíveis</t>
  </si>
  <si>
    <t>Contratos de fornecimento em vigor</t>
  </si>
  <si>
    <t>Comunicações fixas, móveis e dados</t>
  </si>
  <si>
    <t>Contratos em vigor</t>
  </si>
  <si>
    <t>Prémios de seguros obrigatórios e contratados</t>
  </si>
  <si>
    <t>Apólices em vigor</t>
  </si>
  <si>
    <t>Medicamentos e consumíveis clínicos (SESARAM)</t>
  </si>
  <si>
    <t>[preencher: contratos e obrigações legais]</t>
  </si>
  <si>
    <t>Plurianuais contratualizados</t>
  </si>
  <si>
    <t>Encargos de contratos em execução registados no SCEP</t>
  </si>
  <si>
    <t>SCEP e portarias de repartição de encargos</t>
  </si>
  <si>
    <t>Plano de pagamentos</t>
  </si>
  <si>
    <t>Plano de liquidação de pagamentos em atraso</t>
  </si>
  <si>
    <t>Lei n.º 8/2012, de 21 de fevereiro, artigo 16.º</t>
  </si>
  <si>
    <t>Despesas com Pessoal</t>
  </si>
  <si>
    <t>Vencimentos</t>
  </si>
  <si>
    <t>[preencher: diploma e norma]</t>
  </si>
  <si>
    <t>Lei de Meios</t>
  </si>
  <si>
    <t>Projetos financiados por receitas gerais afetas (FF 38A)</t>
  </si>
  <si>
    <t>[preencher: diploma da Lei de Meios]</t>
  </si>
  <si>
    <t>Fundo de Coesão Nacional (não incluídos em plurianuais)</t>
  </si>
  <si>
    <t>Contrapartidas do FCN para as RUP</t>
  </si>
  <si>
    <t>Lei Orgânica n.º 2/2013, artigo 49.º</t>
  </si>
  <si>
    <t>POSEI e ajudas agrícolas</t>
  </si>
  <si>
    <t>Compromissos no âmbito do POSEI</t>
  </si>
  <si>
    <t>[preencher: regulamentação aplicável]</t>
  </si>
  <si>
    <t>Jogos sociais</t>
  </si>
  <si>
    <t>Aplicações consignadas (FF 387)</t>
  </si>
  <si>
    <t>[preencher: diploma de consignação]</t>
  </si>
  <si>
    <t>Obrigações judiciais</t>
  </si>
  <si>
    <t>Sentenças e acordos transitados em julgado</t>
  </si>
  <si>
    <t>Decisões judiciais identificadas</t>
  </si>
  <si>
    <t>Redução da dívida (transferência do Estado)</t>
  </si>
  <si>
    <t>Transferências do Estado consignadas à redução da dívida total, inscritas pela EOTF na receita em transferências correntes da administração central e na despesa em passivos financeiros, mantendo a consignação</t>
  </si>
  <si>
    <t>Artigo do decreto legislativo regional do ORAM 2027, à semelhança do artigo 130.º da Lei n.º 73-A/2025, de 30 de dezembro</t>
  </si>
  <si>
    <t>Receita: transferências correntes da administração central. Despesa: agrupamento 10, passivos financeiros</t>
  </si>
  <si>
    <t>ANEXO XXV — Lista de Projetos Estruturantes</t>
  </si>
  <si>
    <t>Modelo a preencher pelas UG · projetos identificados pela tutela, obrigatoriamente os de valor superior a 5 000 000 € sem IVA · organizado por secretaria e programa; acolhe os objetivos, indicadores e metas dos projetos estruturantes · pontos 62 a 64 e 67 da Circular</t>
  </si>
  <si>
    <t>Preencher as células em tom bege; o «Remanescente a programar» calcula-se automaticamente. Linha sombreada = exemplo, substituir.</t>
  </si>
  <si>
    <t>Código SIPI</t>
  </si>
  <si>
    <t>Valor total (€)</t>
  </si>
  <si>
    <t>Executado até 31/12/2026 (€)</t>
  </si>
  <si>
    <t>Contratado e por executar (€)</t>
  </si>
  <si>
    <t>Remanescente a programar (€)</t>
  </si>
  <si>
    <t>Dotação 2027 (€)</t>
  </si>
  <si>
    <t>Fontes de financiamento</t>
  </si>
  <si>
    <t>Estado da candidatura</t>
  </si>
  <si>
    <t>Objetivos (1 a 3)</t>
  </si>
  <si>
    <t>Indicadores (2 a 4)</t>
  </si>
  <si>
    <t>Natureza do indicador (realização, resultado, impacto)</t>
  </si>
  <si>
    <t>Tipologia (eficácia, eficiência, economia, qualidade)</t>
  </si>
  <si>
    <t>2027/00123</t>
  </si>
  <si>
    <t>Exemplo — Requalificação da ER 101, troço X</t>
  </si>
  <si>
    <t>311; 4MA</t>
  </si>
  <si>
    <t>aprovada</t>
  </si>
  <si>
    <t>Exemplo — substituir</t>
  </si>
  <si>
    <t>ANEXO XXVI — Plano de Recuperação e Resiliência: encerramento</t>
  </si>
  <si>
    <t>Marcos e metas até 31 de agosto de 2026 e execução até 31 de dezembro de 2026. Em 2027 há pagamentos, saldos e devoluções.</t>
  </si>
  <si>
    <t>Componente</t>
  </si>
  <si>
    <t>Beneficiário (direto/intermédio/final)</t>
  </si>
  <si>
    <t>Pagamento pendente a 31.12.2026 (€)</t>
  </si>
  <si>
    <t>A pagar em 2027 (€)</t>
  </si>
  <si>
    <t>Sujeito a devolução por reversão (€)</t>
  </si>
  <si>
    <t>Estado de encerramento</t>
  </si>
  <si>
    <t>C1. Saúde</t>
  </si>
  <si>
    <t>RE-C01-i05.01-RAM</t>
  </si>
  <si>
    <t>Fortalecimento do Serviço Regional de Saúde — Expansão</t>
  </si>
  <si>
    <t>SESARAM / IDR, IP-RAM</t>
  </si>
  <si>
    <t>RE-C01-i05.02-RAM</t>
  </si>
  <si>
    <t>Fortalecimento do Serviço Regional de Saúde — Reforço</t>
  </si>
  <si>
    <t>SESARAM</t>
  </si>
  <si>
    <t>RE-C01-i07.01-RAM</t>
  </si>
  <si>
    <t>Digitalização da Saúde — IASAÚDE</t>
  </si>
  <si>
    <t>IASAÚDE</t>
  </si>
  <si>
    <t>RE-C01-i07.02-RAM</t>
  </si>
  <si>
    <t>Digitalização da Saúde — SESARAM</t>
  </si>
  <si>
    <t>RE-C01-i07.03-RAM</t>
  </si>
  <si>
    <t>Digitalização da Saúde — DRS</t>
  </si>
  <si>
    <t>DRS</t>
  </si>
  <si>
    <t>C2. Habitação</t>
  </si>
  <si>
    <t>RE-C02-i03-RAM</t>
  </si>
  <si>
    <t>Reforço da oferta de habitação apoiada</t>
  </si>
  <si>
    <t>IHM / IDR, IP-RAM</t>
  </si>
  <si>
    <t>C3. Respostas sociais</t>
  </si>
  <si>
    <t>RE-C03-i03-RAM</t>
  </si>
  <si>
    <t>Fortalecimento das respostas sociais</t>
  </si>
  <si>
    <t>ISSM / IDR, IP-RAM</t>
  </si>
  <si>
    <t>C5. Capitalização</t>
  </si>
  <si>
    <t>Comum</t>
  </si>
  <si>
    <t>Apoios às empresas</t>
  </si>
  <si>
    <t>IDR, IP-RAM / IDE</t>
  </si>
  <si>
    <t>C7. Infraestruturas</t>
  </si>
  <si>
    <t>RE-C07-i02-RAM</t>
  </si>
  <si>
    <t>A preencher pela Unidade de Gestão</t>
  </si>
  <si>
    <t>C13. Eficiência energética</t>
  </si>
  <si>
    <t>Reabilitação energética do parque edificado</t>
  </si>
  <si>
    <t>Entidades regionais</t>
  </si>
  <si>
    <t>C18. Florestas</t>
  </si>
  <si>
    <t>Gestão florestal</t>
  </si>
  <si>
    <t>IFCN, IP-RAM</t>
  </si>
  <si>
    <t>C19. Administração Pública</t>
  </si>
  <si>
    <t>Modernização administrativa</t>
  </si>
  <si>
    <t>Secretarias Regionais</t>
  </si>
  <si>
    <t>Reversão: marco ou meta inicialmente considerado cumprido e posteriormente considerado não cumprido, com o correspondente montante sujeito a devolução.</t>
  </si>
  <si>
    <t>ANEXO XXVII — Análise de riscos orçamentais</t>
  </si>
  <si>
    <t>Matriz da competência da EOTF, em articulação com as Unidades de Gestão, com revisão pelo membro do Governo responsável pela área das finanças. Cabe às Unidades de Gestão facultar a informação sobre os riscos do respetivo perímetro cuja materialização seja mais provável do que a sua não materialização, designadamente os reembolsos prováveis no âmbito do Plano de Recuperação e Resiliência e os processos judiciais em curso.</t>
  </si>
  <si>
    <t>I. ESCALA DE PROBABILIDADE</t>
  </si>
  <si>
    <t>Nível</t>
  </si>
  <si>
    <t>Banda</t>
  </si>
  <si>
    <t>Ponto médio</t>
  </si>
  <si>
    <t>Inferior a 10%</t>
  </si>
  <si>
    <t>De 10% a 25%</t>
  </si>
  <si>
    <t>De 25% a 50%</t>
  </si>
  <si>
    <t>De 50% a 75%</t>
  </si>
  <si>
    <t>Superior a 75%</t>
  </si>
  <si>
    <t>II. MATRIZ DE RISCOS</t>
  </si>
  <si>
    <t>Descrição do risco</t>
  </si>
  <si>
    <t>Probabilidade (1-5)</t>
  </si>
  <si>
    <t>Impacto (M€)</t>
  </si>
  <si>
    <t>Impacto estimado (€)</t>
  </si>
  <si>
    <t>Valor esperado (€)</t>
  </si>
  <si>
    <t>Medidas de mitigação</t>
  </si>
  <si>
    <t>Indicadores de acompanhamento</t>
  </si>
  <si>
    <t>Energético</t>
  </si>
  <si>
    <t>Choque do preço da energia com impacto em encargos públicos</t>
  </si>
  <si>
    <t>Preço médio MWh; consumo da APR</t>
  </si>
  <si>
    <t>Receita fiscal</t>
  </si>
  <si>
    <t>Erro de previsão de IRS e IRC face à realidade</t>
  </si>
  <si>
    <t>Cobrança mensal face ao previsto</t>
  </si>
  <si>
    <t>Compromissos plurianuais</t>
  </si>
  <si>
    <t>Materialização de encargos plurianuais não reportados ou subestimados</t>
  </si>
  <si>
    <t>Encargos registados no SCEP sobre o total</t>
  </si>
  <si>
    <t>Setor empresarial regional</t>
  </si>
  <si>
    <t>Necessidade de injeção de capital ou cobertura de prejuízos não orçamentada</t>
  </si>
  <si>
    <t>Resultados líquidos das participadas</t>
  </si>
  <si>
    <t>PRR — encerramento</t>
  </si>
  <si>
    <t>Reversões de marcos e metas com devolução de verbas</t>
  </si>
  <si>
    <t>Marcos validados; pedidos de pagamento</t>
  </si>
  <si>
    <t>Fundos UE — RAM 2030</t>
  </si>
  <si>
    <t>Atraso no arranque dos programas operacionais</t>
  </si>
  <si>
    <t>Candidaturas aprovadas; pagamentos</t>
  </si>
  <si>
    <t>Climático</t>
  </si>
  <si>
    <t>Despesa extraordinária em resposta a evento climático extremo</t>
  </si>
  <si>
    <t>Indicadores climáticos; alertas</t>
  </si>
  <si>
    <t>Pressão sobre o SESARAM em medicamentos, recursos humanos e listas de espera</t>
  </si>
  <si>
    <t>Despesa mensal; listas de espera</t>
  </si>
  <si>
    <t>Judicial e contingente</t>
  </si>
  <si>
    <t>Materialização de passivos contingentes em litigância</t>
  </si>
  <si>
    <t>Valor de causa em litígios acima de 1 M€</t>
  </si>
  <si>
    <t>Climático e agrícola</t>
  </si>
  <si>
    <t>Quebra de produção agrícola regional por seca severa, pragas ou riscos fitossanitários</t>
  </si>
  <si>
    <t>Produção por fileira; alertas fitossanitários</t>
  </si>
  <si>
    <t>Receita institucional</t>
  </si>
  <si>
    <t>Variação ou atraso das transferências da República ao abrigo dos artigos 48.º e 49.º da LFRA e da participação variável no IRS</t>
  </si>
  <si>
    <t>Calendário de transferências; notificações do PDE</t>
  </si>
  <si>
    <t>Taxa de juro (dívida)</t>
  </si>
  <si>
    <t>Subida das taxas de juro em mais 1 ponto percentual face ao cenário inscrito no orçamento (+1 p.p.), com base na previsão da Direção de Serviços de Gestão da Dívida de 3 de agosto de 2026</t>
  </si>
  <si>
    <t>Cobertura pela reserva para riscos orçamentais (R3.00); acompanhamento do perfil de refixação das taxas</t>
  </si>
  <si>
    <t>Euribor a 6 meses; juros pagos face ao previsto, por trimestre</t>
  </si>
  <si>
    <t>Nota metodológica: o agregado da coluna «Valor esperado» resulta do produto do ponto médio da banda de probabilidade pelo impacto financeiro estimado, nos termos do ponto 125. Não é apresentado qualquer agregado que resulte da multiplicação direta do nível de probabilidade, que é uma escala ordinal, pelo valor monetário do impacto.</t>
  </si>
  <si>
    <t>III. DIMENSIONAMENTO DA RESERVA PARA RISCOS ORÇAMENTAIS (alínea R3.00)</t>
  </si>
  <si>
    <t>Valor esperado agregado da matriz (€)</t>
  </si>
  <si>
    <t>Universo das fontes 311, 381, 383, 384 e 388 (€)</t>
  </si>
  <si>
    <t>Piso de 1,5% do universo (€)</t>
  </si>
  <si>
    <t>Montante a inscrever na alínea 06.02.03.R3.00 (€)</t>
  </si>
  <si>
    <t>Ponto II.4 B: a reserva para riscos é inscrita pelo montante apurado nesta análise, com o piso de 1,5% do universo, e tem afetação exclusiva às obrigações aqui identificadas, designadamente decisões judiciais e arbitrais, reequilíbrios de contratos de concessão e execução de garantias. Preencher D32 com o universo comunicado pela EOTF. Os valores de probabilidade e de impacto constantes da matriz são meramente ilustrativos e devem ser substituídos pelos apurados por cada Unidade de Gestão.</t>
  </si>
  <si>
    <t>ANEXO XXVIII — Quadro Anual de Despesa Fiscal Regional</t>
  </si>
  <si>
    <t>Instrumento de preparação do mapa das receitas tributárias cessantes que integra a proposta de ORAM. Mesmo referencial de apuramento.</t>
  </si>
  <si>
    <t>Benefício ou regime</t>
  </si>
  <si>
    <t>Base legal</t>
  </si>
  <si>
    <t>Imposto</t>
  </si>
  <si>
    <t>Receita cessante 2026 (€)</t>
  </si>
  <si>
    <t>Estimativa 2027 (€)</t>
  </si>
  <si>
    <t>Contribuições para a Segurança Social</t>
  </si>
  <si>
    <t>Código do IRS</t>
  </si>
  <si>
    <t>Missões internacionais e cooperação</t>
  </si>
  <si>
    <t>Código do IRS; EBF</t>
  </si>
  <si>
    <t>Deficientes</t>
  </si>
  <si>
    <t>Residentes não habituais</t>
  </si>
  <si>
    <t>EBF</t>
  </si>
  <si>
    <t>Fundos de pensões, regime público de capitalização e PPR</t>
  </si>
  <si>
    <t>Remunerações dos tripulantes dos navios da Zona Franca da Madeira</t>
  </si>
  <si>
    <t>Isenção parcial de rendimentos de sujeitos passivos até aos 26 ou 30 anos</t>
  </si>
  <si>
    <t>Donativos e mecenato</t>
  </si>
  <si>
    <t>Outros benefícios em IRS</t>
  </si>
  <si>
    <t>Diversos</t>
  </si>
  <si>
    <t>IRC</t>
  </si>
  <si>
    <t>Benefícios fiscais por dedução ao rendimento</t>
  </si>
  <si>
    <t>Reduções de taxa concedidas a título de benefício</t>
  </si>
  <si>
    <t>EBF; diplomas regionais</t>
  </si>
  <si>
    <t>Centro Internacional de Negócios da Madeira</t>
  </si>
  <si>
    <t>EBF, artigo 36.º-A</t>
  </si>
  <si>
    <t>SIFIDE RAM</t>
  </si>
  <si>
    <t>Código Fiscal do Investimento</t>
  </si>
  <si>
    <t>RFAI RAM</t>
  </si>
  <si>
    <t>Regime Fiscal de Incentivo à Capitalização das Empresas</t>
  </si>
  <si>
    <t>Incentivo fiscal à valorização salarial</t>
  </si>
  <si>
    <t>Isenção definitiva ou não sujeição</t>
  </si>
  <si>
    <t>EBF; CIRC</t>
  </si>
  <si>
    <t>Benefícios em ISP, IT, IABA e ISV</t>
  </si>
  <si>
    <t>CIEC; CISV</t>
  </si>
  <si>
    <t>Vários</t>
  </si>
  <si>
    <t>Benefícios em Imposto do Selo e IUC</t>
  </si>
  <si>
    <t>Código do IS; Código do IUC</t>
  </si>
  <si>
    <t>DESPESA FISCAL TOTAL</t>
  </si>
  <si>
    <t>LINHA MEMORANDO (excluída do total)</t>
  </si>
  <si>
    <t>Custo estimado do diferencial de taxa regional face às taxas nacionais</t>
  </si>
  <si>
    <t>As reduções de taxa que decorrem do poder tributário próprio da Região e constituem o regime normal aplicável no território não são apuradas como despesa fiscal. O respetivo custo consta apenas da linha memorando.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</si>
</sst>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0.0%"/>
    <numFmt numFmtId="165" formatCode="0##"/>
    <numFmt numFmtId="166" formatCode="0#"/>
    <numFmt numFmtId="167" formatCode="#,##0_ ;\-#,##0\ "/>
    <numFmt numFmtId="168" formatCode="000"/>
    <numFmt numFmtId="169" formatCode="00#"/>
    <numFmt numFmtId="170" formatCode="_-* #,##0\ _€_-;\-* #,##0\ _€_-;_-* \-??\ _€_-;_-@_-"/>
    <numFmt numFmtId="171" formatCode="#,##0.00&quot; €&quot;"/>
    <numFmt numFmtId="172" formatCode="#,##0&quot; €&quot;"/>
    <numFmt numFmtId="173" formatCode="00"/>
    <numFmt numFmtId="174" formatCode="0#0#0#"/>
    <numFmt numFmtId="175" formatCode="_(* #,##0_);_(* \(#,##0\);_(* \-_);_(@_)"/>
    <numFmt numFmtId="176" formatCode="_(* #,##0.00_);_(* \(#,##0.00\);_(* \-??_);_(@_)"/>
    <numFmt numFmtId="177" formatCode="_(\$* #,##0_);_(\$* \(#,##0\);_(\$* \-_);_(@_)"/>
    <numFmt numFmtId="178" formatCode="_(\$* #,##0.00_);_(\$* \(#,##0.00\);_(\$* \-??_);_(@_)"/>
    <numFmt numFmtId="179" formatCode="_-* #,##0.00\ [$€]_-;\-* #,##0.00\ [$€]_-;_-* \-??\ [$€]_-;_-@_-"/>
    <numFmt numFmtId="180" formatCode="_-* #,##0.00&quot; €&quot;_-;\-* #,##0.00&quot; €&quot;_-;_-* \-??&quot; €&quot;_-;_-@_-"/>
    <numFmt numFmtId="181" formatCode="_(* #,##0_);_(* \(#,##0\);_(* \-??_);_(@_)"/>
    <numFmt numFmtId="182" formatCode="_-* #,##0.00\ _€_-;\-* #,##0.00\ _€_-;_-* \-??\ _€_-;_-@_-"/>
  </numFmts>
  <fonts count="183">
    <font>
      <sz val="11"/>
      <color theme="1"/>
      <name val="Calibri"/>
      <family val="2"/>
      <charset val="1"/>
    </font>
    <font>
      <sz val="11"/>
      <color rgb="FF333333"/>
      <name val="Calibri"/>
      <family val="2"/>
      <charset val="1"/>
    </font>
    <font>
      <sz val="11"/>
      <color rgb="FFFFFFFF"/>
      <name val="Calibri"/>
      <family val="2"/>
      <charset val="1"/>
    </font>
    <font>
      <sz val="10"/>
      <color rgb="FFFFFFFF"/>
      <name val="Arial"/>
      <family val="2"/>
      <charset val="1"/>
    </font>
    <font>
      <sz val="10"/>
      <color rgb="FFEAEAEA"/>
      <name val="Arial"/>
      <family val="2"/>
      <charset val="1"/>
    </font>
    <font>
      <sz val="10"/>
      <color rgb="FF800000"/>
      <name val="Arial"/>
      <family val="2"/>
      <charset val="1"/>
    </font>
    <font>
      <b/>
      <sz val="10"/>
      <color rgb="FFFF6600"/>
      <name val="Arial"/>
      <family val="2"/>
      <charset val="1"/>
    </font>
    <font>
      <b/>
      <sz val="10"/>
      <color rgb="FFFFFFFF"/>
      <name val="Arial"/>
      <family val="2"/>
      <charset val="1"/>
    </font>
    <font>
      <sz val="10"/>
      <name val="Arial"/>
      <family val="2"/>
      <charset val="1"/>
    </font>
    <font>
      <b/>
      <sz val="10"/>
      <color rgb="FFEAEAEA"/>
      <name val="Arial"/>
      <family val="2"/>
      <charset val="1"/>
    </font>
    <font>
      <i/>
      <sz val="11"/>
      <color rgb="FF808080"/>
      <name val="Calibri"/>
      <family val="2"/>
      <charset val="1"/>
    </font>
    <font>
      <sz val="10"/>
      <color rgb="FF008000"/>
      <name val="Arial"/>
      <family val="2"/>
      <charset val="1"/>
    </font>
    <font>
      <b/>
      <sz val="15"/>
      <color rgb="FF333399"/>
      <name val="Arial"/>
      <family val="2"/>
      <charset val="1"/>
    </font>
    <font>
      <b/>
      <sz val="13"/>
      <color rgb="FF333399"/>
      <name val="Arial"/>
      <family val="2"/>
      <charset val="1"/>
    </font>
    <font>
      <b/>
      <sz val="11"/>
      <color rgb="FF333399"/>
      <name val="Arial"/>
      <family val="2"/>
      <charset val="1"/>
    </font>
    <font>
      <u/>
      <sz val="11"/>
      <color theme="10"/>
      <name val="Calibri"/>
      <family val="2"/>
      <charset val="1"/>
    </font>
    <font>
      <sz val="10"/>
      <color rgb="FF333399"/>
      <name val="Arial"/>
      <family val="2"/>
      <charset val="1"/>
    </font>
    <font>
      <sz val="10"/>
      <color rgb="FFFF6600"/>
      <name val="Arial"/>
      <family val="2"/>
      <charset val="1"/>
    </font>
    <font>
      <sz val="11"/>
      <color rgb="FF000000"/>
      <name val="Calibri"/>
      <family val="2"/>
      <charset val="1"/>
    </font>
    <font>
      <sz val="10"/>
      <color rgb="FF993300"/>
      <name val="Arial"/>
      <family val="2"/>
      <charset val="1"/>
    </font>
    <font>
      <sz val="9"/>
      <name val="Geneva"/>
      <charset val="1"/>
    </font>
    <font>
      <sz val="11"/>
      <color rgb="FFEAEAEA"/>
      <name val="Calibri"/>
      <family val="2"/>
      <charset val="1"/>
    </font>
    <font>
      <sz val="11"/>
      <name val="Calibri"/>
      <family val="2"/>
      <charset val="1"/>
    </font>
    <font>
      <sz val="10"/>
      <name val="Verdana"/>
      <family val="2"/>
      <charset val="1"/>
    </font>
    <font>
      <sz val="12"/>
      <color theme="1"/>
      <name val="Calibri"/>
      <family val="2"/>
      <charset val="1"/>
    </font>
    <font>
      <sz val="10"/>
      <name val="Geneva"/>
      <charset val="1"/>
    </font>
    <font>
      <sz val="12"/>
      <name val="Times New Roman"/>
      <family val="1"/>
      <charset val="1"/>
    </font>
    <font>
      <b/>
      <sz val="10"/>
      <color rgb="FF333333"/>
      <name val="Arial"/>
      <family val="2"/>
      <charset val="1"/>
    </font>
    <font>
      <sz val="10"/>
      <name val="Times New Roman"/>
      <family val="1"/>
      <charset val="1"/>
    </font>
    <font>
      <sz val="10"/>
      <name val="Tahoma"/>
      <family val="2"/>
      <charset val="1"/>
    </font>
    <font>
      <b/>
      <sz val="18"/>
      <color rgb="FF333399"/>
      <name val="Cambria"/>
      <family val="2"/>
      <charset val="1"/>
    </font>
    <font>
      <sz val="10"/>
      <color rgb="FFFF0000"/>
      <name val="Arial"/>
      <family val="2"/>
      <charset val="1"/>
    </font>
    <font>
      <b/>
      <sz val="16"/>
      <color rgb="FF1F4E5F"/>
      <name val="Calibri"/>
      <family val="2"/>
      <charset val="1"/>
    </font>
    <font>
      <sz val="10"/>
      <color theme="1"/>
      <name val="Calibri"/>
      <family val="2"/>
      <charset val="1"/>
    </font>
    <font>
      <i/>
      <sz val="10"/>
      <color rgb="FF595959"/>
      <name val="Calibri"/>
      <family val="2"/>
      <charset val="1"/>
    </font>
    <font>
      <b/>
      <sz val="10"/>
      <color rgb="FFFFFFFF"/>
      <name val="Calibri"/>
      <family val="2"/>
      <charset val="1"/>
    </font>
    <font>
      <u/>
      <sz val="10"/>
      <color rgb="FF1F4E77"/>
      <name val="Calibri"/>
      <family val="2"/>
    </font>
    <font>
      <sz val="10"/>
      <name val="Calibri"/>
      <family val="2"/>
      <charset val="1"/>
    </font>
    <font>
      <b/>
      <u/>
      <sz val="10"/>
      <color rgb="FF0563C1"/>
      <name val="Calibri"/>
      <family val="2"/>
      <charset val="1"/>
    </font>
    <font>
      <b/>
      <sz val="10"/>
      <name val="Calibri"/>
      <family val="2"/>
      <charset val="1"/>
    </font>
    <font>
      <sz val="9"/>
      <name val="Calibri"/>
      <family val="2"/>
      <charset val="1"/>
    </font>
    <font>
      <b/>
      <sz val="14"/>
      <color rgb="FF1F4E5F"/>
      <name val="Calibri"/>
      <family val="2"/>
      <charset val="1"/>
    </font>
    <font>
      <sz val="10"/>
      <color theme="10"/>
      <name val="Calibri"/>
      <family val="2"/>
      <charset val="1"/>
    </font>
    <font>
      <b/>
      <sz val="12"/>
      <color rgb="FF1E3A5F"/>
      <name val="Calibri"/>
      <family val="2"/>
      <charset val="1"/>
    </font>
    <font>
      <sz val="10"/>
      <color rgb="FF000000"/>
      <name val="Calibri"/>
      <family val="2"/>
      <charset val="1"/>
    </font>
    <font>
      <sz val="11"/>
      <color rgb="FFFF0000"/>
      <name val="Calibri"/>
      <family val="2"/>
      <charset val="1"/>
    </font>
    <font>
      <b/>
      <i/>
      <sz val="18"/>
      <color rgb="FFBFBFBF"/>
      <name val="Calibri"/>
      <family val="2"/>
      <charset val="1"/>
    </font>
    <font>
      <i/>
      <sz val="9"/>
      <color rgb="FF595959"/>
      <name val="Calibri"/>
      <family val="2"/>
      <charset val="1"/>
    </font>
    <font>
      <b/>
      <sz val="11"/>
      <color rgb="FF1F4E5F"/>
      <name val="Calibri"/>
      <family val="2"/>
      <charset val="1"/>
    </font>
    <font>
      <b/>
      <sz val="10"/>
      <color rgb="FF1F4E5F"/>
      <name val="Calibri"/>
      <family val="2"/>
      <charset val="1"/>
    </font>
    <font>
      <b/>
      <sz val="13"/>
      <name val="Calibri"/>
      <family val="2"/>
    </font>
    <font>
      <i/>
      <sz val="10"/>
      <name val="Calibri"/>
      <family val="2"/>
    </font>
    <font>
      <i/>
      <sz val="9"/>
      <color rgb="FF7F7F7F"/>
      <name val="Calibri"/>
      <family val="2"/>
    </font>
    <font>
      <b/>
      <sz val="11"/>
      <name val="Calibri"/>
      <family val="2"/>
    </font>
    <font>
      <b/>
      <sz val="11"/>
      <color rgb="FFFFFFFF"/>
      <name val="Calibri"/>
      <family val="2"/>
    </font>
    <font>
      <b/>
      <sz val="10"/>
      <name val="Calibri"/>
      <family val="2"/>
    </font>
    <font>
      <sz val="10"/>
      <name val="Calibri"/>
      <family val="2"/>
    </font>
    <font>
      <b/>
      <sz val="10"/>
      <color rgb="FF000000"/>
      <name val="Calibri"/>
      <family val="2"/>
      <charset val="1"/>
    </font>
    <font>
      <sz val="10"/>
      <color rgb="FF0000FF"/>
      <name val="Calibri"/>
      <family val="2"/>
      <charset val="1"/>
    </font>
    <font>
      <i/>
      <sz val="10"/>
      <color rgb="FF000000"/>
      <name val="Calibri"/>
      <family val="2"/>
      <charset val="1"/>
    </font>
    <font>
      <b/>
      <sz val="9"/>
      <color rgb="FF9C6500"/>
      <name val="Calibri"/>
      <family val="2"/>
    </font>
    <font>
      <b/>
      <sz val="14"/>
      <color rgb="FF1F4E5F"/>
      <name val="Calibri"/>
      <family val="2"/>
    </font>
    <font>
      <sz val="10"/>
      <color rgb="FF595959"/>
      <name val="Calibri"/>
      <family val="2"/>
    </font>
    <font>
      <b/>
      <sz val="10"/>
      <color rgb="FFFFFFFF"/>
      <name val="Calibri"/>
      <family val="2"/>
    </font>
    <font>
      <b/>
      <sz val="10"/>
      <color rgb="FF1F3864"/>
      <name val="Calibri"/>
      <family val="2"/>
    </font>
    <font>
      <b/>
      <sz val="12"/>
      <name val="Calibri"/>
      <family val="2"/>
      <charset val="1"/>
    </font>
    <font>
      <b/>
      <sz val="10"/>
      <color theme="1"/>
      <name val="Calibri"/>
      <family val="2"/>
      <charset val="1"/>
    </font>
    <font>
      <b/>
      <sz val="13"/>
      <color theme="1"/>
      <name val="Calibri"/>
      <family val="2"/>
      <charset val="1"/>
    </font>
    <font>
      <b/>
      <sz val="11"/>
      <color theme="1"/>
      <name val="Calibri"/>
      <family val="2"/>
      <charset val="1"/>
    </font>
    <font>
      <b/>
      <sz val="13"/>
      <name val="Calibri"/>
      <family val="2"/>
      <charset val="1"/>
    </font>
    <font>
      <i/>
      <sz val="10"/>
      <color rgb="FFC00000"/>
      <name val="Calibri"/>
      <family val="2"/>
      <charset val="1"/>
    </font>
    <font>
      <b/>
      <sz val="12"/>
      <color rgb="FF002060"/>
      <name val="Calibri"/>
      <family val="2"/>
      <charset val="1"/>
    </font>
    <font>
      <sz val="7"/>
      <color theme="1"/>
      <name val="Calibri"/>
      <family val="2"/>
      <charset val="1"/>
    </font>
    <font>
      <sz val="8"/>
      <color theme="1"/>
      <name val="Calibri"/>
      <family val="2"/>
      <charset val="1"/>
    </font>
    <font>
      <sz val="9"/>
      <color theme="1"/>
      <name val="Calibri"/>
      <family val="2"/>
      <charset val="1"/>
    </font>
    <font>
      <b/>
      <sz val="10"/>
      <color rgb="FF0070C0"/>
      <name val="Calibri"/>
      <family val="2"/>
      <charset val="1"/>
    </font>
    <font>
      <i/>
      <sz val="10"/>
      <color theme="1"/>
      <name val="Calibri"/>
      <family val="2"/>
      <charset val="1"/>
    </font>
    <font>
      <b/>
      <i/>
      <sz val="10"/>
      <color rgb="FF0070C0"/>
      <name val="Calibri"/>
      <family val="2"/>
      <charset val="1"/>
    </font>
    <font>
      <i/>
      <sz val="8"/>
      <color theme="1"/>
      <name val="Calibri"/>
      <family val="2"/>
      <charset val="1"/>
    </font>
    <font>
      <i/>
      <sz val="9"/>
      <color theme="1"/>
      <name val="Calibri"/>
      <family val="2"/>
      <charset val="1"/>
    </font>
    <font>
      <i/>
      <sz val="6"/>
      <color theme="0" tint="-0.499984740745262"/>
      <name val="Calibri"/>
      <family val="2"/>
      <charset val="1"/>
    </font>
    <font>
      <b/>
      <sz val="8"/>
      <color rgb="FF0070C0"/>
      <name val="Calibri"/>
      <family val="2"/>
      <charset val="1"/>
    </font>
    <font>
      <b/>
      <sz val="11"/>
      <color rgb="FF002060"/>
      <name val="Calibri"/>
      <family val="2"/>
      <charset val="1"/>
    </font>
    <font>
      <b/>
      <sz val="10"/>
      <color rgb="FF1F4E79"/>
      <name val="Calibri"/>
      <family val="2"/>
      <charset val="1"/>
    </font>
    <font>
      <i/>
      <sz val="10"/>
      <color rgb="FF808080"/>
      <name val="Calibri"/>
      <family val="2"/>
      <charset val="1"/>
    </font>
    <font>
      <b/>
      <sz val="12"/>
      <color rgb="FF1F4E5F"/>
      <name val="Calibri"/>
      <family val="2"/>
    </font>
    <font>
      <sz val="11"/>
      <name val="Calibri"/>
      <family val="2"/>
    </font>
    <font>
      <b/>
      <sz val="12"/>
      <color rgb="FFEAEAEA"/>
      <name val="Calibri"/>
      <family val="2"/>
      <charset val="1"/>
    </font>
    <font>
      <i/>
      <sz val="10"/>
      <color rgb="FF7F1D1D"/>
      <name val="Calibri"/>
      <family val="2"/>
      <charset val="1"/>
    </font>
    <font>
      <sz val="10"/>
      <color rgb="FF0070C0"/>
      <name val="Calibri"/>
      <family val="2"/>
      <charset val="1"/>
    </font>
    <font>
      <sz val="10"/>
      <color rgb="FF00B050"/>
      <name val="Calibri"/>
      <family val="2"/>
      <charset val="1"/>
    </font>
    <font>
      <b/>
      <sz val="10"/>
      <color rgb="FF008000"/>
      <name val="Calibri"/>
      <family val="2"/>
      <charset val="1"/>
    </font>
    <font>
      <b/>
      <sz val="13"/>
      <color rgb="FF0066CC"/>
      <name val="Calibri"/>
      <family val="2"/>
      <charset val="1"/>
    </font>
    <font>
      <sz val="10"/>
      <color theme="1" tint="0.14999847407452621"/>
      <name val="Calibri"/>
      <family val="2"/>
      <charset val="1"/>
    </font>
    <font>
      <b/>
      <sz val="13"/>
      <color theme="1" tint="0.14999847407452621"/>
      <name val="Calibri"/>
      <family val="2"/>
      <charset val="1"/>
    </font>
    <font>
      <b/>
      <i/>
      <sz val="10"/>
      <color rgb="FF000000"/>
      <name val="Calibri"/>
      <family val="2"/>
      <charset val="1"/>
    </font>
    <font>
      <strike/>
      <sz val="11"/>
      <name val="Calibri"/>
      <family val="2"/>
      <charset val="1"/>
    </font>
    <font>
      <b/>
      <sz val="10"/>
      <color rgb="FF0066CC"/>
      <name val="Calibri"/>
      <family val="2"/>
      <charset val="1"/>
    </font>
    <font>
      <b/>
      <sz val="10"/>
      <color theme="1" tint="0.14999847407452621"/>
      <name val="Calibri"/>
      <family val="2"/>
      <charset val="1"/>
    </font>
    <font>
      <i/>
      <sz val="10"/>
      <color rgb="FF475569"/>
      <name val="Calibri"/>
      <family val="2"/>
      <charset val="1"/>
    </font>
    <font>
      <i/>
      <sz val="10"/>
      <color rgb="FF7F7F7F"/>
      <name val="Calibri"/>
      <family val="2"/>
    </font>
    <font>
      <b/>
      <sz val="9"/>
      <name val="Calibri"/>
      <family val="2"/>
      <charset val="1"/>
    </font>
    <font>
      <sz val="11"/>
      <name val="Arial"/>
      <family val="2"/>
      <charset val="1"/>
    </font>
    <font>
      <i/>
      <sz val="9"/>
      <name val="Geneva"/>
      <charset val="1"/>
    </font>
    <font>
      <b/>
      <sz val="12"/>
      <name val="Calibri"/>
      <family val="2"/>
    </font>
    <font>
      <sz val="11"/>
      <color rgb="FF000000"/>
      <name val="Arial"/>
      <family val="2"/>
      <charset val="1"/>
    </font>
    <font>
      <b/>
      <sz val="15"/>
      <color theme="0"/>
      <name val="Arial"/>
      <family val="2"/>
      <charset val="1"/>
    </font>
    <font>
      <b/>
      <sz val="12"/>
      <color rgb="FF002060"/>
      <name val="Arial"/>
      <family val="2"/>
      <charset val="1"/>
    </font>
    <font>
      <b/>
      <sz val="11"/>
      <name val="Arial"/>
      <family val="2"/>
      <charset val="1"/>
    </font>
    <font>
      <b/>
      <sz val="12"/>
      <color theme="0"/>
      <name val="Arial"/>
      <family val="2"/>
      <charset val="1"/>
    </font>
    <font>
      <b/>
      <sz val="12"/>
      <name val="Arial"/>
      <family val="2"/>
      <charset val="1"/>
    </font>
    <font>
      <b/>
      <sz val="11"/>
      <color rgb="FF002060"/>
      <name val="Arial"/>
      <family val="2"/>
      <charset val="1"/>
    </font>
    <font>
      <sz val="11"/>
      <color rgb="FF002060"/>
      <name val="Arial"/>
      <family val="2"/>
      <charset val="1"/>
    </font>
    <font>
      <b/>
      <sz val="14"/>
      <name val="Arial"/>
      <family val="2"/>
      <charset val="1"/>
    </font>
    <font>
      <i/>
      <sz val="12"/>
      <name val="Arial"/>
      <family val="2"/>
      <charset val="1"/>
    </font>
    <font>
      <b/>
      <sz val="13"/>
      <color rgb="FFFFFFFF"/>
      <name val="Arial"/>
      <family val="2"/>
      <charset val="1"/>
    </font>
    <font>
      <b/>
      <sz val="13"/>
      <color theme="0"/>
      <name val="Arial"/>
      <family val="2"/>
      <charset val="1"/>
    </font>
    <font>
      <i/>
      <sz val="11"/>
      <color theme="0" tint="-0.499984740745262"/>
      <name val="Arial"/>
      <family val="2"/>
      <charset val="1"/>
    </font>
    <font>
      <i/>
      <sz val="11"/>
      <color theme="1"/>
      <name val="Calibri"/>
      <family val="2"/>
      <charset val="1"/>
    </font>
    <font>
      <i/>
      <sz val="9"/>
      <color rgb="FF808080"/>
      <name val="Arial"/>
      <family val="2"/>
      <charset val="1"/>
    </font>
    <font>
      <i/>
      <sz val="9"/>
      <color rgb="FF7F7F7F"/>
      <name val="Arial"/>
      <family val="2"/>
      <charset val="1"/>
    </font>
    <font>
      <b/>
      <sz val="11"/>
      <name val="Calibri"/>
      <family val="2"/>
      <charset val="1"/>
    </font>
    <font>
      <sz val="9"/>
      <color rgb="FF000000"/>
      <name val="Calibri"/>
      <family val="2"/>
      <charset val="1"/>
    </font>
    <font>
      <b/>
      <sz val="8"/>
      <color theme="1"/>
      <name val="Calibri"/>
      <family val="2"/>
      <charset val="1"/>
    </font>
    <font>
      <sz val="10"/>
      <color rgb="FF002060"/>
      <name val="Arial"/>
      <family val="2"/>
      <charset val="1"/>
    </font>
    <font>
      <b/>
      <sz val="14"/>
      <color theme="0"/>
      <name val="Arial"/>
      <family val="2"/>
      <charset val="1"/>
    </font>
    <font>
      <sz val="12"/>
      <color rgb="FF002060"/>
      <name val="Arial"/>
      <family val="2"/>
      <charset val="1"/>
    </font>
    <font>
      <b/>
      <sz val="10"/>
      <color theme="0"/>
      <name val="Arial"/>
      <family val="2"/>
      <charset val="1"/>
    </font>
    <font>
      <u/>
      <sz val="10"/>
      <color theme="10"/>
      <name val="Calibri"/>
      <family val="2"/>
      <charset val="1"/>
    </font>
    <font>
      <b/>
      <sz val="10"/>
      <color theme="8" tint="-0.499984740745262"/>
      <name val="Calibri"/>
      <family val="2"/>
      <charset val="1"/>
    </font>
    <font>
      <b/>
      <sz val="16"/>
      <color theme="1"/>
      <name val="Calibri"/>
      <family val="2"/>
      <charset val="1"/>
    </font>
    <font>
      <b/>
      <sz val="14"/>
      <color theme="1"/>
      <name val="Calibri"/>
      <family val="2"/>
      <charset val="1"/>
    </font>
    <font>
      <b/>
      <sz val="12"/>
      <color theme="1"/>
      <name val="Calibri"/>
      <family val="2"/>
      <charset val="1"/>
    </font>
    <font>
      <b/>
      <sz val="11"/>
      <color theme="0"/>
      <name val="Calibri"/>
      <family val="2"/>
      <charset val="1"/>
    </font>
    <font>
      <b/>
      <sz val="14"/>
      <color theme="0"/>
      <name val="Calibri"/>
      <family val="2"/>
      <charset val="1"/>
    </font>
    <font>
      <b/>
      <sz val="14"/>
      <color theme="0"/>
      <name val="Cambria"/>
      <family val="2"/>
      <charset val="1"/>
    </font>
    <font>
      <b/>
      <sz val="10"/>
      <color theme="0"/>
      <name val="Cambria"/>
      <family val="2"/>
      <charset val="1"/>
    </font>
    <font>
      <b/>
      <sz val="9"/>
      <color theme="0"/>
      <name val="Cambria"/>
      <family val="2"/>
      <charset val="1"/>
    </font>
    <font>
      <sz val="10"/>
      <color theme="0"/>
      <name val="Calibri"/>
      <family val="2"/>
      <charset val="1"/>
    </font>
    <font>
      <sz val="10"/>
      <color theme="0"/>
      <name val="Cambria"/>
      <family val="2"/>
      <charset val="1"/>
    </font>
    <font>
      <sz val="10"/>
      <color theme="1"/>
      <name val="Cambria"/>
      <family val="2"/>
      <charset val="1"/>
    </font>
    <font>
      <sz val="11"/>
      <color theme="0"/>
      <name val="Calibri"/>
      <family val="2"/>
      <charset val="1"/>
    </font>
    <font>
      <b/>
      <sz val="9"/>
      <name val="Cambria"/>
      <family val="2"/>
      <charset val="1"/>
    </font>
    <font>
      <sz val="10"/>
      <name val="Cambria"/>
      <family val="2"/>
      <charset val="1"/>
    </font>
    <font>
      <b/>
      <sz val="9"/>
      <color theme="1"/>
      <name val="Cambria"/>
      <family val="2"/>
      <charset val="1"/>
    </font>
    <font>
      <u/>
      <sz val="10"/>
      <name val="Calibri"/>
      <family val="2"/>
      <charset val="1"/>
    </font>
    <font>
      <b/>
      <sz val="10"/>
      <color theme="1"/>
      <name val="Cambria"/>
      <family val="2"/>
      <charset val="1"/>
    </font>
    <font>
      <sz val="11"/>
      <name val="Cambria"/>
      <family val="2"/>
      <charset val="1"/>
    </font>
    <font>
      <sz val="9"/>
      <name val="Cambria"/>
      <family val="2"/>
      <charset val="1"/>
    </font>
    <font>
      <b/>
      <sz val="16"/>
      <color theme="0"/>
      <name val="Calibri"/>
      <family val="2"/>
      <charset val="1"/>
    </font>
    <font>
      <b/>
      <sz val="9"/>
      <color theme="1"/>
      <name val="Cambria"/>
      <family val="1"/>
      <charset val="1"/>
    </font>
    <font>
      <u/>
      <sz val="8"/>
      <color rgb="FF0000FF"/>
      <name val="Cambria"/>
      <family val="1"/>
      <charset val="1"/>
    </font>
    <font>
      <sz val="9"/>
      <color theme="1"/>
      <name val="Cambria"/>
      <family val="1"/>
      <charset val="1"/>
    </font>
    <font>
      <b/>
      <sz val="14"/>
      <color theme="1"/>
      <name val="Cambria"/>
      <family val="2"/>
      <charset val="1"/>
    </font>
    <font>
      <b/>
      <sz val="9"/>
      <name val="Cambria"/>
      <family val="1"/>
      <charset val="1"/>
    </font>
    <font>
      <sz val="8"/>
      <name val="Cambria"/>
      <family val="1"/>
      <charset val="1"/>
    </font>
    <font>
      <u/>
      <sz val="8"/>
      <color theme="10"/>
      <name val="Calibri"/>
      <family val="2"/>
      <charset val="1"/>
    </font>
    <font>
      <sz val="10"/>
      <color rgb="FF000000"/>
      <name val="Calibri Light"/>
      <family val="2"/>
      <charset val="1"/>
    </font>
    <font>
      <u/>
      <sz val="8"/>
      <name val="Cambria"/>
      <family val="1"/>
      <charset val="1"/>
    </font>
    <font>
      <sz val="8"/>
      <color theme="10"/>
      <name val="Cambria"/>
      <family val="1"/>
      <charset val="1"/>
    </font>
    <font>
      <sz val="9"/>
      <name val="Cambria"/>
      <family val="1"/>
      <charset val="1"/>
    </font>
    <font>
      <sz val="8"/>
      <color theme="1"/>
      <name val="Cambria"/>
      <family val="1"/>
      <charset val="1"/>
    </font>
    <font>
      <sz val="8"/>
      <color theme="8" tint="-0.249977111117893"/>
      <name val="Cambria"/>
      <family val="1"/>
      <charset val="1"/>
    </font>
    <font>
      <u/>
      <sz val="8"/>
      <color theme="10"/>
      <name val="Cambria"/>
      <family val="1"/>
      <charset val="1"/>
    </font>
    <font>
      <u/>
      <sz val="9"/>
      <color theme="10"/>
      <name val="Cambria"/>
      <family val="1"/>
      <charset val="1"/>
    </font>
    <font>
      <b/>
      <sz val="10"/>
      <color rgb="FF1F3864"/>
      <name val="Calibri"/>
      <family val="2"/>
      <charset val="1"/>
    </font>
    <font>
      <i/>
      <sz val="9"/>
      <name val="Calibri"/>
      <family val="2"/>
      <charset val="1"/>
    </font>
    <font>
      <sz val="11"/>
      <color theme="1"/>
      <name val="Calibri"/>
      <family val="2"/>
      <charset val="1"/>
    </font>
    <font>
      <b/>
      <sz val="10"/>
      <color theme="0"/>
      <name val="Calibri"/>
      <family val="2"/>
      <charset val="1"/>
    </font>
    <font>
      <b/>
      <sz val="10"/>
      <color theme="0"/>
      <name val="Calibri"/>
      <family val="2"/>
    </font>
    <font>
      <b/>
      <sz val="11"/>
      <color theme="0"/>
      <name val="Calibri"/>
      <family val="2"/>
    </font>
    <font>
      <b/>
      <sz val="10"/>
      <color rgb="FF000000"/>
      <name val="Calibri"/>
      <family val="2"/>
    </font>
    <font>
      <b/>
      <sz val="11"/>
      <color rgb="FF000000"/>
      <name val="Calibri"/>
      <family val="2"/>
    </font>
    <font>
      <sz val="10"/>
      <color rgb="FF000000"/>
      <name val="Calibri"/>
      <family val="2"/>
    </font>
    <font>
      <sz val="11"/>
      <color rgb="FF000000"/>
      <name val="Calibri"/>
      <family val="2"/>
    </font>
    <font>
      <sz val="9"/>
      <color rgb="FF000000"/>
      <name val="Calibri"/>
      <family val="2"/>
    </font>
    <font>
      <u/>
      <sz val="10"/>
      <color rgb="FF1F4E77"/>
      <name val="Calibri"/>
      <family val="2"/>
    </font>
    <font>
      <b/>
      <sz val="10"/>
      <color rgb="FFFFFFFF"/>
      <name val="Calibri"/>
      <family val="2"/>
    </font>
    <font>
      <sz val="10"/>
      <name val="Calibri"/>
      <family val="2"/>
    </font>
    <font>
      <sz val="8.8000000000000007"/>
      <name val="Calibri"/>
      <family val="2"/>
      <scheme val="minor"/>
    </font>
    <font>
      <b/>
      <sz val="9"/>
      <color rgb="FF000000"/>
      <name val="Calibri"/>
      <family val="2"/>
    </font>
    <font>
      <sz val="10"/>
      <name val="Calibri"/>
      <family val="2"/>
    </font>
    <font>
      <b/>
      <sz val="8.8000000000000007"/>
      <name val="Calibri"/>
      <family val="2"/>
      <scheme val="minor"/>
    </font>
  </fonts>
  <fills count="76">
    <fill>
      <patternFill patternType="none"/>
    </fill>
    <fill>
      <patternFill patternType="gray125"/>
    </fill>
    <fill>
      <patternFill patternType="solid">
        <fgColor rgb="FFBEBEBE"/>
        <bgColor rgb="FFBFBFBF"/>
      </patternFill>
    </fill>
    <fill>
      <patternFill patternType="solid">
        <fgColor rgb="FFF2B9B4"/>
        <bgColor rgb="FFE6B9B8"/>
      </patternFill>
    </fill>
    <fill>
      <patternFill patternType="solid">
        <fgColor rgb="FFFFFAB7"/>
        <bgColor rgb="FFFFFFC2"/>
      </patternFill>
    </fill>
    <fill>
      <patternFill patternType="solid">
        <fgColor rgb="FF95C0FB"/>
        <bgColor rgb="FF8DB4E3"/>
      </patternFill>
    </fill>
    <fill>
      <patternFill patternType="solid">
        <fgColor rgb="FFFCD7B7"/>
        <bgColor rgb="FFDDD9C3"/>
      </patternFill>
    </fill>
    <fill>
      <patternFill patternType="solid">
        <fgColor rgb="FF08C8F7"/>
        <bgColor rgb="FF01B54B"/>
      </patternFill>
    </fill>
    <fill>
      <patternFill patternType="mediumGray">
        <fgColor rgb="FF67696C"/>
        <bgColor rgb="FF7F7F7F"/>
      </patternFill>
    </fill>
    <fill>
      <patternFill patternType="solid">
        <fgColor rgb="FFC3CCF7"/>
        <bgColor rgb="FFB9CDE5"/>
      </patternFill>
    </fill>
    <fill>
      <patternFill patternType="solid">
        <fgColor rgb="FF67696C"/>
        <bgColor rgb="FF7F7F7F"/>
      </patternFill>
    </fill>
    <fill>
      <patternFill patternType="solid">
        <fgColor rgb="FFFFFFC2"/>
        <bgColor rgb="FFFFFAB7"/>
      </patternFill>
    </fill>
    <fill>
      <patternFill patternType="solid">
        <fgColor rgb="FFA5A5A5"/>
        <bgColor rgb="FF7E9BBF"/>
      </patternFill>
    </fill>
    <fill>
      <patternFill patternType="solid">
        <fgColor rgb="FFFF0000"/>
        <bgColor rgb="FFFF2700"/>
      </patternFill>
    </fill>
    <fill>
      <patternFill patternType="solid">
        <fgColor rgb="FFE8F8F5"/>
        <bgColor rgb="FFEAF1F4"/>
      </patternFill>
    </fill>
    <fill>
      <patternFill patternType="solid">
        <fgColor rgb="FF4088C8"/>
        <bgColor rgb="FF558ED5"/>
      </patternFill>
    </fill>
    <fill>
      <patternFill patternType="solid">
        <fgColor rgb="FFFF2700"/>
        <bgColor rgb="FFFF0000"/>
      </patternFill>
    </fill>
    <fill>
      <patternFill patternType="darkGray">
        <fgColor rgb="FFF2B9B4"/>
        <bgColor rgb="FFE6B9B8"/>
      </patternFill>
    </fill>
    <fill>
      <patternFill patternType="solid">
        <fgColor rgb="FFFFFFFF"/>
        <bgColor rgb="FFFFFDF5"/>
      </patternFill>
    </fill>
    <fill>
      <patternFill patternType="solid">
        <fgColor rgb="FFDBD9D6"/>
        <bgColor rgb="FFDDDDDD"/>
      </patternFill>
    </fill>
    <fill>
      <patternFill patternType="solid">
        <fgColor rgb="FF1B505E"/>
        <bgColor rgb="FF1F4E5F"/>
      </patternFill>
    </fill>
    <fill>
      <patternFill patternType="solid">
        <fgColor rgb="FFF7F9FA"/>
        <bgColor rgb="FFF8FAFC"/>
      </patternFill>
    </fill>
    <fill>
      <patternFill patternType="darkGray">
        <fgColor rgb="FF95C0FB"/>
        <bgColor rgb="FF8DB4E3"/>
      </patternFill>
    </fill>
    <fill>
      <patternFill patternType="solid">
        <fgColor rgb="FFFFDD5E"/>
        <bgColor rgb="FFFCD7B7"/>
      </patternFill>
    </fill>
    <fill>
      <patternFill patternType="solid">
        <fgColor rgb="FFA9D08E"/>
        <bgColor rgb="FFBEBEBE"/>
      </patternFill>
    </fill>
    <fill>
      <patternFill patternType="solid">
        <fgColor rgb="FFBDD7EE"/>
        <bgColor rgb="FFC6D9F1"/>
      </patternFill>
    </fill>
    <fill>
      <patternFill patternType="solid">
        <fgColor rgb="FF1E3B62"/>
        <bgColor rgb="FF1F4E5F"/>
      </patternFill>
    </fill>
    <fill>
      <patternFill patternType="solid">
        <fgColor rgb="FFEAF1F4"/>
        <bgColor rgb="FFF2F2F2"/>
      </patternFill>
    </fill>
    <fill>
      <patternFill patternType="solid">
        <fgColor rgb="FFFFFDF5"/>
        <bgColor rgb="FFFFFFFF"/>
      </patternFill>
    </fill>
    <fill>
      <patternFill patternType="solid">
        <fgColor rgb="FFD9E4F2"/>
        <bgColor rgb="FFDCE6F2"/>
      </patternFill>
    </fill>
    <fill>
      <patternFill patternType="solid">
        <fgColor rgb="FFFFF2CC"/>
        <bgColor rgb="FFFFFAB7"/>
      </patternFill>
    </fill>
    <fill>
      <patternFill patternType="solid">
        <fgColor theme="0" tint="-0.249977111117893"/>
        <bgColor rgb="FFBEBEBE"/>
      </patternFill>
    </fill>
    <fill>
      <patternFill patternType="solid">
        <fgColor rgb="FFF8FAFC"/>
        <bgColor rgb="FFF7F9FA"/>
      </patternFill>
    </fill>
    <fill>
      <patternFill patternType="solid">
        <fgColor theme="3" tint="0.79979857783745845"/>
        <bgColor rgb="FFBDD7EE"/>
      </patternFill>
    </fill>
    <fill>
      <patternFill patternType="solid">
        <fgColor rgb="FFF2F2F2"/>
        <bgColor rgb="FFEAF1F4"/>
      </patternFill>
    </fill>
    <fill>
      <patternFill patternType="solid">
        <fgColor theme="4" tint="0.79989013336588644"/>
        <bgColor rgb="FFD9E4F2"/>
      </patternFill>
    </fill>
    <fill>
      <patternFill patternType="solid">
        <fgColor rgb="FF1F4E77"/>
        <bgColor rgb="FF1F4E5F"/>
      </patternFill>
    </fill>
    <fill>
      <patternFill patternType="solid">
        <fgColor rgb="FF343498"/>
        <bgColor rgb="FF1E3B62"/>
      </patternFill>
    </fill>
    <fill>
      <patternFill patternType="solid">
        <fgColor theme="3" tint="0.39957884456923126"/>
        <bgColor rgb="FF4088C8"/>
      </patternFill>
    </fill>
    <fill>
      <patternFill patternType="solid">
        <fgColor theme="2" tint="-9.9978637043366805E-2"/>
        <bgColor rgb="FFDBD9D6"/>
      </patternFill>
    </fill>
    <fill>
      <patternFill patternType="solid">
        <fgColor theme="2"/>
        <bgColor rgb="FFF2F2F2"/>
      </patternFill>
    </fill>
    <fill>
      <patternFill patternType="solid">
        <fgColor rgb="FF002060"/>
        <bgColor rgb="FF1E3B62"/>
      </patternFill>
    </fill>
    <fill>
      <patternFill patternType="darkGray">
        <fgColor theme="4" tint="-0.499984740745262"/>
        <bgColor rgb="FF1F4E5F"/>
      </patternFill>
    </fill>
    <fill>
      <patternFill patternType="solid">
        <fgColor theme="4" tint="0.59978026673177287"/>
        <bgColor rgb="FFC3CCF7"/>
      </patternFill>
    </fill>
    <fill>
      <patternFill patternType="solid">
        <fgColor rgb="FF7E9BBF"/>
        <bgColor rgb="FF8DB4E3"/>
      </patternFill>
    </fill>
    <fill>
      <patternFill patternType="solid">
        <fgColor theme="7" tint="0.79979857783745845"/>
        <bgColor rgb="FFDDDDDD"/>
      </patternFill>
    </fill>
    <fill>
      <patternFill patternType="darkGray">
        <fgColor rgb="FFBB0100"/>
        <bgColor rgb="FFFF0000"/>
      </patternFill>
    </fill>
    <fill>
      <patternFill patternType="solid">
        <fgColor rgb="FFA06901"/>
        <bgColor rgb="FF67696C"/>
      </patternFill>
    </fill>
    <fill>
      <patternFill patternType="mediumGray">
        <fgColor rgb="FF01B54B"/>
        <bgColor rgb="FF009A0B"/>
      </patternFill>
    </fill>
    <fill>
      <patternFill patternType="solid">
        <fgColor rgb="FFBB0100"/>
        <bgColor rgb="FFFF0000"/>
      </patternFill>
    </fill>
    <fill>
      <patternFill patternType="mediumGray">
        <fgColor rgb="FFFFDD5E"/>
        <bgColor rgb="FFFFFF00"/>
      </patternFill>
    </fill>
    <fill>
      <patternFill patternType="solid">
        <fgColor rgb="FFFF6700"/>
        <bgColor rgb="FFFF2700"/>
      </patternFill>
    </fill>
    <fill>
      <patternFill patternType="solid">
        <fgColor rgb="FF01B54B"/>
        <bgColor rgb="FF009A0B"/>
      </patternFill>
    </fill>
    <fill>
      <patternFill patternType="darkGray">
        <fgColor rgb="FF4088C8"/>
        <bgColor rgb="FF558ED5"/>
      </patternFill>
    </fill>
    <fill>
      <patternFill patternType="solid">
        <fgColor theme="9" tint="0.59978026673177287"/>
        <bgColor rgb="FFDDD9C3"/>
      </patternFill>
    </fill>
    <fill>
      <patternFill patternType="solid">
        <fgColor theme="3" tint="0.59978026673177287"/>
        <bgColor rgb="FF95C0FB"/>
      </patternFill>
    </fill>
    <fill>
      <patternFill patternType="solid">
        <fgColor theme="6" tint="0.79979857783745845"/>
        <bgColor rgb="FFEAF1F4"/>
      </patternFill>
    </fill>
    <fill>
      <patternFill patternType="solid">
        <fgColor theme="5" tint="0.59978026673177287"/>
        <bgColor rgb="FFF2B9B4"/>
      </patternFill>
    </fill>
    <fill>
      <patternFill patternType="solid">
        <fgColor rgb="FF92D050"/>
        <bgColor rgb="FFFCD7B7"/>
      </patternFill>
    </fill>
    <fill>
      <patternFill patternType="solid">
        <fgColor rgb="FFF7F9FA"/>
        <bgColor indexed="64"/>
      </patternFill>
    </fill>
    <fill>
      <patternFill patternType="solid">
        <fgColor rgb="FFF7F9FA"/>
        <bgColor rgb="FFF7F9FA"/>
      </patternFill>
    </fill>
    <fill>
      <patternFill patternType="solid">
        <fgColor rgb="FFF7F9FA"/>
        <bgColor rgb="FFFFFDF5"/>
      </patternFill>
    </fill>
    <fill>
      <patternFill patternType="solid">
        <fgColor theme="4" tint="0.79998168889431442"/>
        <bgColor indexed="64"/>
      </patternFill>
    </fill>
    <fill>
      <patternFill patternType="solid">
        <fgColor theme="3" tint="-0.249977111117893"/>
        <bgColor indexed="64"/>
      </patternFill>
    </fill>
    <fill>
      <patternFill patternType="solid">
        <fgColor rgb="FFF7F8FA"/>
        <bgColor rgb="FFF8FAFC"/>
      </patternFill>
    </fill>
    <fill>
      <patternFill patternType="solid">
        <fgColor rgb="FFF7F8FA"/>
        <bgColor rgb="FFF7F9FA"/>
      </patternFill>
    </fill>
    <fill>
      <patternFill patternType="solid">
        <fgColor rgb="FFF7F8FA"/>
        <bgColor rgb="FFFFFDF5"/>
      </patternFill>
    </fill>
    <fill>
      <patternFill patternType="solid">
        <fgColor rgb="FFF7F8FA"/>
        <bgColor rgb="FF1F4E5F"/>
      </patternFill>
    </fill>
    <fill>
      <patternFill patternType="solid">
        <fgColor rgb="FFF7F8FA"/>
        <bgColor rgb="FFBEBEBE"/>
      </patternFill>
    </fill>
    <fill>
      <patternFill patternType="solid">
        <fgColor rgb="FFF7F8FA"/>
        <bgColor indexed="64"/>
      </patternFill>
    </fill>
    <fill>
      <patternFill patternType="solid">
        <fgColor rgb="FF1B505E"/>
      </patternFill>
    </fill>
    <fill>
      <patternFill patternType="solid">
        <fgColor theme="2"/>
        <bgColor indexed="64"/>
      </patternFill>
    </fill>
    <fill>
      <patternFill patternType="solid">
        <fgColor theme="2"/>
        <bgColor rgb="FFF7F9FA"/>
      </patternFill>
    </fill>
    <fill>
      <patternFill patternType="solid">
        <fgColor theme="2"/>
        <bgColor rgb="FFF8FAFC"/>
      </patternFill>
    </fill>
    <fill>
      <patternFill patternType="solid">
        <fgColor theme="2"/>
        <bgColor rgb="FFBDD7EE"/>
      </patternFill>
    </fill>
    <fill>
      <patternFill patternType="solid">
        <fgColor theme="2"/>
        <bgColor rgb="FFBEBEBE"/>
      </patternFill>
    </fill>
  </fills>
  <borders count="171">
    <border>
      <left/>
      <right/>
      <top/>
      <bottom/>
      <diagonal/>
    </border>
    <border>
      <left style="thin">
        <color rgb="FF7F7F7F"/>
      </left>
      <right style="thin">
        <color rgb="FF7F7F7F"/>
      </right>
      <top style="thin">
        <color rgb="FF7F7F7F"/>
      </top>
      <bottom style="thin">
        <color rgb="FF7F7F7F"/>
      </bottom>
      <diagonal/>
    </border>
    <border>
      <left style="double">
        <color rgb="FF282828"/>
      </left>
      <right style="double">
        <color rgb="FF282828"/>
      </right>
      <top style="double">
        <color rgb="FF282828"/>
      </top>
      <bottom style="double">
        <color rgb="FF282828"/>
      </bottom>
      <diagonal/>
    </border>
    <border>
      <left/>
      <right/>
      <top/>
      <bottom style="thick">
        <color rgb="FF67696C"/>
      </bottom>
      <diagonal/>
    </border>
    <border>
      <left/>
      <right/>
      <top/>
      <bottom style="thick">
        <color rgb="FFC4BFBF"/>
      </bottom>
      <diagonal/>
    </border>
    <border>
      <left/>
      <right/>
      <top/>
      <bottom style="medium">
        <color rgb="FF95C0FB"/>
      </bottom>
      <diagonal/>
    </border>
    <border>
      <left/>
      <right/>
      <top/>
      <bottom style="double">
        <color rgb="FFF2B9B4"/>
      </bottom>
      <diagonal/>
    </border>
    <border>
      <left style="thin">
        <color rgb="FFC4BFBF"/>
      </left>
      <right style="thin">
        <color rgb="FFC4BFBF"/>
      </right>
      <top style="thin">
        <color rgb="FFC4BFBF"/>
      </top>
      <bottom style="thin">
        <color rgb="FFC4BFBF"/>
      </bottom>
      <diagonal/>
    </border>
    <border>
      <left style="thin">
        <color rgb="FF282828"/>
      </left>
      <right style="thin">
        <color rgb="FF282828"/>
      </right>
      <top style="thin">
        <color rgb="FF282828"/>
      </top>
      <bottom style="thin">
        <color rgb="FF282828"/>
      </bottom>
      <diagonal/>
    </border>
    <border>
      <left/>
      <right/>
      <top/>
      <bottom style="thin">
        <color rgb="FFDBD9D6"/>
      </bottom>
      <diagonal/>
    </border>
    <border>
      <left style="thin">
        <color rgb="FF1E3B62"/>
      </left>
      <right style="thin">
        <color rgb="FF1E3B62"/>
      </right>
      <top style="thin">
        <color rgb="FF1E3B62"/>
      </top>
      <bottom style="medium">
        <color rgb="FF1E3B62"/>
      </bottom>
      <diagonal/>
    </border>
    <border>
      <left style="thin">
        <color rgb="FFDDDDDD"/>
      </left>
      <right style="thin">
        <color rgb="FFDDDDDD"/>
      </right>
      <top style="thin">
        <color rgb="FFDDDDDD"/>
      </top>
      <bottom style="thin">
        <color rgb="FFDDDDDD"/>
      </bottom>
      <diagonal/>
    </border>
    <border>
      <left style="thin">
        <color rgb="FFDBD9D6"/>
      </left>
      <right style="thin">
        <color rgb="FFDBD9D6"/>
      </right>
      <top style="thin">
        <color rgb="FFDBD9D6"/>
      </top>
      <bottom style="thin">
        <color rgb="FFDBD9D6"/>
      </bottom>
      <diagonal/>
    </border>
    <border>
      <left style="thin">
        <color rgb="FFDBD9D6"/>
      </left>
      <right style="thin">
        <color rgb="FFDBD9D6"/>
      </right>
      <top/>
      <bottom style="thin">
        <color rgb="FFDBD9D6"/>
      </bottom>
      <diagonal/>
    </border>
    <border>
      <left/>
      <right/>
      <top style="medium">
        <color rgb="FF009A0B"/>
      </top>
      <bottom style="thin">
        <color rgb="FFDBD9D6"/>
      </bottom>
      <diagonal/>
    </border>
    <border>
      <left style="thin">
        <color rgb="FFDBD9D6"/>
      </left>
      <right style="thin">
        <color rgb="FFDBD9D6"/>
      </right>
      <top style="medium">
        <color rgb="FF009A0B"/>
      </top>
      <bottom style="thin">
        <color rgb="FFDBD9D6"/>
      </bottom>
      <diagonal/>
    </border>
    <border>
      <left style="thin">
        <color rgb="FFDBD9D6"/>
      </left>
      <right/>
      <top style="thin">
        <color rgb="FFDBD9D6"/>
      </top>
      <bottom/>
      <diagonal/>
    </border>
    <border>
      <left style="thin">
        <color rgb="FFBFBFBF"/>
      </left>
      <right style="thin">
        <color rgb="FFBFBFBF"/>
      </right>
      <top style="thin">
        <color rgb="FFBFBFBF"/>
      </top>
      <bottom style="thin">
        <color rgb="FFBFBFBF"/>
      </bottom>
      <diagonal/>
    </border>
    <border>
      <left/>
      <right/>
      <top style="thin">
        <color rgb="FFDDDDDD"/>
      </top>
      <bottom/>
      <diagonal/>
    </border>
    <border>
      <left/>
      <right style="thin">
        <color rgb="FFDDDDDD"/>
      </right>
      <top style="thin">
        <color rgb="FFDDDDDD"/>
      </top>
      <bottom/>
      <diagonal/>
    </border>
    <border>
      <left style="thin">
        <color rgb="FFDDDDDD"/>
      </left>
      <right style="thin">
        <color rgb="FFDDDDDD"/>
      </right>
      <top/>
      <bottom style="thin">
        <color rgb="FFDDDDDD"/>
      </bottom>
      <diagonal/>
    </border>
    <border>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rgb="FFDDDDDD"/>
      </left>
      <right/>
      <top/>
      <bottom style="thin">
        <color rgb="FFDDDDDD"/>
      </bottom>
      <diagonal/>
    </border>
    <border>
      <left/>
      <right/>
      <top/>
      <bottom style="thin">
        <color rgb="FFDDDDDD"/>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style="thin">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style="thin">
        <color rgb="FF002060"/>
      </top>
      <bottom/>
      <diagonal/>
    </border>
    <border>
      <left/>
      <right style="thin">
        <color rgb="FF002060"/>
      </right>
      <top style="thin">
        <color rgb="FF002060"/>
      </top>
      <bottom/>
      <diagonal/>
    </border>
    <border>
      <left/>
      <right style="thin">
        <color rgb="FF002060"/>
      </right>
      <top/>
      <bottom style="thin">
        <color rgb="FF00206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medium">
        <color auto="1"/>
      </top>
      <bottom style="medium">
        <color auto="1"/>
      </bottom>
      <diagonal/>
    </border>
    <border>
      <left/>
      <right/>
      <top/>
      <bottom style="double">
        <color auto="1"/>
      </bottom>
      <diagonal/>
    </border>
    <border>
      <left style="thin">
        <color auto="1"/>
      </left>
      <right/>
      <top style="double">
        <color auto="1"/>
      </top>
      <bottom/>
      <diagonal/>
    </border>
    <border>
      <left/>
      <right style="thin">
        <color auto="1"/>
      </right>
      <top style="double">
        <color auto="1"/>
      </top>
      <bottom style="thin">
        <color auto="1"/>
      </bottom>
      <diagonal/>
    </border>
    <border>
      <left style="thin">
        <color auto="1"/>
      </left>
      <right style="thin">
        <color auto="1"/>
      </right>
      <top style="double">
        <color auto="1"/>
      </top>
      <bottom/>
      <diagonal/>
    </border>
    <border>
      <left/>
      <right/>
      <top/>
      <bottom style="hair">
        <color auto="1"/>
      </bottom>
      <diagonal/>
    </border>
    <border>
      <left/>
      <right/>
      <top style="hair">
        <color auto="1"/>
      </top>
      <bottom style="thin">
        <color auto="1"/>
      </bottom>
      <diagonal/>
    </border>
    <border>
      <left/>
      <right/>
      <top style="hair">
        <color auto="1"/>
      </top>
      <bottom style="hair">
        <color auto="1"/>
      </bottom>
      <diagonal/>
    </border>
    <border>
      <left/>
      <right/>
      <top style="thin">
        <color auto="1"/>
      </top>
      <bottom style="hair">
        <color auto="1"/>
      </bottom>
      <diagonal/>
    </border>
    <border>
      <left/>
      <right style="thin">
        <color rgb="FFDDDDDD"/>
      </right>
      <top/>
      <bottom/>
      <diagonal/>
    </border>
    <border>
      <left/>
      <right style="thin">
        <color rgb="FF1E3B62"/>
      </right>
      <top style="thin">
        <color rgb="FF1E3B62"/>
      </top>
      <bottom style="medium">
        <color rgb="FF1E3B62"/>
      </bottom>
      <diagonal/>
    </border>
    <border>
      <left style="medium">
        <color rgb="FF1B505E"/>
      </left>
      <right style="thin">
        <color rgb="FFBFBFBF"/>
      </right>
      <top style="medium">
        <color rgb="FF1B505E"/>
      </top>
      <bottom style="thin">
        <color rgb="FFBFBFBF"/>
      </bottom>
      <diagonal/>
    </border>
    <border>
      <left style="thin">
        <color rgb="FFBFBFBF"/>
      </left>
      <right style="thin">
        <color rgb="FFBFBFBF"/>
      </right>
      <top style="medium">
        <color rgb="FF1B505E"/>
      </top>
      <bottom style="thin">
        <color rgb="FFBFBFBF"/>
      </bottom>
      <diagonal/>
    </border>
    <border>
      <left style="thin">
        <color rgb="FFBFBFBF"/>
      </left>
      <right style="medium">
        <color rgb="FF1B505E"/>
      </right>
      <top style="medium">
        <color rgb="FF1B505E"/>
      </top>
      <bottom style="thin">
        <color rgb="FFBFBFBF"/>
      </bottom>
      <diagonal/>
    </border>
    <border>
      <left style="medium">
        <color rgb="FF1B505E"/>
      </left>
      <right style="thin">
        <color rgb="FFBFBFBF"/>
      </right>
      <top style="thin">
        <color rgb="FFBFBFBF"/>
      </top>
      <bottom style="thin">
        <color rgb="FFBFBFBF"/>
      </bottom>
      <diagonal/>
    </border>
    <border>
      <left style="thin">
        <color rgb="FFBFBFBF"/>
      </left>
      <right style="medium">
        <color rgb="FF1B505E"/>
      </right>
      <top style="thin">
        <color rgb="FFBFBFBF"/>
      </top>
      <bottom style="thin">
        <color rgb="FFBFBFBF"/>
      </bottom>
      <diagonal/>
    </border>
    <border>
      <left style="medium">
        <color rgb="FF1B505E"/>
      </left>
      <right style="thin">
        <color rgb="FFBFBFBF"/>
      </right>
      <top style="thin">
        <color rgb="FFBFBFBF"/>
      </top>
      <bottom style="medium">
        <color rgb="FF1B505E"/>
      </bottom>
      <diagonal/>
    </border>
    <border>
      <left style="thin">
        <color rgb="FFBFBFBF"/>
      </left>
      <right style="thin">
        <color rgb="FFBFBFBF"/>
      </right>
      <top style="thin">
        <color rgb="FFBFBFBF"/>
      </top>
      <bottom style="medium">
        <color rgb="FF1B505E"/>
      </bottom>
      <diagonal/>
    </border>
    <border>
      <left style="thin">
        <color rgb="FFBFBFBF"/>
      </left>
      <right style="medium">
        <color rgb="FF1B505E"/>
      </right>
      <top style="thin">
        <color rgb="FFBFBFBF"/>
      </top>
      <bottom style="medium">
        <color rgb="FF1B505E"/>
      </bottom>
      <diagonal/>
    </border>
    <border>
      <left style="medium">
        <color rgb="FF1B505E"/>
      </left>
      <right style="medium">
        <color rgb="FF1B505E"/>
      </right>
      <top style="medium">
        <color rgb="FF1B505E"/>
      </top>
      <bottom style="thin">
        <color rgb="FFBFBFBF"/>
      </bottom>
      <diagonal/>
    </border>
    <border>
      <left/>
      <right/>
      <top/>
      <bottom style="thin">
        <color rgb="FFBFBFBF"/>
      </bottom>
      <diagonal/>
    </border>
    <border>
      <left/>
      <right/>
      <top/>
      <bottom style="thin">
        <color rgb="FF7F7F7F"/>
      </bottom>
      <diagonal/>
    </border>
    <border>
      <left/>
      <right style="thin">
        <color auto="1"/>
      </right>
      <top style="medium">
        <color auto="1"/>
      </top>
      <bottom/>
      <diagonal/>
    </border>
    <border>
      <left style="medium">
        <color auto="1"/>
      </left>
      <right style="medium">
        <color auto="1"/>
      </right>
      <top style="medium">
        <color auto="1"/>
      </top>
      <bottom/>
      <diagonal/>
    </border>
    <border>
      <left style="medium">
        <color auto="1"/>
      </left>
      <right style="thin">
        <color auto="1"/>
      </right>
      <top style="hair">
        <color auto="1"/>
      </top>
      <bottom style="hair">
        <color auto="1"/>
      </bottom>
      <diagonal/>
    </border>
    <border>
      <left/>
      <right style="thin">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top style="hair">
        <color auto="1"/>
      </top>
      <bottom style="hair">
        <color auto="1"/>
      </bottom>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style="dotted">
        <color auto="1"/>
      </left>
      <right/>
      <top style="dotted">
        <color auto="1"/>
      </top>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diagonal/>
    </border>
    <border>
      <left style="dotted">
        <color auto="1"/>
      </left>
      <right/>
      <top/>
      <bottom/>
      <diagonal/>
    </border>
    <border>
      <left style="dotted">
        <color auto="1"/>
      </left>
      <right/>
      <top/>
      <bottom style="dotted">
        <color auto="1"/>
      </bottom>
      <diagonal/>
    </border>
    <border>
      <left/>
      <right/>
      <top style="dotted">
        <color auto="1"/>
      </top>
      <bottom/>
      <diagonal/>
    </border>
    <border>
      <left style="dotted">
        <color auto="1"/>
      </left>
      <right/>
      <top style="dotted">
        <color auto="1"/>
      </top>
      <bottom style="dotted">
        <color auto="1"/>
      </bottom>
      <diagonal/>
    </border>
    <border>
      <left/>
      <right/>
      <top/>
      <bottom style="dotted">
        <color auto="1"/>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hair">
        <color auto="1"/>
      </left>
      <right style="hair">
        <color auto="1"/>
      </right>
      <top style="hair">
        <color auto="1"/>
      </top>
      <bottom/>
      <diagonal/>
    </border>
    <border>
      <left style="hair">
        <color auto="1"/>
      </left>
      <right/>
      <top style="hair">
        <color auto="1"/>
      </top>
      <bottom/>
      <diagonal/>
    </border>
    <border>
      <left style="thin">
        <color auto="1"/>
      </left>
      <right style="thin">
        <color auto="1"/>
      </right>
      <top style="thin">
        <color auto="1"/>
      </top>
      <bottom style="double">
        <color rgb="FFFF0000"/>
      </bottom>
      <diagonal/>
    </border>
    <border>
      <left style="thin">
        <color auto="1"/>
      </left>
      <right style="thin">
        <color auto="1"/>
      </right>
      <top style="double">
        <color rgb="FFFF0000"/>
      </top>
      <bottom style="thin">
        <color auto="1"/>
      </bottom>
      <diagonal/>
    </border>
    <border>
      <left style="thin">
        <color auto="1"/>
      </left>
      <right style="thin">
        <color auto="1"/>
      </right>
      <top style="thin">
        <color auto="1"/>
      </top>
      <bottom style="double">
        <color rgb="FF01B54B"/>
      </bottom>
      <diagonal/>
    </border>
    <border>
      <left style="thin">
        <color auto="1"/>
      </left>
      <right style="thin">
        <color auto="1"/>
      </right>
      <top style="thin">
        <color auto="1"/>
      </top>
      <bottom style="double">
        <color rgb="FF343498"/>
      </bottom>
      <diagonal/>
    </border>
    <border>
      <left/>
      <right/>
      <top/>
      <bottom style="thin">
        <color rgb="FF1E3B62"/>
      </bottom>
      <diagonal/>
    </border>
    <border>
      <left/>
      <right style="thin">
        <color rgb="FFDDDDDD"/>
      </right>
      <top style="thin">
        <color auto="1"/>
      </top>
      <bottom style="thin">
        <color rgb="FFDDDDDD"/>
      </bottom>
      <diagonal/>
    </border>
    <border>
      <left style="thin">
        <color rgb="FFDDDDDD"/>
      </left>
      <right/>
      <top style="thin">
        <color rgb="FFDDDDDD"/>
      </top>
      <bottom style="thin">
        <color rgb="FFDDDDDD"/>
      </bottom>
      <diagonal/>
    </border>
    <border>
      <left style="thin">
        <color rgb="FFC4BFBF"/>
      </left>
      <right/>
      <top/>
      <bottom/>
      <diagonal/>
    </border>
    <border>
      <left/>
      <right style="thin">
        <color rgb="FFC4BFBF"/>
      </right>
      <top style="thin">
        <color rgb="FFC4BFBF"/>
      </top>
      <bottom style="thin">
        <color rgb="FFC4BFBF"/>
      </bottom>
      <diagonal/>
    </border>
    <border>
      <left style="thin">
        <color rgb="FF1E3B62"/>
      </left>
      <right/>
      <top style="thin">
        <color rgb="FF1E3B62"/>
      </top>
      <bottom style="medium">
        <color rgb="FF1E3B62"/>
      </bottom>
      <diagonal/>
    </border>
    <border>
      <left style="thin">
        <color rgb="FFDDDDDD"/>
      </left>
      <right style="thin">
        <color rgb="FFDDDDDD"/>
      </right>
      <top style="thin">
        <color rgb="FFDDDDDD"/>
      </top>
      <bottom/>
      <diagonal/>
    </border>
    <border>
      <left style="thin">
        <color rgb="FFDDDDDD"/>
      </left>
      <right/>
      <top style="thin">
        <color rgb="FFDDDDDD"/>
      </top>
      <bottom/>
      <diagonal/>
    </border>
    <border>
      <left style="thin">
        <color rgb="FF1E3B62"/>
      </left>
      <right/>
      <top/>
      <bottom style="thin">
        <color rgb="FFDDDDDD"/>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rgb="FF1E3B62"/>
      </left>
      <right style="thin">
        <color rgb="FF1E3B62"/>
      </right>
      <top style="thin">
        <color rgb="FF1E3B62"/>
      </top>
      <bottom/>
      <diagonal/>
    </border>
    <border>
      <left style="thin">
        <color rgb="FFDDDDDD"/>
      </left>
      <right/>
      <top style="thin">
        <color rgb="FFDDDDDD"/>
      </top>
      <bottom style="thin">
        <color theme="0" tint="-0.499984740745262"/>
      </bottom>
      <diagonal/>
    </border>
    <border>
      <left/>
      <right style="thin">
        <color rgb="FFDDDDDD"/>
      </right>
      <top style="thin">
        <color rgb="FFDDDDDD"/>
      </top>
      <bottom style="thin">
        <color theme="0" tint="-0.499984740745262"/>
      </bottom>
      <diagonal/>
    </border>
    <border>
      <left style="thin">
        <color rgb="FFDDDDDD"/>
      </left>
      <right/>
      <top style="thin">
        <color theme="0" tint="-0.499984740745262"/>
      </top>
      <bottom style="thin">
        <color theme="0" tint="-0.499984740745262"/>
      </bottom>
      <diagonal/>
    </border>
    <border>
      <left/>
      <right style="thin">
        <color rgb="FFDDDDDD"/>
      </right>
      <top style="thin">
        <color theme="0" tint="-0.499984740745262"/>
      </top>
      <bottom style="thin">
        <color theme="0" tint="-0.499984740745262"/>
      </bottom>
      <diagonal/>
    </border>
    <border>
      <left style="thin">
        <color rgb="FFDDDDDD"/>
      </left>
      <right/>
      <top style="thin">
        <color theme="0" tint="-0.499984740745262"/>
      </top>
      <bottom style="thin">
        <color rgb="FFDDDDDD"/>
      </bottom>
      <diagonal/>
    </border>
    <border>
      <left/>
      <right style="thin">
        <color rgb="FFDDDDDD"/>
      </right>
      <top style="thin">
        <color theme="0" tint="-0.499984740745262"/>
      </top>
      <bottom style="thin">
        <color rgb="FFDDDDDD"/>
      </bottom>
      <diagonal/>
    </border>
    <border>
      <left/>
      <right/>
      <top style="thin">
        <color rgb="FFDBD9D6"/>
      </top>
      <bottom/>
      <diagonal/>
    </border>
    <border>
      <left style="thin">
        <color rgb="FFDBD9D6"/>
      </left>
      <right/>
      <top/>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top/>
      <bottom style="medium">
        <color auto="1"/>
      </bottom>
      <diagonal/>
    </border>
    <border>
      <left/>
      <right/>
      <top style="thin">
        <color rgb="FFC4BFBF"/>
      </top>
      <bottom style="thin">
        <color rgb="FFC4BFBF"/>
      </bottom>
      <diagonal/>
    </border>
    <border>
      <left style="thin">
        <color rgb="FFDDDDDD"/>
      </left>
      <right/>
      <top/>
      <bottom/>
      <diagonal/>
    </border>
    <border>
      <left style="thin">
        <color rgb="FFDDDDDD"/>
      </left>
      <right style="thin">
        <color rgb="FFDDDDDD"/>
      </right>
      <top/>
      <bottom/>
      <diagonal/>
    </border>
    <border>
      <left style="thin">
        <color rgb="FFDDDDDD"/>
      </left>
      <right style="thin">
        <color rgb="FFDDDDDD"/>
      </right>
      <top style="thin">
        <color auto="1"/>
      </top>
      <bottom style="thin">
        <color rgb="FFDDDDDD"/>
      </bottom>
      <diagonal/>
    </border>
    <border>
      <left/>
      <right/>
      <top style="medium">
        <color rgb="FF1B505E"/>
      </top>
      <bottom style="thin">
        <color rgb="FFBFBFBF"/>
      </bottom>
      <diagonal/>
    </border>
    <border>
      <left/>
      <right style="medium">
        <color rgb="FF1B505E"/>
      </right>
      <top style="medium">
        <color rgb="FF1B505E"/>
      </top>
      <bottom style="thin">
        <color rgb="FFBFBFBF"/>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right style="thin">
        <color rgb="FFBFBFBF"/>
      </right>
      <top/>
      <bottom/>
      <diagonal/>
    </border>
    <border>
      <left style="thin">
        <color rgb="FFBFBFBF"/>
      </left>
      <right/>
      <top/>
      <bottom style="thin">
        <color rgb="FFBFBFBF"/>
      </bottom>
      <diagonal/>
    </border>
    <border>
      <left/>
      <right style="thin">
        <color rgb="FFBFBFBF"/>
      </right>
      <top/>
      <bottom style="thin">
        <color rgb="FFBFBFBF"/>
      </bottom>
      <diagonal/>
    </border>
    <border>
      <left/>
      <right style="thin">
        <color rgb="FFBFBFBF"/>
      </right>
      <top style="medium">
        <color rgb="FF1B505E"/>
      </top>
      <bottom style="thin">
        <color rgb="FFBFBFBF"/>
      </bottom>
      <diagonal/>
    </border>
    <border>
      <left/>
      <right/>
      <top style="thin">
        <color rgb="FFBFBFBF"/>
      </top>
      <bottom style="medium">
        <color rgb="FF1B505E"/>
      </bottom>
      <diagonal/>
    </border>
    <border>
      <left/>
      <right style="thin">
        <color rgb="FFBFBFBF"/>
      </right>
      <top style="thin">
        <color rgb="FFBFBFBF"/>
      </top>
      <bottom style="medium">
        <color rgb="FF1B505E"/>
      </bottom>
      <diagonal/>
    </border>
    <border>
      <left/>
      <right/>
      <top style="thin">
        <color rgb="FF1E3B62"/>
      </top>
      <bottom style="medium">
        <color rgb="FF1E3B62"/>
      </bottom>
      <diagonal/>
    </border>
    <border>
      <left style="thin">
        <color rgb="FF1E3B62"/>
      </left>
      <right style="thin">
        <color rgb="FF1E3B62"/>
      </right>
      <top/>
      <bottom/>
      <diagonal/>
    </border>
    <border>
      <left style="thin">
        <color rgb="FF1E3B62"/>
      </left>
      <right style="thin">
        <color rgb="FF1E3B62"/>
      </right>
      <top/>
      <bottom style="medium">
        <color rgb="FF1E3B62"/>
      </bottom>
      <diagonal/>
    </border>
    <border>
      <left/>
      <right style="dotted">
        <color auto="1"/>
      </right>
      <top style="dotted">
        <color auto="1"/>
      </top>
      <bottom style="dotted">
        <color auto="1"/>
      </bottom>
      <diagonal/>
    </border>
    <border>
      <left style="dotted">
        <color auto="1"/>
      </left>
      <right style="dotted">
        <color auto="1"/>
      </right>
      <top/>
      <bottom/>
      <diagonal/>
    </border>
    <border>
      <left/>
      <right/>
      <top/>
      <bottom/>
      <diagonal/>
    </border>
    <border>
      <left style="thin">
        <color rgb="FFBFBFBF"/>
      </left>
      <right style="thin">
        <color rgb="FFBFBFBF"/>
      </right>
      <top style="thin">
        <color rgb="FFBFBFBF"/>
      </top>
      <bottom style="thin">
        <color rgb="FFBFBFBF"/>
      </bottom>
      <diagonal/>
    </border>
    <border>
      <left/>
      <right/>
      <top/>
      <bottom/>
      <diagonal/>
    </border>
    <border>
      <left/>
      <right style="thin">
        <color rgb="FFDDDDDD"/>
      </right>
      <top/>
      <bottom style="thin">
        <color rgb="FFDDDDDD"/>
      </bottom>
      <diagonal/>
    </border>
    <border>
      <left/>
      <right/>
      <top/>
      <bottom/>
      <diagonal/>
    </border>
  </borders>
  <cellStyleXfs count="160">
    <xf numFmtId="0" fontId="0" fillId="0" borderId="168"/>
    <xf numFmtId="0" fontId="1" fillId="2" borderId="168"/>
    <xf numFmtId="0" fontId="1" fillId="3" borderId="168"/>
    <xf numFmtId="0" fontId="1" fillId="4" borderId="168"/>
    <xf numFmtId="0" fontId="1" fillId="2" borderId="168"/>
    <xf numFmtId="0" fontId="1" fillId="5" borderId="168"/>
    <xf numFmtId="0" fontId="1" fillId="6" borderId="168"/>
    <xf numFmtId="0" fontId="2" fillId="7" borderId="168"/>
    <xf numFmtId="0" fontId="2" fillId="3" borderId="168"/>
    <xf numFmtId="0" fontId="2" fillId="4" borderId="168"/>
    <xf numFmtId="0" fontId="2" fillId="2" borderId="168"/>
    <xf numFmtId="0" fontId="2" fillId="7" borderId="168"/>
    <xf numFmtId="0" fontId="2" fillId="6" borderId="168"/>
    <xf numFmtId="0" fontId="3" fillId="8" borderId="168"/>
    <xf numFmtId="0" fontId="4" fillId="9" borderId="168"/>
    <xf numFmtId="0" fontId="4" fillId="9" borderId="168"/>
    <xf numFmtId="0" fontId="3" fillId="5" borderId="168"/>
    <xf numFmtId="0" fontId="2" fillId="7" borderId="168"/>
    <xf numFmtId="0" fontId="3" fillId="10" borderId="168"/>
    <xf numFmtId="0" fontId="4" fillId="11" borderId="168"/>
    <xf numFmtId="0" fontId="4" fillId="2" borderId="168"/>
    <xf numFmtId="0" fontId="3" fillId="12" borderId="168"/>
    <xf numFmtId="0" fontId="2" fillId="13" borderId="168"/>
    <xf numFmtId="0" fontId="3" fillId="12" borderId="168"/>
    <xf numFmtId="0" fontId="4" fillId="11" borderId="168"/>
    <xf numFmtId="0" fontId="4" fillId="14" borderId="168"/>
    <xf numFmtId="0" fontId="3" fillId="2" borderId="168"/>
    <xf numFmtId="0" fontId="2" fillId="15" borderId="168"/>
    <xf numFmtId="0" fontId="3" fillId="8" borderId="168"/>
    <xf numFmtId="0" fontId="4" fillId="9" borderId="168"/>
    <xf numFmtId="0" fontId="4" fillId="2" borderId="168"/>
    <xf numFmtId="0" fontId="3" fillId="2" borderId="168"/>
    <xf numFmtId="0" fontId="2" fillId="8" borderId="168"/>
    <xf numFmtId="0" fontId="3" fillId="7" borderId="168"/>
    <xf numFmtId="0" fontId="4" fillId="14" borderId="168"/>
    <xf numFmtId="0" fontId="4" fillId="9" borderId="168"/>
    <xf numFmtId="0" fontId="3" fillId="5" borderId="168"/>
    <xf numFmtId="0" fontId="2" fillId="7" borderId="168"/>
    <xf numFmtId="0" fontId="3" fillId="3" borderId="168"/>
    <xf numFmtId="0" fontId="4" fillId="11" borderId="168"/>
    <xf numFmtId="0" fontId="4" fillId="6" borderId="168"/>
    <xf numFmtId="0" fontId="3" fillId="6" borderId="168"/>
    <xf numFmtId="0" fontId="2" fillId="16" borderId="168"/>
    <xf numFmtId="0" fontId="5" fillId="17" borderId="168"/>
    <xf numFmtId="0" fontId="6" fillId="18" borderId="1"/>
    <xf numFmtId="0" fontId="6" fillId="18" borderId="1"/>
    <xf numFmtId="0" fontId="6" fillId="18" borderId="1"/>
    <xf numFmtId="0" fontId="7" fillId="12" borderId="2"/>
    <xf numFmtId="175" fontId="8" fillId="0" borderId="168"/>
    <xf numFmtId="176" fontId="8" fillId="0" borderId="168"/>
    <xf numFmtId="177" fontId="8" fillId="0" borderId="168"/>
    <xf numFmtId="178" fontId="8" fillId="0" borderId="168"/>
    <xf numFmtId="0" fontId="9" fillId="2" borderId="168"/>
    <xf numFmtId="0" fontId="9" fillId="17" borderId="168"/>
    <xf numFmtId="0" fontId="9" fillId="19" borderId="168"/>
    <xf numFmtId="179" fontId="8" fillId="0" borderId="168"/>
    <xf numFmtId="0" fontId="10" fillId="0" borderId="168"/>
    <xf numFmtId="0" fontId="11" fillId="14" borderId="168"/>
    <xf numFmtId="0" fontId="12" fillId="0" borderId="3"/>
    <xf numFmtId="0" fontId="13" fillId="0" borderId="4"/>
    <xf numFmtId="0" fontId="14" fillId="0" borderId="5"/>
    <xf numFmtId="0" fontId="14" fillId="0" borderId="5"/>
    <xf numFmtId="0" fontId="14" fillId="0" borderId="168"/>
    <xf numFmtId="0" fontId="15" fillId="0" borderId="168">
      <alignment vertical="top"/>
      <protection locked="0"/>
    </xf>
    <xf numFmtId="0" fontId="15" fillId="0" borderId="168"/>
    <xf numFmtId="0" fontId="15" fillId="0" borderId="168">
      <alignment vertical="top"/>
      <protection locked="0"/>
    </xf>
    <xf numFmtId="0" fontId="16" fillId="6" borderId="1"/>
    <xf numFmtId="0" fontId="16" fillId="6" borderId="1"/>
    <xf numFmtId="0" fontId="16" fillId="6" borderId="1"/>
    <xf numFmtId="0" fontId="17" fillId="0" borderId="6"/>
    <xf numFmtId="180" fontId="18" fillId="0" borderId="168"/>
    <xf numFmtId="178" fontId="167" fillId="0" borderId="168"/>
    <xf numFmtId="0" fontId="19" fillId="4" borderId="168"/>
    <xf numFmtId="0" fontId="8" fillId="0" borderId="168"/>
    <xf numFmtId="0" fontId="8" fillId="0" borderId="168"/>
    <xf numFmtId="0" fontId="8" fillId="0" borderId="168"/>
    <xf numFmtId="0" fontId="8" fillId="0" borderId="168"/>
    <xf numFmtId="0" fontId="20" fillId="0" borderId="168"/>
    <xf numFmtId="0" fontId="167" fillId="0" borderId="168"/>
    <xf numFmtId="0" fontId="18" fillId="0" borderId="168"/>
    <xf numFmtId="0" fontId="8" fillId="0" borderId="168"/>
    <xf numFmtId="0" fontId="167" fillId="0" borderId="168"/>
    <xf numFmtId="0" fontId="8" fillId="0" borderId="168"/>
    <xf numFmtId="0" fontId="21" fillId="0" borderId="168"/>
    <xf numFmtId="0" fontId="8" fillId="0" borderId="168"/>
    <xf numFmtId="0" fontId="18" fillId="0" borderId="168"/>
    <xf numFmtId="0" fontId="18" fillId="0" borderId="168"/>
    <xf numFmtId="0" fontId="18" fillId="0" borderId="168"/>
    <xf numFmtId="0" fontId="22" fillId="0" borderId="168"/>
    <xf numFmtId="0" fontId="22" fillId="0" borderId="168"/>
    <xf numFmtId="0" fontId="22" fillId="0" borderId="168"/>
    <xf numFmtId="0" fontId="8" fillId="0" borderId="168"/>
    <xf numFmtId="0" fontId="23" fillId="0" borderId="168"/>
    <xf numFmtId="0" fontId="167" fillId="0" borderId="168"/>
    <xf numFmtId="0" fontId="8" fillId="0" borderId="168"/>
    <xf numFmtId="0" fontId="8" fillId="0" borderId="168"/>
    <xf numFmtId="0" fontId="18" fillId="0" borderId="168"/>
    <xf numFmtId="0" fontId="18" fillId="0" borderId="168"/>
    <xf numFmtId="0" fontId="18" fillId="0" borderId="168"/>
    <xf numFmtId="0" fontId="21" fillId="0" borderId="168"/>
    <xf numFmtId="0" fontId="24" fillId="0" borderId="168"/>
    <xf numFmtId="0" fontId="167" fillId="0" borderId="168"/>
    <xf numFmtId="0" fontId="25" fillId="0" borderId="168"/>
    <xf numFmtId="0" fontId="167" fillId="0" borderId="168"/>
    <xf numFmtId="0" fontId="167" fillId="0" borderId="168"/>
    <xf numFmtId="0" fontId="167" fillId="0" borderId="168"/>
    <xf numFmtId="0" fontId="167" fillId="0" borderId="168"/>
    <xf numFmtId="0" fontId="167" fillId="0" borderId="168"/>
    <xf numFmtId="0" fontId="26" fillId="0" borderId="168"/>
    <xf numFmtId="0" fontId="167" fillId="0" borderId="168"/>
    <xf numFmtId="0" fontId="167" fillId="0" borderId="168"/>
    <xf numFmtId="0" fontId="167" fillId="0" borderId="168"/>
    <xf numFmtId="0" fontId="167" fillId="0" borderId="168"/>
    <xf numFmtId="0" fontId="167" fillId="0" borderId="168"/>
    <xf numFmtId="0" fontId="4" fillId="0" borderId="168"/>
    <xf numFmtId="0" fontId="8" fillId="11" borderId="7"/>
    <xf numFmtId="0" fontId="8" fillId="11" borderId="7"/>
    <xf numFmtId="0" fontId="8" fillId="11" borderId="7"/>
    <xf numFmtId="0" fontId="27" fillId="18" borderId="8"/>
    <xf numFmtId="0" fontId="27" fillId="18" borderId="8"/>
    <xf numFmtId="0" fontId="27" fillId="18" borderId="8"/>
    <xf numFmtId="9" fontId="28" fillId="0" borderId="168"/>
    <xf numFmtId="9" fontId="167" fillId="0" borderId="168"/>
    <xf numFmtId="9" fontId="29" fillId="0" borderId="168"/>
    <xf numFmtId="9" fontId="20" fillId="0" borderId="168"/>
    <xf numFmtId="9" fontId="21" fillId="0" borderId="168"/>
    <xf numFmtId="9" fontId="167" fillId="0" borderId="168"/>
    <xf numFmtId="0" fontId="30" fillId="0" borderId="168"/>
    <xf numFmtId="0" fontId="30" fillId="0" borderId="168"/>
    <xf numFmtId="0" fontId="8" fillId="0" borderId="168"/>
    <xf numFmtId="181" fontId="29"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82" fontId="167" fillId="0" borderId="168"/>
    <xf numFmtId="176" fontId="167" fillId="0" borderId="168"/>
    <xf numFmtId="176" fontId="167" fillId="0" borderId="168"/>
    <xf numFmtId="176" fontId="167" fillId="0" borderId="168"/>
    <xf numFmtId="176" fontId="167" fillId="0" borderId="168"/>
    <xf numFmtId="182" fontId="167" fillId="0" borderId="168"/>
    <xf numFmtId="182" fontId="167" fillId="0" borderId="168"/>
    <xf numFmtId="182" fontId="167" fillId="0" borderId="168"/>
    <xf numFmtId="182" fontId="167" fillId="0" borderId="168"/>
    <xf numFmtId="0" fontId="31" fillId="0" borderId="168"/>
    <xf numFmtId="0" fontId="15" fillId="0" borderId="168"/>
  </cellStyleXfs>
  <cellXfs count="1204">
    <xf numFmtId="0" fontId="0" fillId="0" borderId="0" xfId="0" applyBorder="1"/>
    <xf numFmtId="0" fontId="44" fillId="21" borderId="11" xfId="0" applyFont="1" applyFill="1" applyBorder="1" applyAlignment="1">
      <alignment horizontal="center" vertical="top" wrapText="1"/>
    </xf>
    <xf numFmtId="0" fontId="44" fillId="21" borderId="11" xfId="0" applyFont="1" applyFill="1" applyBorder="1" applyAlignment="1">
      <alignment horizontal="left" vertical="top" wrapText="1"/>
    </xf>
    <xf numFmtId="0" fontId="44" fillId="32" borderId="11" xfId="0" applyFont="1" applyFill="1" applyBorder="1" applyAlignment="1">
      <alignment horizontal="left" vertical="top" wrapText="1"/>
    </xf>
    <xf numFmtId="0" fontId="40" fillId="0" borderId="0" xfId="0" applyFont="1" applyBorder="1"/>
    <xf numFmtId="0" fontId="35" fillId="20" borderId="0" xfId="0" applyFont="1" applyFill="1" applyBorder="1" applyAlignment="1">
      <alignment horizontal="center" vertical="center" wrapText="1"/>
    </xf>
    <xf numFmtId="0" fontId="32" fillId="0" borderId="0" xfId="0" applyFont="1" applyBorder="1"/>
    <xf numFmtId="0" fontId="33" fillId="0" borderId="0" xfId="0" applyFont="1" applyBorder="1"/>
    <xf numFmtId="0" fontId="34" fillId="0" borderId="0" xfId="0" applyFont="1" applyBorder="1"/>
    <xf numFmtId="0" fontId="35" fillId="20" borderId="7" xfId="0" applyFont="1" applyFill="1" applyBorder="1" applyAlignment="1">
      <alignment vertical="center" wrapText="1"/>
    </xf>
    <xf numFmtId="0" fontId="35" fillId="20" borderId="0" xfId="0" applyFont="1" applyFill="1" applyBorder="1" applyAlignment="1">
      <alignment vertical="center" wrapText="1"/>
    </xf>
    <xf numFmtId="0" fontId="36" fillId="21" borderId="9" xfId="0" applyFont="1" applyFill="1" applyBorder="1" applyAlignment="1">
      <alignment vertical="center" wrapText="1"/>
    </xf>
    <xf numFmtId="0" fontId="37" fillId="21" borderId="9" xfId="0" applyFont="1" applyFill="1" applyBorder="1" applyAlignment="1">
      <alignment vertical="center" wrapText="1"/>
    </xf>
    <xf numFmtId="0" fontId="37" fillId="22" borderId="9" xfId="0" applyFont="1" applyFill="1" applyBorder="1" applyAlignment="1">
      <alignment vertical="center" wrapText="1"/>
    </xf>
    <xf numFmtId="0" fontId="33" fillId="0" borderId="9" xfId="0" applyFont="1" applyBorder="1" applyAlignment="1">
      <alignment vertical="center" wrapText="1"/>
    </xf>
    <xf numFmtId="0" fontId="36" fillId="0" borderId="9" xfId="0" applyFont="1" applyBorder="1" applyAlignment="1">
      <alignment vertical="center" wrapText="1"/>
    </xf>
    <xf numFmtId="0" fontId="37" fillId="0" borderId="9" xfId="0" applyFont="1" applyBorder="1" applyAlignment="1">
      <alignment vertical="center" wrapText="1"/>
    </xf>
    <xf numFmtId="0" fontId="37" fillId="23" borderId="9" xfId="0" applyFont="1" applyFill="1" applyBorder="1" applyAlignment="1">
      <alignment vertical="center" wrapText="1"/>
    </xf>
    <xf numFmtId="0" fontId="38" fillId="21" borderId="9" xfId="0" applyFont="1" applyFill="1" applyBorder="1" applyAlignment="1">
      <alignment vertical="center" wrapText="1"/>
    </xf>
    <xf numFmtId="0" fontId="33" fillId="21" borderId="9" xfId="0" applyFont="1" applyFill="1" applyBorder="1" applyAlignment="1">
      <alignment vertical="center" wrapText="1"/>
    </xf>
    <xf numFmtId="0" fontId="39" fillId="0" borderId="0" xfId="0" applyFont="1" applyBorder="1"/>
    <xf numFmtId="0" fontId="33" fillId="24" borderId="0" xfId="0" applyFont="1" applyFill="1" applyBorder="1"/>
    <xf numFmtId="0" fontId="33" fillId="25" borderId="0" xfId="0" applyFont="1" applyFill="1" applyBorder="1"/>
    <xf numFmtId="0" fontId="0" fillId="23" borderId="0" xfId="0" applyFill="1" applyBorder="1"/>
    <xf numFmtId="0" fontId="0" fillId="0" borderId="0" xfId="0" applyBorder="1" applyAlignment="1">
      <alignment horizontal="center"/>
    </xf>
    <xf numFmtId="0" fontId="42" fillId="0" borderId="0" xfId="0" applyFont="1" applyBorder="1"/>
    <xf numFmtId="0" fontId="36" fillId="0" borderId="0" xfId="0" applyFont="1" applyBorder="1" applyAlignment="1">
      <alignment horizontal="right"/>
    </xf>
    <xf numFmtId="0" fontId="44" fillId="0" borderId="11" xfId="0" applyFont="1" applyBorder="1" applyAlignment="1">
      <alignment horizontal="center" vertical="top" wrapText="1"/>
    </xf>
    <xf numFmtId="0" fontId="44" fillId="0" borderId="11" xfId="0" applyFont="1" applyBorder="1" applyAlignment="1">
      <alignment horizontal="left" vertical="top" wrapText="1"/>
    </xf>
    <xf numFmtId="0" fontId="45" fillId="0" borderId="0" xfId="0" applyFont="1" applyBorder="1"/>
    <xf numFmtId="0" fontId="0" fillId="18" borderId="0" xfId="0" applyFill="1" applyBorder="1"/>
    <xf numFmtId="0" fontId="41" fillId="0" borderId="0" xfId="0" applyFont="1" applyBorder="1"/>
    <xf numFmtId="0" fontId="47" fillId="0" borderId="0" xfId="0" applyFont="1" applyBorder="1"/>
    <xf numFmtId="0" fontId="0" fillId="28" borderId="12" xfId="0" applyFill="1" applyBorder="1" applyAlignment="1">
      <alignment vertical="center"/>
    </xf>
    <xf numFmtId="0" fontId="39" fillId="29" borderId="0" xfId="0" applyFont="1" applyFill="1" applyBorder="1" applyAlignment="1">
      <alignment vertical="center"/>
    </xf>
    <xf numFmtId="0" fontId="37" fillId="0" borderId="13" xfId="0" applyFont="1" applyBorder="1"/>
    <xf numFmtId="3" fontId="37" fillId="0" borderId="13" xfId="0" applyNumberFormat="1" applyFont="1" applyBorder="1"/>
    <xf numFmtId="4" fontId="37" fillId="0" borderId="13" xfId="0" applyNumberFormat="1" applyFont="1" applyBorder="1"/>
    <xf numFmtId="0" fontId="39" fillId="27" borderId="0" xfId="0" applyFont="1" applyFill="1" applyBorder="1"/>
    <xf numFmtId="3" fontId="39" fillId="27" borderId="14" xfId="0" applyNumberFormat="1" applyFont="1" applyFill="1" applyBorder="1"/>
    <xf numFmtId="4" fontId="39" fillId="27" borderId="14" xfId="0" applyNumberFormat="1" applyFont="1" applyFill="1" applyBorder="1"/>
    <xf numFmtId="0" fontId="48" fillId="0" borderId="0" xfId="0" applyFont="1" applyBorder="1"/>
    <xf numFmtId="0" fontId="40" fillId="0" borderId="0" xfId="0" applyFont="1" applyBorder="1" applyAlignment="1">
      <alignment vertical="top" wrapText="1"/>
    </xf>
    <xf numFmtId="3" fontId="39" fillId="28" borderId="12" xfId="0" applyNumberFormat="1" applyFont="1" applyFill="1" applyBorder="1"/>
    <xf numFmtId="3" fontId="39" fillId="0" borderId="0" xfId="0" applyNumberFormat="1" applyFont="1" applyBorder="1"/>
    <xf numFmtId="0" fontId="37" fillId="0" borderId="0" xfId="0" applyFont="1" applyBorder="1"/>
    <xf numFmtId="3" fontId="0" fillId="0" borderId="13" xfId="0" applyNumberFormat="1" applyBorder="1"/>
    <xf numFmtId="3" fontId="0" fillId="0" borderId="0" xfId="0" applyNumberFormat="1" applyBorder="1"/>
    <xf numFmtId="3" fontId="39" fillId="27" borderId="15" xfId="0" applyNumberFormat="1" applyFont="1" applyFill="1" applyBorder="1"/>
    <xf numFmtId="0" fontId="49" fillId="0" borderId="0" xfId="0" applyFont="1" applyBorder="1"/>
    <xf numFmtId="164" fontId="0" fillId="0" borderId="0" xfId="0" applyNumberFormat="1" applyBorder="1"/>
    <xf numFmtId="0" fontId="50" fillId="0" borderId="0" xfId="0" applyFont="1" applyBorder="1"/>
    <xf numFmtId="0" fontId="51" fillId="0" borderId="0" xfId="0" applyFont="1" applyBorder="1"/>
    <xf numFmtId="0" fontId="52" fillId="0" borderId="0" xfId="0" applyFont="1" applyBorder="1"/>
    <xf numFmtId="0" fontId="53" fillId="0" borderId="0" xfId="0" applyFont="1" applyBorder="1"/>
    <xf numFmtId="0" fontId="54" fillId="20" borderId="0" xfId="0" applyFont="1" applyFill="1" applyBorder="1" applyAlignment="1">
      <alignment vertical="top" wrapText="1"/>
    </xf>
    <xf numFmtId="0" fontId="0" fillId="30" borderId="17" xfId="0" applyFill="1" applyBorder="1" applyAlignment="1">
      <alignment vertical="center" wrapText="1"/>
    </xf>
    <xf numFmtId="1" fontId="0" fillId="30" borderId="17" xfId="0" applyNumberFormat="1" applyFill="1" applyBorder="1" applyAlignment="1">
      <alignment vertical="center" wrapText="1"/>
    </xf>
    <xf numFmtId="4" fontId="0" fillId="30" borderId="17" xfId="0" applyNumberFormat="1" applyFill="1" applyBorder="1" applyAlignment="1">
      <alignment vertical="center" wrapText="1"/>
    </xf>
    <xf numFmtId="0" fontId="55" fillId="29" borderId="17" xfId="0" applyFont="1" applyFill="1" applyBorder="1"/>
    <xf numFmtId="4" fontId="55" fillId="29" borderId="17" xfId="0" applyNumberFormat="1" applyFont="1" applyFill="1" applyBorder="1"/>
    <xf numFmtId="0" fontId="56" fillId="0" borderId="0" xfId="0" applyFont="1" applyBorder="1" applyAlignment="1">
      <alignment horizontal="right"/>
    </xf>
    <xf numFmtId="0" fontId="35" fillId="20" borderId="10" xfId="0" applyFont="1" applyFill="1" applyBorder="1" applyAlignment="1">
      <alignment horizontal="center" vertical="center" wrapText="1"/>
    </xf>
    <xf numFmtId="0" fontId="44" fillId="18" borderId="11" xfId="0" applyFont="1" applyFill="1" applyBorder="1" applyAlignment="1">
      <alignment horizontal="left" vertical="top" wrapText="1"/>
    </xf>
    <xf numFmtId="0" fontId="44" fillId="18" borderId="11" xfId="0" applyFont="1" applyFill="1" applyBorder="1" applyAlignment="1">
      <alignment horizontal="center" vertical="top" wrapText="1"/>
    </xf>
    <xf numFmtId="0" fontId="44" fillId="21" borderId="11" xfId="0" applyFont="1" applyFill="1" applyBorder="1" applyAlignment="1">
      <alignment horizontal="right" vertical="top" wrapText="1"/>
    </xf>
    <xf numFmtId="165" fontId="44" fillId="21" borderId="11" xfId="0" applyNumberFormat="1" applyFont="1" applyFill="1" applyBorder="1" applyAlignment="1">
      <alignment horizontal="center" vertical="top" wrapText="1"/>
    </xf>
    <xf numFmtId="0" fontId="44" fillId="32" borderId="11" xfId="0" applyFont="1" applyFill="1" applyBorder="1" applyAlignment="1">
      <alignment horizontal="center" vertical="top" wrapText="1"/>
    </xf>
    <xf numFmtId="49" fontId="44" fillId="32" borderId="11" xfId="0" applyNumberFormat="1" applyFont="1" applyFill="1" applyBorder="1" applyAlignment="1">
      <alignment horizontal="left" vertical="top" wrapText="1"/>
    </xf>
    <xf numFmtId="49" fontId="44" fillId="21" borderId="11" xfId="0" applyNumberFormat="1" applyFont="1" applyFill="1" applyBorder="1" applyAlignment="1">
      <alignment horizontal="left" vertical="top" wrapText="1"/>
    </xf>
    <xf numFmtId="0" fontId="33" fillId="21" borderId="0" xfId="0" applyFont="1" applyFill="1" applyBorder="1"/>
    <xf numFmtId="0" fontId="22" fillId="0" borderId="0" xfId="0" applyFont="1" applyBorder="1"/>
    <xf numFmtId="0" fontId="22" fillId="18" borderId="0" xfId="0" applyFont="1" applyFill="1" applyBorder="1"/>
    <xf numFmtId="0" fontId="57" fillId="21" borderId="11" xfId="0" applyFont="1" applyFill="1" applyBorder="1" applyAlignment="1">
      <alignment horizontal="left" vertical="top" wrapText="1"/>
    </xf>
    <xf numFmtId="166" fontId="44" fillId="21" borderId="11" xfId="0" applyNumberFormat="1" applyFont="1" applyFill="1" applyBorder="1" applyAlignment="1">
      <alignment horizontal="center" vertical="top" wrapText="1"/>
    </xf>
    <xf numFmtId="0" fontId="59" fillId="21" borderId="11" xfId="0" applyFont="1" applyFill="1" applyBorder="1" applyAlignment="1">
      <alignment horizontal="left" vertical="top" wrapText="1"/>
    </xf>
    <xf numFmtId="166" fontId="44" fillId="32" borderId="11" xfId="0" applyNumberFormat="1" applyFont="1" applyFill="1" applyBorder="1" applyAlignment="1">
      <alignment horizontal="center" vertical="top" wrapText="1"/>
    </xf>
    <xf numFmtId="0" fontId="59" fillId="32" borderId="11" xfId="0" applyFont="1" applyFill="1" applyBorder="1" applyAlignment="1">
      <alignment horizontal="left" vertical="top" wrapText="1"/>
    </xf>
    <xf numFmtId="0" fontId="57" fillId="32" borderId="11" xfId="0" applyFont="1" applyFill="1" applyBorder="1" applyAlignment="1">
      <alignment horizontal="center" vertical="top" wrapText="1"/>
    </xf>
    <xf numFmtId="165" fontId="57" fillId="32" borderId="11" xfId="0" applyNumberFormat="1" applyFont="1" applyFill="1" applyBorder="1" applyAlignment="1">
      <alignment horizontal="center" vertical="top" wrapText="1"/>
    </xf>
    <xf numFmtId="0" fontId="57" fillId="32" borderId="11" xfId="0" applyFont="1" applyFill="1" applyBorder="1" applyAlignment="1">
      <alignment horizontal="left" vertical="top" wrapText="1"/>
    </xf>
    <xf numFmtId="165" fontId="57" fillId="21" borderId="11" xfId="0" applyNumberFormat="1" applyFont="1" applyFill="1" applyBorder="1" applyAlignment="1">
      <alignment horizontal="center" vertical="top" wrapText="1"/>
    </xf>
    <xf numFmtId="165" fontId="44" fillId="32" borderId="11" xfId="0" applyNumberFormat="1" applyFont="1" applyFill="1" applyBorder="1" applyAlignment="1">
      <alignment horizontal="center" vertical="top" wrapText="1"/>
    </xf>
    <xf numFmtId="0" fontId="57" fillId="21" borderId="11" xfId="0" applyFont="1" applyFill="1" applyBorder="1" applyAlignment="1">
      <alignment horizontal="center" vertical="top" wrapText="1"/>
    </xf>
    <xf numFmtId="166" fontId="57" fillId="21" borderId="11" xfId="0" applyNumberFormat="1" applyFont="1" applyFill="1" applyBorder="1" applyAlignment="1">
      <alignment horizontal="center" vertical="top" wrapText="1"/>
    </xf>
    <xf numFmtId="0" fontId="35" fillId="0" borderId="0" xfId="0" applyFont="1" applyBorder="1"/>
    <xf numFmtId="0" fontId="37" fillId="0" borderId="0" xfId="0" applyFont="1" applyBorder="1" applyAlignment="1">
      <alignment horizontal="left"/>
    </xf>
    <xf numFmtId="0" fontId="60" fillId="0" borderId="0" xfId="0" applyFont="1" applyBorder="1"/>
    <xf numFmtId="0" fontId="62" fillId="0" borderId="0" xfId="0" applyFont="1" applyBorder="1" applyAlignment="1">
      <alignment vertical="top" wrapText="1"/>
    </xf>
    <xf numFmtId="0" fontId="63" fillId="20" borderId="17" xfId="0" applyFont="1" applyFill="1" applyBorder="1" applyAlignment="1">
      <alignment horizontal="center" vertical="center"/>
    </xf>
    <xf numFmtId="0" fontId="64" fillId="29" borderId="17" xfId="0" applyFont="1" applyFill="1" applyBorder="1"/>
    <xf numFmtId="0" fontId="56" fillId="0" borderId="17" xfId="0" applyFont="1" applyBorder="1" applyAlignment="1">
      <alignment horizontal="center" vertical="center"/>
    </xf>
    <xf numFmtId="0" fontId="56" fillId="0" borderId="17" xfId="0" applyFont="1" applyBorder="1" applyAlignment="1">
      <alignment horizontal="left" vertical="center"/>
    </xf>
    <xf numFmtId="0" fontId="56" fillId="34" borderId="17" xfId="0" applyFont="1" applyFill="1" applyBorder="1" applyAlignment="1">
      <alignment horizontal="center" vertical="center"/>
    </xf>
    <xf numFmtId="0" fontId="56" fillId="34" borderId="17" xfId="0" applyFont="1" applyFill="1" applyBorder="1" applyAlignment="1">
      <alignment horizontal="left" vertical="center"/>
    </xf>
    <xf numFmtId="0" fontId="52" fillId="0" borderId="17" xfId="0" applyFont="1" applyBorder="1" applyAlignment="1">
      <alignment horizontal="center" vertical="center"/>
    </xf>
    <xf numFmtId="0" fontId="52" fillId="0" borderId="17" xfId="0" applyFont="1" applyBorder="1" applyAlignment="1">
      <alignment horizontal="left" vertical="center"/>
    </xf>
    <xf numFmtId="0" fontId="66" fillId="18" borderId="0" xfId="0" applyFont="1" applyFill="1" applyBorder="1"/>
    <xf numFmtId="0" fontId="67" fillId="18" borderId="0" xfId="0" applyFont="1" applyFill="1" applyBorder="1"/>
    <xf numFmtId="0" fontId="66" fillId="18" borderId="0" xfId="0" applyFont="1" applyFill="1" applyBorder="1" applyAlignment="1">
      <alignment wrapText="1"/>
    </xf>
    <xf numFmtId="0" fontId="68" fillId="0" borderId="0" xfId="0" applyFont="1" applyBorder="1"/>
    <xf numFmtId="0" fontId="69" fillId="18" borderId="0" xfId="0" applyFont="1" applyFill="1" applyBorder="1"/>
    <xf numFmtId="0" fontId="39" fillId="18" borderId="0" xfId="0" applyFont="1" applyFill="1" applyBorder="1"/>
    <xf numFmtId="0" fontId="37" fillId="18" borderId="0" xfId="0" applyFont="1" applyFill="1" applyBorder="1"/>
    <xf numFmtId="0" fontId="39" fillId="18" borderId="26" xfId="0" applyFont="1" applyFill="1" applyBorder="1"/>
    <xf numFmtId="0" fontId="37" fillId="18" borderId="30" xfId="0" applyFont="1" applyFill="1" applyBorder="1" applyAlignment="1">
      <alignment horizontal="center" vertical="center" wrapText="1"/>
    </xf>
    <xf numFmtId="0" fontId="33" fillId="18" borderId="30" xfId="0" applyFont="1" applyFill="1" applyBorder="1" applyAlignment="1">
      <alignment horizontal="center" vertical="center" wrapText="1"/>
    </xf>
    <xf numFmtId="0" fontId="33" fillId="18" borderId="32" xfId="0" applyFont="1" applyFill="1" applyBorder="1" applyAlignment="1">
      <alignment horizontal="center" vertical="center" wrapText="1"/>
    </xf>
    <xf numFmtId="0" fontId="33" fillId="0" borderId="0" xfId="0" applyFont="1" applyBorder="1" applyAlignment="1">
      <alignment horizontal="center"/>
    </xf>
    <xf numFmtId="0" fontId="39" fillId="18" borderId="34" xfId="0" applyFont="1" applyFill="1" applyBorder="1" applyAlignment="1">
      <alignment horizontal="center" vertical="center" wrapText="1"/>
    </xf>
    <xf numFmtId="9" fontId="39" fillId="18" borderId="35" xfId="0" applyNumberFormat="1" applyFont="1" applyFill="1" applyBorder="1" applyAlignment="1">
      <alignment horizontal="center" vertical="center" wrapText="1"/>
    </xf>
    <xf numFmtId="9" fontId="33" fillId="18" borderId="36" xfId="0" applyNumberFormat="1" applyFont="1" applyFill="1" applyBorder="1" applyAlignment="1">
      <alignment horizontal="center" vertical="center" wrapText="1"/>
    </xf>
    <xf numFmtId="9" fontId="33" fillId="18" borderId="38" xfId="0" applyNumberFormat="1" applyFont="1" applyFill="1" applyBorder="1" applyAlignment="1">
      <alignment horizontal="center" vertical="center" wrapText="1"/>
    </xf>
    <xf numFmtId="0" fontId="39" fillId="18" borderId="32" xfId="0" applyFont="1" applyFill="1" applyBorder="1" applyAlignment="1">
      <alignment horizontal="center" vertical="center" wrapText="1"/>
    </xf>
    <xf numFmtId="0" fontId="39" fillId="18" borderId="36" xfId="0" applyFont="1" applyFill="1" applyBorder="1" applyAlignment="1">
      <alignment horizontal="center" vertical="center" wrapText="1"/>
    </xf>
    <xf numFmtId="0" fontId="37" fillId="18" borderId="29" xfId="0" applyFont="1" applyFill="1" applyBorder="1" applyAlignment="1">
      <alignment vertical="center" wrapText="1"/>
    </xf>
    <xf numFmtId="0" fontId="37" fillId="18" borderId="40" xfId="0" applyFont="1" applyFill="1" applyBorder="1" applyAlignment="1">
      <alignment horizontal="center" vertical="center" wrapText="1"/>
    </xf>
    <xf numFmtId="0" fontId="33" fillId="18" borderId="29" xfId="0" applyFont="1" applyFill="1" applyBorder="1" applyAlignment="1">
      <alignment vertical="center" wrapText="1"/>
    </xf>
    <xf numFmtId="0" fontId="33" fillId="18" borderId="40" xfId="0" applyFont="1" applyFill="1" applyBorder="1" applyAlignment="1">
      <alignment horizontal="center" vertical="center" wrapText="1"/>
    </xf>
    <xf numFmtId="0" fontId="33" fillId="18" borderId="41" xfId="0" applyFont="1" applyFill="1" applyBorder="1" applyAlignment="1">
      <alignment vertical="center" wrapText="1"/>
    </xf>
    <xf numFmtId="0" fontId="33" fillId="18" borderId="42" xfId="0" applyFont="1" applyFill="1" applyBorder="1" applyAlignment="1">
      <alignment horizontal="center" vertical="center" wrapText="1"/>
    </xf>
    <xf numFmtId="0" fontId="33" fillId="18" borderId="0" xfId="0" applyFont="1" applyFill="1" applyBorder="1" applyAlignment="1">
      <alignment vertical="center" wrapText="1"/>
    </xf>
    <xf numFmtId="0" fontId="33" fillId="18" borderId="0" xfId="0" applyFont="1" applyFill="1" applyBorder="1" applyAlignment="1">
      <alignment horizontal="center" vertical="center" wrapText="1"/>
    </xf>
    <xf numFmtId="0" fontId="66" fillId="18" borderId="45" xfId="0" applyFont="1" applyFill="1" applyBorder="1"/>
    <xf numFmtId="0" fontId="33" fillId="18" borderId="46" xfId="0" applyFont="1" applyFill="1" applyBorder="1"/>
    <xf numFmtId="0" fontId="33" fillId="18" borderId="28" xfId="0" applyFont="1" applyFill="1" applyBorder="1"/>
    <xf numFmtId="0" fontId="33" fillId="18" borderId="47" xfId="0" applyFont="1" applyFill="1" applyBorder="1"/>
    <xf numFmtId="0" fontId="33" fillId="18" borderId="48" xfId="0" applyFont="1" applyFill="1" applyBorder="1"/>
    <xf numFmtId="0" fontId="33" fillId="18" borderId="49" xfId="0" applyFont="1" applyFill="1" applyBorder="1" applyAlignment="1">
      <alignment vertical="center"/>
    </xf>
    <xf numFmtId="0" fontId="33" fillId="18" borderId="26" xfId="0" applyFont="1" applyFill="1" applyBorder="1"/>
    <xf numFmtId="0" fontId="33" fillId="18" borderId="50" xfId="0" applyFont="1" applyFill="1" applyBorder="1"/>
    <xf numFmtId="0" fontId="70" fillId="0" borderId="0" xfId="0" applyFont="1" applyBorder="1"/>
    <xf numFmtId="0" fontId="56" fillId="0" borderId="0" xfId="0" applyFont="1" applyBorder="1"/>
    <xf numFmtId="0" fontId="39" fillId="0" borderId="51" xfId="0" applyFont="1" applyBorder="1" applyAlignment="1">
      <alignment vertical="center"/>
    </xf>
    <xf numFmtId="0" fontId="39" fillId="0" borderId="52" xfId="0" applyFont="1" applyBorder="1" applyAlignment="1">
      <alignment vertical="center"/>
    </xf>
    <xf numFmtId="0" fontId="37" fillId="0" borderId="52" xfId="0" applyFont="1" applyBorder="1"/>
    <xf numFmtId="0" fontId="37" fillId="0" borderId="53" xfId="0" applyFont="1" applyBorder="1"/>
    <xf numFmtId="0" fontId="39" fillId="0" borderId="54" xfId="0" applyFont="1" applyBorder="1"/>
    <xf numFmtId="0" fontId="37" fillId="0" borderId="55" xfId="0" applyFont="1" applyBorder="1"/>
    <xf numFmtId="0" fontId="39" fillId="0" borderId="54" xfId="0" applyFont="1" applyBorder="1" applyAlignment="1">
      <alignment vertical="center"/>
    </xf>
    <xf numFmtId="0" fontId="39" fillId="0" borderId="0" xfId="0" applyFont="1" applyBorder="1" applyAlignment="1">
      <alignment vertical="center"/>
    </xf>
    <xf numFmtId="0" fontId="39" fillId="0" borderId="56" xfId="0" applyFont="1" applyBorder="1" applyAlignment="1">
      <alignment vertical="center"/>
    </xf>
    <xf numFmtId="0" fontId="39" fillId="0" borderId="32" xfId="0" applyFont="1" applyBorder="1" applyAlignment="1">
      <alignment vertical="center"/>
    </xf>
    <xf numFmtId="0" fontId="37" fillId="0" borderId="32" xfId="0" applyFont="1" applyBorder="1"/>
    <xf numFmtId="0" fontId="37" fillId="0" borderId="36" xfId="0" applyFont="1" applyBorder="1"/>
    <xf numFmtId="0" fontId="71" fillId="0" borderId="51" xfId="0" applyFont="1" applyBorder="1"/>
    <xf numFmtId="0" fontId="71" fillId="0" borderId="52" xfId="0" applyFont="1" applyBorder="1"/>
    <xf numFmtId="0" fontId="0" fillId="0" borderId="52" xfId="0" applyBorder="1"/>
    <xf numFmtId="0" fontId="0" fillId="0" borderId="57" xfId="0" applyBorder="1"/>
    <xf numFmtId="0" fontId="0" fillId="0" borderId="58" xfId="0" applyBorder="1"/>
    <xf numFmtId="0" fontId="33" fillId="0" borderId="54" xfId="0" applyFont="1" applyBorder="1" applyAlignment="1">
      <alignment vertical="center"/>
    </xf>
    <xf numFmtId="0" fontId="33" fillId="0" borderId="0" xfId="0" applyFont="1" applyBorder="1" applyAlignment="1">
      <alignment vertical="center"/>
    </xf>
    <xf numFmtId="9" fontId="33" fillId="0" borderId="0" xfId="0" applyNumberFormat="1" applyFont="1" applyBorder="1" applyAlignment="1">
      <alignment vertical="center"/>
    </xf>
    <xf numFmtId="0" fontId="66" fillId="35" borderId="30" xfId="0" applyFont="1" applyFill="1" applyBorder="1" applyAlignment="1">
      <alignment horizontal="center" vertical="center" wrapText="1"/>
    </xf>
    <xf numFmtId="9" fontId="66" fillId="35" borderId="36" xfId="0" applyNumberFormat="1" applyFont="1" applyFill="1" applyBorder="1" applyAlignment="1">
      <alignment horizontal="center" vertical="center" wrapText="1"/>
    </xf>
    <xf numFmtId="0" fontId="72" fillId="35" borderId="30" xfId="0" applyFont="1" applyFill="1" applyBorder="1" applyAlignment="1">
      <alignment horizontal="center" vertical="center" wrapText="1"/>
    </xf>
    <xf numFmtId="0" fontId="72" fillId="35" borderId="32" xfId="0" applyFont="1" applyFill="1" applyBorder="1" applyAlignment="1">
      <alignment horizontal="center" vertical="center" wrapText="1"/>
    </xf>
    <xf numFmtId="9" fontId="72" fillId="35" borderId="36" xfId="0" applyNumberFormat="1" applyFont="1" applyFill="1" applyBorder="1" applyAlignment="1">
      <alignment horizontal="center" vertical="center" wrapText="1"/>
    </xf>
    <xf numFmtId="0" fontId="73" fillId="0" borderId="54" xfId="0" applyFont="1" applyBorder="1" applyAlignment="1">
      <alignment horizontal="center" vertical="center"/>
    </xf>
    <xf numFmtId="167" fontId="33" fillId="0" borderId="62" xfId="0" applyNumberFormat="1" applyFont="1" applyBorder="1" applyAlignment="1">
      <alignment vertical="center"/>
    </xf>
    <xf numFmtId="167" fontId="33" fillId="0" borderId="0" xfId="0" applyNumberFormat="1" applyFont="1" applyBorder="1" applyAlignment="1">
      <alignment vertical="center"/>
    </xf>
    <xf numFmtId="9" fontId="33" fillId="0" borderId="55" xfId="0" applyNumberFormat="1" applyFont="1" applyBorder="1" applyAlignment="1">
      <alignment vertical="center"/>
    </xf>
    <xf numFmtId="0" fontId="73" fillId="0" borderId="0" xfId="0" applyFont="1" applyBorder="1" applyAlignment="1">
      <alignment vertical="center"/>
    </xf>
    <xf numFmtId="0" fontId="73" fillId="0" borderId="54" xfId="0" applyFont="1" applyBorder="1" applyAlignment="1">
      <alignment horizontal="center" vertical="center" wrapText="1"/>
    </xf>
    <xf numFmtId="167" fontId="33" fillId="31" borderId="0" xfId="0" applyNumberFormat="1" applyFont="1" applyFill="1" applyBorder="1" applyAlignment="1">
      <alignment vertical="center"/>
    </xf>
    <xf numFmtId="167" fontId="33" fillId="31" borderId="62" xfId="0" applyNumberFormat="1" applyFont="1" applyFill="1" applyBorder="1" applyAlignment="1">
      <alignment vertical="center"/>
    </xf>
    <xf numFmtId="9" fontId="33" fillId="31" borderId="55" xfId="0" applyNumberFormat="1" applyFont="1" applyFill="1" applyBorder="1" applyAlignment="1">
      <alignment vertical="center"/>
    </xf>
    <xf numFmtId="0" fontId="74" fillId="35" borderId="54" xfId="0" applyFont="1" applyFill="1" applyBorder="1" applyAlignment="1">
      <alignment horizontal="center" vertical="center"/>
    </xf>
    <xf numFmtId="0" fontId="75" fillId="35" borderId="0" xfId="0" applyFont="1" applyFill="1" applyBorder="1" applyAlignment="1">
      <alignment vertical="center"/>
    </xf>
    <xf numFmtId="167" fontId="75" fillId="35" borderId="62" xfId="0" applyNumberFormat="1" applyFont="1" applyFill="1" applyBorder="1" applyAlignment="1">
      <alignment vertical="center"/>
    </xf>
    <xf numFmtId="167" fontId="75" fillId="35" borderId="0" xfId="0" applyNumberFormat="1" applyFont="1" applyFill="1" applyBorder="1" applyAlignment="1">
      <alignment vertical="center"/>
    </xf>
    <xf numFmtId="9" fontId="75" fillId="35" borderId="55" xfId="0" applyNumberFormat="1" applyFont="1" applyFill="1" applyBorder="1" applyAlignment="1">
      <alignment vertical="center"/>
    </xf>
    <xf numFmtId="0" fontId="74" fillId="0" borderId="54" xfId="0" applyFont="1" applyBorder="1" applyAlignment="1">
      <alignment vertical="center"/>
    </xf>
    <xf numFmtId="0" fontId="76" fillId="0" borderId="54" xfId="0" applyFont="1" applyBorder="1" applyAlignment="1">
      <alignment vertical="center"/>
    </xf>
    <xf numFmtId="0" fontId="76" fillId="0" borderId="0" xfId="0" applyFont="1" applyBorder="1" applyAlignment="1">
      <alignment vertical="center"/>
    </xf>
    <xf numFmtId="167" fontId="76" fillId="0" borderId="62" xfId="0" applyNumberFormat="1" applyFont="1" applyBorder="1" applyAlignment="1">
      <alignment vertical="center"/>
    </xf>
    <xf numFmtId="167" fontId="76" fillId="0" borderId="0" xfId="0" applyNumberFormat="1" applyFont="1" applyBorder="1" applyAlignment="1">
      <alignment vertical="center"/>
    </xf>
    <xf numFmtId="9" fontId="76" fillId="0" borderId="55" xfId="0" applyNumberFormat="1" applyFont="1" applyBorder="1" applyAlignment="1">
      <alignment vertical="center"/>
    </xf>
    <xf numFmtId="0" fontId="76" fillId="0" borderId="56" xfId="0" applyFont="1" applyBorder="1" applyAlignment="1">
      <alignment vertical="center"/>
    </xf>
    <xf numFmtId="0" fontId="77" fillId="0" borderId="32" xfId="0" applyFont="1" applyBorder="1" applyAlignment="1">
      <alignment vertical="center"/>
    </xf>
    <xf numFmtId="167" fontId="77" fillId="0" borderId="30" xfId="0" applyNumberFormat="1" applyFont="1" applyBorder="1" applyAlignment="1">
      <alignment vertical="center"/>
    </xf>
    <xf numFmtId="167" fontId="77" fillId="0" borderId="32" xfId="0" applyNumberFormat="1" applyFont="1" applyBorder="1" applyAlignment="1">
      <alignment vertical="center"/>
    </xf>
    <xf numFmtId="9" fontId="77" fillId="0" borderId="36" xfId="0" applyNumberFormat="1" applyFont="1" applyBorder="1" applyAlignment="1">
      <alignment vertical="center"/>
    </xf>
    <xf numFmtId="0" fontId="33" fillId="0" borderId="62" xfId="0" applyFont="1" applyBorder="1" applyAlignment="1">
      <alignment vertical="center"/>
    </xf>
    <xf numFmtId="0" fontId="78" fillId="0" borderId="54" xfId="0" applyFont="1" applyBorder="1" applyAlignment="1">
      <alignment horizontal="center" vertical="center"/>
    </xf>
    <xf numFmtId="0" fontId="79" fillId="0" borderId="0" xfId="0" applyFont="1" applyBorder="1" applyAlignment="1">
      <alignment horizontal="left" vertical="center"/>
    </xf>
    <xf numFmtId="0" fontId="79" fillId="0" borderId="62" xfId="0" applyFont="1" applyBorder="1" applyAlignment="1">
      <alignment vertical="center"/>
    </xf>
    <xf numFmtId="0" fontId="79" fillId="0" borderId="0" xfId="0" applyFont="1" applyBorder="1" applyAlignment="1">
      <alignment vertical="center"/>
    </xf>
    <xf numFmtId="167" fontId="79" fillId="0" borderId="62" xfId="0" applyNumberFormat="1" applyFont="1" applyBorder="1" applyAlignment="1">
      <alignment vertical="center"/>
    </xf>
    <xf numFmtId="9" fontId="79" fillId="0" borderId="55" xfId="0" applyNumberFormat="1" applyFont="1" applyBorder="1" applyAlignment="1">
      <alignment vertical="center"/>
    </xf>
    <xf numFmtId="0" fontId="80" fillId="0" borderId="54" xfId="0" applyFont="1" applyBorder="1" applyAlignment="1">
      <alignment vertical="center"/>
    </xf>
    <xf numFmtId="0" fontId="80" fillId="0" borderId="0" xfId="0" applyFont="1" applyBorder="1" applyAlignment="1">
      <alignment vertical="center"/>
    </xf>
    <xf numFmtId="9" fontId="80" fillId="0" borderId="55" xfId="0" applyNumberFormat="1" applyFont="1" applyBorder="1" applyAlignment="1">
      <alignment vertical="center"/>
    </xf>
    <xf numFmtId="0" fontId="66" fillId="0" borderId="51" xfId="0" applyFont="1" applyBorder="1" applyAlignment="1">
      <alignment vertical="center"/>
    </xf>
    <xf numFmtId="0" fontId="80" fillId="0" borderId="53" xfId="0" applyFont="1" applyBorder="1" applyAlignment="1">
      <alignment vertical="center"/>
    </xf>
    <xf numFmtId="0" fontId="80" fillId="0" borderId="63" xfId="0" applyFont="1" applyBorder="1" applyAlignment="1">
      <alignment vertical="center"/>
    </xf>
    <xf numFmtId="9" fontId="80" fillId="0" borderId="63" xfId="0" applyNumberFormat="1" applyFont="1" applyBorder="1" applyAlignment="1">
      <alignment vertical="center"/>
    </xf>
    <xf numFmtId="0" fontId="80" fillId="0" borderId="62" xfId="0" applyFont="1" applyBorder="1" applyAlignment="1">
      <alignment vertical="center"/>
    </xf>
    <xf numFmtId="0" fontId="73" fillId="0" borderId="56" xfId="0" applyFont="1" applyBorder="1" applyAlignment="1">
      <alignment horizontal="center" vertical="center"/>
    </xf>
    <xf numFmtId="0" fontId="33" fillId="0" borderId="36" xfId="0" applyFont="1" applyBorder="1" applyAlignment="1">
      <alignment vertical="center"/>
    </xf>
    <xf numFmtId="0" fontId="80" fillId="0" borderId="30" xfId="0" applyFont="1" applyBorder="1" applyAlignment="1">
      <alignment vertical="center"/>
    </xf>
    <xf numFmtId="167" fontId="33" fillId="0" borderId="30" xfId="0" applyNumberFormat="1" applyFont="1" applyBorder="1" applyAlignment="1">
      <alignment vertical="center"/>
    </xf>
    <xf numFmtId="9" fontId="33" fillId="0" borderId="36" xfId="0" applyNumberFormat="1" applyFont="1" applyBorder="1" applyAlignment="1">
      <alignment vertical="center"/>
    </xf>
    <xf numFmtId="0" fontId="33" fillId="0" borderId="52" xfId="0" applyFont="1" applyBorder="1" applyAlignment="1">
      <alignment vertical="center"/>
    </xf>
    <xf numFmtId="0" fontId="33" fillId="0" borderId="63" xfId="0" applyFont="1" applyBorder="1" applyAlignment="1">
      <alignment vertical="center"/>
    </xf>
    <xf numFmtId="9" fontId="33" fillId="0" borderId="53" xfId="0" applyNumberFormat="1" applyFont="1" applyBorder="1" applyAlignment="1">
      <alignment vertical="center"/>
    </xf>
    <xf numFmtId="0" fontId="81" fillId="35" borderId="56" xfId="0" applyFont="1" applyFill="1" applyBorder="1" applyAlignment="1">
      <alignment horizontal="center" vertical="center"/>
    </xf>
    <xf numFmtId="0" fontId="75" fillId="35" borderId="32" xfId="0" applyFont="1" applyFill="1" applyBorder="1" applyAlignment="1">
      <alignment vertical="center"/>
    </xf>
    <xf numFmtId="167" fontId="75" fillId="35" borderId="30" xfId="0" applyNumberFormat="1" applyFont="1" applyFill="1" applyBorder="1" applyAlignment="1">
      <alignment vertical="center"/>
    </xf>
    <xf numFmtId="9" fontId="75" fillId="35" borderId="36" xfId="0" applyNumberFormat="1" applyFont="1" applyFill="1" applyBorder="1" applyAlignment="1">
      <alignment vertical="center"/>
    </xf>
    <xf numFmtId="0" fontId="0" fillId="0" borderId="51" xfId="0" applyBorder="1"/>
    <xf numFmtId="0" fontId="0" fillId="0" borderId="53" xfId="0" applyBorder="1"/>
    <xf numFmtId="0" fontId="64" fillId="0" borderId="54" xfId="0" applyFont="1" applyBorder="1"/>
    <xf numFmtId="0" fontId="71" fillId="0" borderId="0" xfId="0" applyFont="1" applyBorder="1"/>
    <xf numFmtId="0" fontId="0" fillId="0" borderId="55" xfId="0" applyBorder="1"/>
    <xf numFmtId="0" fontId="0" fillId="0" borderId="54" xfId="0" applyBorder="1"/>
    <xf numFmtId="0" fontId="0" fillId="0" borderId="32" xfId="0" applyBorder="1"/>
    <xf numFmtId="0" fontId="39" fillId="35" borderId="34" xfId="0" applyFont="1" applyFill="1" applyBorder="1" applyAlignment="1">
      <alignment horizontal="center" vertical="center" wrapText="1"/>
    </xf>
    <xf numFmtId="0" fontId="33" fillId="0" borderId="34" xfId="0" applyFont="1" applyBorder="1" applyAlignment="1">
      <alignment horizontal="center" vertical="center" wrapText="1"/>
    </xf>
    <xf numFmtId="167" fontId="33" fillId="31" borderId="34" xfId="0" applyNumberFormat="1" applyFont="1" applyFill="1" applyBorder="1" applyAlignment="1">
      <alignment vertical="center"/>
    </xf>
    <xf numFmtId="0" fontId="64" fillId="0" borderId="51" xfId="0" applyFont="1" applyBorder="1"/>
    <xf numFmtId="0" fontId="0" fillId="0" borderId="52" xfId="0" applyBorder="1" applyAlignment="1">
      <alignment horizontal="left" vertical="top" wrapText="1"/>
    </xf>
    <xf numFmtId="0" fontId="0" fillId="0" borderId="0" xfId="0" applyBorder="1" applyAlignment="1">
      <alignment horizontal="left" vertical="top" wrapText="1"/>
    </xf>
    <xf numFmtId="0" fontId="82" fillId="0" borderId="54" xfId="0" applyFont="1" applyBorder="1"/>
    <xf numFmtId="0" fontId="0" fillId="0" borderId="32" xfId="0" applyBorder="1" applyAlignment="1">
      <alignment horizontal="left" vertical="top" wrapText="1"/>
    </xf>
    <xf numFmtId="0" fontId="0" fillId="0" borderId="51" xfId="0" applyBorder="1" applyAlignment="1">
      <alignment horizontal="left" vertical="top" wrapText="1"/>
    </xf>
    <xf numFmtId="0" fontId="0" fillId="0" borderId="53" xfId="0" applyBorder="1" applyAlignment="1">
      <alignment horizontal="left" vertical="top" wrapText="1"/>
    </xf>
    <xf numFmtId="0" fontId="0" fillId="0" borderId="54" xfId="0"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36" xfId="0" applyBorder="1" applyAlignment="1">
      <alignment horizontal="left" vertical="top" wrapText="1"/>
    </xf>
    <xf numFmtId="0" fontId="82" fillId="0" borderId="51" xfId="0" applyFont="1" applyBorder="1"/>
    <xf numFmtId="0" fontId="0" fillId="0" borderId="56" xfId="0" applyBorder="1"/>
    <xf numFmtId="0" fontId="0" fillId="0" borderId="36" xfId="0" applyBorder="1"/>
    <xf numFmtId="0" fontId="71" fillId="0" borderId="54" xfId="0" applyFont="1" applyBorder="1"/>
    <xf numFmtId="0" fontId="0" fillId="0" borderId="62" xfId="0" applyBorder="1"/>
    <xf numFmtId="0" fontId="82" fillId="0" borderId="0" xfId="0" applyFont="1" applyBorder="1" applyAlignment="1">
      <alignment horizontal="left"/>
    </xf>
    <xf numFmtId="0" fontId="0" fillId="0" borderId="0" xfId="0" applyBorder="1" applyAlignment="1">
      <alignment vertical="top" wrapText="1"/>
    </xf>
    <xf numFmtId="0" fontId="0" fillId="0" borderId="32" xfId="0" applyBorder="1" applyAlignment="1">
      <alignment vertical="top" wrapText="1"/>
    </xf>
    <xf numFmtId="0" fontId="82" fillId="0" borderId="54" xfId="0" applyFont="1" applyBorder="1" applyAlignment="1">
      <alignment horizontal="left"/>
    </xf>
    <xf numFmtId="0" fontId="82" fillId="0" borderId="55" xfId="0" applyFont="1" applyBorder="1" applyAlignment="1">
      <alignment horizontal="left"/>
    </xf>
    <xf numFmtId="0" fontId="0" fillId="0" borderId="54" xfId="0" applyBorder="1" applyAlignment="1">
      <alignment vertical="top" wrapText="1"/>
    </xf>
    <xf numFmtId="0" fontId="0" fillId="0" borderId="55" xfId="0" applyBorder="1" applyAlignment="1">
      <alignment vertical="top" wrapText="1"/>
    </xf>
    <xf numFmtId="0" fontId="0" fillId="0" borderId="56" xfId="0" applyBorder="1" applyAlignment="1">
      <alignment vertical="top" wrapText="1"/>
    </xf>
    <xf numFmtId="0" fontId="0" fillId="0" borderId="36" xfId="0" applyBorder="1" applyAlignment="1">
      <alignment vertical="top" wrapText="1"/>
    </xf>
    <xf numFmtId="0" fontId="82" fillId="0" borderId="51" xfId="0" applyFont="1" applyBorder="1" applyAlignment="1">
      <alignment horizontal="left"/>
    </xf>
    <xf numFmtId="0" fontId="82" fillId="0" borderId="52" xfId="0" applyFont="1" applyBorder="1" applyAlignment="1">
      <alignment horizontal="left"/>
    </xf>
    <xf numFmtId="0" fontId="82" fillId="0" borderId="53" xfId="0" applyFont="1" applyBorder="1" applyAlignment="1">
      <alignment horizontal="left"/>
    </xf>
    <xf numFmtId="0" fontId="83" fillId="0" borderId="0" xfId="0" applyFont="1" applyBorder="1"/>
    <xf numFmtId="0" fontId="33" fillId="30" borderId="7" xfId="0" applyFont="1" applyFill="1" applyBorder="1"/>
    <xf numFmtId="0" fontId="35" fillId="20" borderId="7" xfId="0" applyFont="1" applyFill="1" applyBorder="1" applyAlignment="1">
      <alignment horizontal="center" vertical="center" wrapText="1"/>
    </xf>
    <xf numFmtId="0" fontId="84" fillId="34" borderId="7" xfId="0" applyFont="1" applyFill="1" applyBorder="1"/>
    <xf numFmtId="0" fontId="39" fillId="0" borderId="7" xfId="0" applyFont="1" applyBorder="1"/>
    <xf numFmtId="0" fontId="37" fillId="0" borderId="7" xfId="0" applyFont="1" applyBorder="1"/>
    <xf numFmtId="0" fontId="33" fillId="0" borderId="7" xfId="0" applyFont="1" applyBorder="1"/>
    <xf numFmtId="0" fontId="35" fillId="36" borderId="7" xfId="0" applyFont="1" applyFill="1" applyBorder="1" applyAlignment="1">
      <alignment vertical="top" wrapText="1"/>
    </xf>
    <xf numFmtId="0" fontId="85" fillId="0" borderId="0" xfId="0" applyFont="1" applyBorder="1"/>
    <xf numFmtId="0" fontId="51" fillId="0" borderId="0" xfId="0" applyFont="1" applyBorder="1" applyAlignment="1">
      <alignment vertical="top" wrapText="1"/>
    </xf>
    <xf numFmtId="0" fontId="86" fillId="0" borderId="17" xfId="0" applyFont="1" applyBorder="1"/>
    <xf numFmtId="0" fontId="86" fillId="30" borderId="17" xfId="0" applyFont="1" applyFill="1" applyBorder="1"/>
    <xf numFmtId="0" fontId="24" fillId="0" borderId="0" xfId="0" applyFont="1" applyBorder="1"/>
    <xf numFmtId="0" fontId="43" fillId="0" borderId="11" xfId="0" applyFont="1" applyBorder="1" applyAlignment="1">
      <alignment horizontal="left" vertical="top" wrapText="1"/>
    </xf>
    <xf numFmtId="0" fontId="33" fillId="0" borderId="26" xfId="0" applyFont="1" applyBorder="1"/>
    <xf numFmtId="0" fontId="33" fillId="0" borderId="26" xfId="0" applyFont="1" applyBorder="1" applyAlignment="1">
      <alignment horizontal="center"/>
    </xf>
    <xf numFmtId="168" fontId="24" fillId="0" borderId="0" xfId="0" applyNumberFormat="1" applyFont="1" applyBorder="1" applyAlignment="1">
      <alignment horizontal="left"/>
    </xf>
    <xf numFmtId="0" fontId="87" fillId="0" borderId="0" xfId="0" applyFont="1" applyBorder="1"/>
    <xf numFmtId="0" fontId="29" fillId="0" borderId="0" xfId="0" applyFont="1" applyBorder="1"/>
    <xf numFmtId="0" fontId="39" fillId="0" borderId="0" xfId="0" applyFont="1" applyBorder="1" applyAlignment="1">
      <alignment horizontal="center"/>
    </xf>
    <xf numFmtId="169" fontId="44" fillId="21" borderId="11" xfId="0" applyNumberFormat="1" applyFont="1" applyFill="1" applyBorder="1" applyAlignment="1">
      <alignment horizontal="center" vertical="top" wrapText="1"/>
    </xf>
    <xf numFmtId="2" fontId="44" fillId="32" borderId="11" xfId="0" applyNumberFormat="1" applyFont="1" applyFill="1" applyBorder="1" applyAlignment="1">
      <alignment horizontal="justify" vertical="top" wrapText="1"/>
    </xf>
    <xf numFmtId="169" fontId="57" fillId="21" borderId="11" xfId="0" applyNumberFormat="1" applyFont="1" applyFill="1" applyBorder="1" applyAlignment="1">
      <alignment horizontal="center" vertical="top" wrapText="1"/>
    </xf>
    <xf numFmtId="2" fontId="44" fillId="32" borderId="11" xfId="0" applyNumberFormat="1" applyFont="1" applyFill="1" applyBorder="1" applyAlignment="1">
      <alignment horizontal="left" vertical="top" wrapText="1"/>
    </xf>
    <xf numFmtId="2" fontId="44" fillId="21" borderId="11" xfId="0" applyNumberFormat="1" applyFont="1" applyFill="1" applyBorder="1" applyAlignment="1">
      <alignment horizontal="left" vertical="top" wrapText="1"/>
    </xf>
    <xf numFmtId="2" fontId="44" fillId="21" borderId="11" xfId="0" applyNumberFormat="1" applyFont="1" applyFill="1" applyBorder="1" applyAlignment="1">
      <alignment horizontal="justify" vertical="top" wrapText="1"/>
    </xf>
    <xf numFmtId="0" fontId="57" fillId="18" borderId="11" xfId="0" applyFont="1" applyFill="1" applyBorder="1" applyAlignment="1">
      <alignment horizontal="left" vertical="top" wrapText="1"/>
    </xf>
    <xf numFmtId="2" fontId="88" fillId="21" borderId="11" xfId="0" applyNumberFormat="1" applyFont="1" applyFill="1" applyBorder="1" applyAlignment="1">
      <alignment horizontal="justify" vertical="top" wrapText="1"/>
    </xf>
    <xf numFmtId="0" fontId="33" fillId="33" borderId="0" xfId="0" applyFont="1" applyFill="1" applyBorder="1"/>
    <xf numFmtId="168" fontId="33" fillId="33" borderId="0" xfId="0" applyNumberFormat="1" applyFont="1" applyFill="1" applyBorder="1" applyAlignment="1">
      <alignment horizontal="left"/>
    </xf>
    <xf numFmtId="169" fontId="39" fillId="18" borderId="0" xfId="0" applyNumberFormat="1" applyFont="1" applyFill="1" applyBorder="1" applyAlignment="1">
      <alignment horizontal="center"/>
    </xf>
    <xf numFmtId="169" fontId="89" fillId="18" borderId="0" xfId="0" applyNumberFormat="1" applyFont="1" applyFill="1" applyBorder="1" applyAlignment="1">
      <alignment horizontal="center" wrapText="1"/>
    </xf>
    <xf numFmtId="0" fontId="89" fillId="18" borderId="0" xfId="0" applyFont="1" applyFill="1" applyBorder="1" applyAlignment="1">
      <alignment vertical="center" wrapText="1"/>
    </xf>
    <xf numFmtId="0" fontId="37" fillId="0" borderId="0" xfId="0" applyFont="1" applyBorder="1" applyAlignment="1">
      <alignment horizontal="center"/>
    </xf>
    <xf numFmtId="0" fontId="39" fillId="21" borderId="0" xfId="0" applyFont="1" applyFill="1" applyBorder="1"/>
    <xf numFmtId="0" fontId="29" fillId="0" borderId="0" xfId="0" applyFont="1" applyBorder="1" applyAlignment="1">
      <alignment horizontal="center"/>
    </xf>
    <xf numFmtId="0" fontId="37" fillId="0" borderId="65" xfId="0" applyFont="1" applyBorder="1"/>
    <xf numFmtId="0" fontId="37" fillId="0" borderId="65" xfId="0" applyFont="1" applyBorder="1" applyAlignment="1">
      <alignment horizontal="center"/>
    </xf>
    <xf numFmtId="2" fontId="39" fillId="0" borderId="66" xfId="0" applyNumberFormat="1" applyFont="1" applyBorder="1" applyAlignment="1">
      <alignment horizontal="center" wrapText="1"/>
    </xf>
    <xf numFmtId="0" fontId="35" fillId="20" borderId="68" xfId="0" applyFont="1" applyFill="1" applyBorder="1" applyAlignment="1">
      <alignment horizontal="center" vertical="center" wrapText="1"/>
    </xf>
    <xf numFmtId="2" fontId="35" fillId="20" borderId="66" xfId="0" applyNumberFormat="1" applyFont="1" applyFill="1" applyBorder="1" applyAlignment="1">
      <alignment horizontal="center" vertical="center" wrapText="1"/>
    </xf>
    <xf numFmtId="0" fontId="57" fillId="38" borderId="11" xfId="0" applyFont="1" applyFill="1" applyBorder="1" applyAlignment="1">
      <alignment horizontal="center" vertical="top" wrapText="1"/>
    </xf>
    <xf numFmtId="0" fontId="57" fillId="38" borderId="11" xfId="0" applyFont="1" applyFill="1" applyBorder="1" applyAlignment="1">
      <alignment horizontal="left" vertical="top" wrapText="1"/>
    </xf>
    <xf numFmtId="0" fontId="90" fillId="0" borderId="0" xfId="0" applyFont="1" applyBorder="1"/>
    <xf numFmtId="2" fontId="44" fillId="32" borderId="11" xfId="0" applyNumberFormat="1" applyFont="1" applyFill="1" applyBorder="1" applyAlignment="1">
      <alignment horizontal="center" vertical="top" wrapText="1"/>
    </xf>
    <xf numFmtId="2" fontId="44" fillId="21" borderId="11" xfId="0" applyNumberFormat="1" applyFont="1" applyFill="1" applyBorder="1" applyAlignment="1">
      <alignment horizontal="center" vertical="top" wrapText="1"/>
    </xf>
    <xf numFmtId="0" fontId="57" fillId="18" borderId="11" xfId="0" applyFont="1" applyFill="1" applyBorder="1" applyAlignment="1">
      <alignment horizontal="center" vertical="top" wrapText="1"/>
    </xf>
    <xf numFmtId="0" fontId="91" fillId="21" borderId="11" xfId="0" applyFont="1" applyFill="1" applyBorder="1" applyAlignment="1">
      <alignment horizontal="center" vertical="top" wrapText="1"/>
    </xf>
    <xf numFmtId="0" fontId="90" fillId="32" borderId="11" xfId="0" applyFont="1" applyFill="1" applyBorder="1" applyAlignment="1">
      <alignment horizontal="center" vertical="top" wrapText="1"/>
    </xf>
    <xf numFmtId="2" fontId="44" fillId="18" borderId="11" xfId="0" applyNumberFormat="1" applyFont="1" applyFill="1" applyBorder="1" applyAlignment="1">
      <alignment horizontal="left" vertical="top" wrapText="1"/>
    </xf>
    <xf numFmtId="2" fontId="88" fillId="32" borderId="11" xfId="0" applyNumberFormat="1" applyFont="1" applyFill="1" applyBorder="1" applyAlignment="1">
      <alignment horizontal="left" vertical="top" wrapText="1"/>
    </xf>
    <xf numFmtId="0" fontId="92" fillId="0" borderId="0" xfId="0" applyFont="1" applyBorder="1"/>
    <xf numFmtId="0" fontId="93" fillId="18" borderId="0" xfId="0" applyFont="1" applyFill="1" applyBorder="1"/>
    <xf numFmtId="0" fontId="94" fillId="0" borderId="0" xfId="0" applyFont="1" applyBorder="1"/>
    <xf numFmtId="0" fontId="33" fillId="0" borderId="0" xfId="0" applyFont="1" applyBorder="1" applyAlignment="1">
      <alignment horizontal="center" vertical="center"/>
    </xf>
    <xf numFmtId="0" fontId="95" fillId="39" borderId="11" xfId="0" applyFont="1" applyFill="1" applyBorder="1" applyAlignment="1">
      <alignment horizontal="left" vertical="top" wrapText="1"/>
    </xf>
    <xf numFmtId="0" fontId="95" fillId="39" borderId="11" xfId="0" applyFont="1" applyFill="1" applyBorder="1" applyAlignment="1">
      <alignment horizontal="center" vertical="top" wrapText="1"/>
    </xf>
    <xf numFmtId="0" fontId="95" fillId="40" borderId="11" xfId="0" applyFont="1" applyFill="1" applyBorder="1" applyAlignment="1">
      <alignment horizontal="left" vertical="top" wrapText="1"/>
    </xf>
    <xf numFmtId="0" fontId="95" fillId="40" borderId="11" xfId="0" applyFont="1" applyFill="1" applyBorder="1" applyAlignment="1">
      <alignment horizontal="center" vertical="top" wrapText="1"/>
    </xf>
    <xf numFmtId="0" fontId="44" fillId="18" borderId="11" xfId="0" applyFont="1" applyFill="1" applyBorder="1" applyAlignment="1">
      <alignment horizontal="right" vertical="top" wrapText="1"/>
    </xf>
    <xf numFmtId="0" fontId="44" fillId="24" borderId="11" xfId="0" applyFont="1" applyFill="1" applyBorder="1" applyAlignment="1">
      <alignment horizontal="right" vertical="top" wrapText="1"/>
    </xf>
    <xf numFmtId="0" fontId="44" fillId="24" borderId="11" xfId="0" applyFont="1" applyFill="1" applyBorder="1" applyAlignment="1">
      <alignment horizontal="center" vertical="top" wrapText="1"/>
    </xf>
    <xf numFmtId="0" fontId="44" fillId="24" borderId="11" xfId="0" applyFont="1" applyFill="1" applyBorder="1" applyAlignment="1">
      <alignment horizontal="left" vertical="top" wrapText="1"/>
    </xf>
    <xf numFmtId="3" fontId="44" fillId="21" borderId="11" xfId="0" applyNumberFormat="1" applyFont="1" applyFill="1" applyBorder="1" applyAlignment="1">
      <alignment horizontal="left" vertical="top" wrapText="1"/>
    </xf>
    <xf numFmtId="3" fontId="44" fillId="18" borderId="11" xfId="0" applyNumberFormat="1" applyFont="1" applyFill="1" applyBorder="1" applyAlignment="1">
      <alignment horizontal="left" vertical="top" wrapText="1"/>
    </xf>
    <xf numFmtId="3" fontId="44" fillId="32" borderId="11" xfId="0" applyNumberFormat="1" applyFont="1" applyFill="1" applyBorder="1" applyAlignment="1">
      <alignment horizontal="left" vertical="top" wrapText="1"/>
    </xf>
    <xf numFmtId="3" fontId="57" fillId="21" borderId="11" xfId="0" applyNumberFormat="1" applyFont="1" applyFill="1" applyBorder="1" applyAlignment="1">
      <alignment horizontal="left" vertical="top" wrapText="1"/>
    </xf>
    <xf numFmtId="0" fontId="37" fillId="0" borderId="0" xfId="0" applyFont="1" applyBorder="1" applyAlignment="1">
      <alignment horizontal="left" wrapText="1"/>
    </xf>
    <xf numFmtId="0" fontId="96" fillId="0" borderId="0" xfId="0" applyFont="1" applyBorder="1"/>
    <xf numFmtId="0" fontId="97" fillId="0" borderId="0" xfId="0" applyFont="1" applyBorder="1"/>
    <xf numFmtId="0" fontId="97" fillId="0" borderId="0" xfId="0" applyFont="1" applyBorder="1" applyAlignment="1">
      <alignment wrapText="1"/>
    </xf>
    <xf numFmtId="0" fontId="39" fillId="0" borderId="0" xfId="0" applyFont="1" applyBorder="1" applyAlignment="1">
      <alignment horizontal="left" wrapText="1"/>
    </xf>
    <xf numFmtId="0" fontId="39" fillId="0" borderId="32" xfId="0" applyFont="1" applyBorder="1" applyAlignment="1">
      <alignment horizontal="center" vertical="center" wrapText="1"/>
    </xf>
    <xf numFmtId="0" fontId="39" fillId="0" borderId="0" xfId="0" applyFont="1" applyBorder="1" applyAlignment="1">
      <alignment horizontal="center" vertical="center" wrapText="1"/>
    </xf>
    <xf numFmtId="0" fontId="37" fillId="0" borderId="69" xfId="0" applyFont="1" applyBorder="1" applyAlignment="1">
      <alignment vertical="center" wrapText="1"/>
    </xf>
    <xf numFmtId="0" fontId="37" fillId="0" borderId="0" xfId="0" applyFont="1" applyBorder="1" applyAlignment="1">
      <alignment vertical="center"/>
    </xf>
    <xf numFmtId="0" fontId="37" fillId="0" borderId="69"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70" xfId="0" applyFont="1" applyBorder="1" applyAlignment="1">
      <alignment vertical="center" wrapText="1"/>
    </xf>
    <xf numFmtId="0" fontId="37" fillId="0" borderId="70" xfId="0" applyFont="1" applyBorder="1" applyAlignment="1">
      <alignment horizontal="center" vertical="center" wrapText="1"/>
    </xf>
    <xf numFmtId="0" fontId="37" fillId="0" borderId="0" xfId="0" applyFont="1" applyBorder="1" applyAlignment="1">
      <alignment horizontal="center" vertical="center"/>
    </xf>
    <xf numFmtId="0" fontId="37" fillId="0" borderId="61" xfId="0" applyFont="1" applyBorder="1" applyAlignment="1">
      <alignment horizontal="center" vertical="center"/>
    </xf>
    <xf numFmtId="0" fontId="39" fillId="0" borderId="61" xfId="0" applyFont="1" applyBorder="1" applyAlignment="1">
      <alignment vertical="center"/>
    </xf>
    <xf numFmtId="0" fontId="37" fillId="0" borderId="61" xfId="0" applyFont="1" applyBorder="1" applyAlignment="1">
      <alignment horizontal="center" vertical="center" wrapText="1"/>
    </xf>
    <xf numFmtId="0" fontId="37" fillId="0" borderId="69" xfId="0" applyFont="1" applyBorder="1" applyAlignment="1">
      <alignment horizontal="center" vertical="center"/>
    </xf>
    <xf numFmtId="0" fontId="37" fillId="0" borderId="71" xfId="0" applyFont="1" applyBorder="1" applyAlignment="1">
      <alignment horizontal="center" vertical="center"/>
    </xf>
    <xf numFmtId="0" fontId="22" fillId="0" borderId="0" xfId="0" applyFont="1" applyBorder="1" applyAlignment="1">
      <alignment vertical="center"/>
    </xf>
    <xf numFmtId="0" fontId="37" fillId="0" borderId="32" xfId="0" applyFont="1" applyBorder="1" applyAlignment="1">
      <alignment horizontal="center" vertical="center" wrapText="1"/>
    </xf>
    <xf numFmtId="0" fontId="37" fillId="0" borderId="32" xfId="0" applyFont="1" applyBorder="1" applyAlignment="1">
      <alignment vertical="center"/>
    </xf>
    <xf numFmtId="0" fontId="37" fillId="0" borderId="70" xfId="0" applyFont="1" applyBorder="1" applyAlignment="1">
      <alignment horizontal="center" vertical="center"/>
    </xf>
    <xf numFmtId="0" fontId="37" fillId="0" borderId="0" xfId="0" applyFont="1" applyBorder="1" applyAlignment="1">
      <alignment vertical="center" wrapText="1"/>
    </xf>
    <xf numFmtId="0" fontId="37" fillId="0" borderId="61" xfId="0" applyFont="1" applyBorder="1" applyAlignment="1">
      <alignment vertical="center"/>
    </xf>
    <xf numFmtId="0" fontId="37" fillId="0" borderId="72" xfId="0" applyFont="1" applyBorder="1" applyAlignment="1">
      <alignment horizontal="left" vertical="center" wrapText="1"/>
    </xf>
    <xf numFmtId="0" fontId="37" fillId="0" borderId="72" xfId="0" applyFont="1" applyBorder="1" applyAlignment="1">
      <alignment horizontal="center" vertical="center"/>
    </xf>
    <xf numFmtId="0" fontId="37" fillId="0" borderId="71" xfId="0" applyFont="1" applyBorder="1" applyAlignment="1">
      <alignment horizontal="left" vertical="center" wrapText="1"/>
    </xf>
    <xf numFmtId="0" fontId="37" fillId="0" borderId="0" xfId="0" applyFont="1" applyBorder="1" applyAlignment="1">
      <alignment horizontal="left" vertical="center" wrapText="1"/>
    </xf>
    <xf numFmtId="0" fontId="37" fillId="0" borderId="32" xfId="0" applyFont="1" applyBorder="1" applyAlignment="1">
      <alignment horizontal="left" vertical="center" wrapText="1"/>
    </xf>
    <xf numFmtId="0" fontId="33" fillId="0" borderId="32" xfId="0" applyFont="1" applyBorder="1"/>
    <xf numFmtId="0" fontId="37" fillId="0" borderId="32" xfId="0" applyFont="1" applyBorder="1" applyAlignment="1">
      <alignment horizontal="center" vertical="center"/>
    </xf>
    <xf numFmtId="0" fontId="37" fillId="0" borderId="0" xfId="0" applyFont="1" applyBorder="1" applyAlignment="1">
      <alignment horizontal="left" indent="3"/>
    </xf>
    <xf numFmtId="0" fontId="86" fillId="0" borderId="0" xfId="0" applyFont="1" applyBorder="1"/>
    <xf numFmtId="0" fontId="98" fillId="0" borderId="0" xfId="0" applyFont="1" applyBorder="1" applyAlignment="1">
      <alignment horizontal="center"/>
    </xf>
    <xf numFmtId="170" fontId="39" fillId="0" borderId="0" xfId="0" applyNumberFormat="1" applyFont="1" applyBorder="1" applyAlignment="1">
      <alignment horizontal="center" vertical="center"/>
    </xf>
    <xf numFmtId="49" fontId="33" fillId="0" borderId="0" xfId="0" applyNumberFormat="1" applyFont="1" applyBorder="1" applyAlignment="1">
      <alignment horizontal="center"/>
    </xf>
    <xf numFmtId="49" fontId="39" fillId="0" borderId="0" xfId="0" applyNumberFormat="1" applyFont="1" applyBorder="1" applyAlignment="1">
      <alignment horizontal="center"/>
    </xf>
    <xf numFmtId="49" fontId="39" fillId="0" borderId="0" xfId="0" applyNumberFormat="1" applyFont="1" applyBorder="1" applyAlignment="1">
      <alignment vertical="center" wrapText="1"/>
    </xf>
    <xf numFmtId="165" fontId="35" fillId="20" borderId="74" xfId="0" applyNumberFormat="1" applyFont="1" applyFill="1" applyBorder="1" applyAlignment="1">
      <alignment horizontal="center" vertical="center" wrapText="1"/>
    </xf>
    <xf numFmtId="165" fontId="35" fillId="20" borderId="10" xfId="0" applyNumberFormat="1" applyFont="1" applyFill="1" applyBorder="1" applyAlignment="1">
      <alignment horizontal="center" vertical="center" wrapText="1"/>
    </xf>
    <xf numFmtId="170" fontId="35" fillId="20" borderId="10" xfId="0" applyNumberFormat="1" applyFont="1" applyFill="1" applyBorder="1" applyAlignment="1">
      <alignment horizontal="center" vertical="center" wrapText="1"/>
    </xf>
    <xf numFmtId="0" fontId="44" fillId="21" borderId="22" xfId="0" applyFont="1" applyFill="1" applyBorder="1" applyAlignment="1">
      <alignment horizontal="center" vertical="top" wrapText="1"/>
    </xf>
    <xf numFmtId="0" fontId="44" fillId="32" borderId="22" xfId="0" applyFont="1" applyFill="1" applyBorder="1" applyAlignment="1">
      <alignment horizontal="center" vertical="top" wrapText="1"/>
    </xf>
    <xf numFmtId="49" fontId="59" fillId="32" borderId="11" xfId="0" applyNumberFormat="1" applyFont="1" applyFill="1" applyBorder="1" applyAlignment="1">
      <alignment horizontal="left" vertical="top" wrapText="1"/>
    </xf>
    <xf numFmtId="49" fontId="59" fillId="21" borderId="11" xfId="0" applyNumberFormat="1" applyFont="1" applyFill="1" applyBorder="1" applyAlignment="1">
      <alignment horizontal="left" vertical="top" wrapText="1"/>
    </xf>
    <xf numFmtId="0" fontId="44" fillId="21" borderId="22" xfId="0" applyFont="1" applyFill="1" applyBorder="1" applyAlignment="1">
      <alignment horizontal="center" vertical="center" wrapText="1"/>
    </xf>
    <xf numFmtId="0" fontId="44" fillId="21" borderId="11" xfId="0" applyFont="1" applyFill="1" applyBorder="1" applyAlignment="1">
      <alignment horizontal="center" vertical="center" wrapText="1"/>
    </xf>
    <xf numFmtId="49" fontId="59" fillId="21" borderId="11" xfId="0" applyNumberFormat="1" applyFont="1" applyFill="1" applyBorder="1" applyAlignment="1">
      <alignment horizontal="left" vertical="center" wrapText="1"/>
    </xf>
    <xf numFmtId="0" fontId="44" fillId="30" borderId="22" xfId="0" applyFont="1" applyFill="1" applyBorder="1" applyAlignment="1">
      <alignment horizontal="center" vertical="top" wrapText="1"/>
    </xf>
    <xf numFmtId="0" fontId="44" fillId="30" borderId="11" xfId="0" applyFont="1" applyFill="1" applyBorder="1" applyAlignment="1">
      <alignment horizontal="center" vertical="top" wrapText="1"/>
    </xf>
    <xf numFmtId="49" fontId="44" fillId="30" borderId="11" xfId="0" applyNumberFormat="1" applyFont="1" applyFill="1" applyBorder="1" applyAlignment="1">
      <alignment horizontal="left" vertical="top" wrapText="1"/>
    </xf>
    <xf numFmtId="0" fontId="44" fillId="0" borderId="22" xfId="0" applyFont="1" applyBorder="1" applyAlignment="1">
      <alignment horizontal="center" vertical="top" wrapText="1"/>
    </xf>
    <xf numFmtId="49" fontId="44" fillId="0" borderId="11" xfId="0" applyNumberFormat="1" applyFont="1" applyBorder="1" applyAlignment="1">
      <alignment horizontal="left" vertical="top" wrapText="1"/>
    </xf>
    <xf numFmtId="0" fontId="33" fillId="21" borderId="22" xfId="0" applyFont="1" applyFill="1" applyBorder="1"/>
    <xf numFmtId="0" fontId="65" fillId="0" borderId="0" xfId="0" applyFont="1" applyBorder="1" applyAlignment="1">
      <alignment vertical="center"/>
    </xf>
    <xf numFmtId="0" fontId="64" fillId="0" borderId="0" xfId="0" applyFont="1" applyBorder="1"/>
    <xf numFmtId="0" fontId="63" fillId="20" borderId="17" xfId="0" applyFont="1" applyFill="1" applyBorder="1" applyAlignment="1">
      <alignment horizontal="center" vertical="center" wrapText="1"/>
    </xf>
    <xf numFmtId="0" fontId="55" fillId="29" borderId="75" xfId="0" applyFont="1" applyFill="1" applyBorder="1"/>
    <xf numFmtId="0" fontId="55" fillId="29" borderId="76" xfId="0" applyFont="1" applyFill="1" applyBorder="1"/>
    <xf numFmtId="0" fontId="55" fillId="29" borderId="77" xfId="0" applyFont="1" applyFill="1" applyBorder="1"/>
    <xf numFmtId="0" fontId="55" fillId="34" borderId="78" xfId="0" applyFont="1" applyFill="1" applyBorder="1" applyAlignment="1">
      <alignment horizontal="center" vertical="center"/>
    </xf>
    <xf numFmtId="0" fontId="55" fillId="34" borderId="17" xfId="0" applyFont="1" applyFill="1" applyBorder="1" applyAlignment="1">
      <alignment horizontal="center" vertical="center"/>
    </xf>
    <xf numFmtId="0" fontId="55" fillId="34" borderId="17" xfId="0" applyFont="1" applyFill="1" applyBorder="1" applyAlignment="1">
      <alignment horizontal="left" vertical="center" wrapText="1"/>
    </xf>
    <xf numFmtId="0" fontId="55" fillId="34" borderId="79" xfId="0" applyFont="1" applyFill="1" applyBorder="1" applyAlignment="1">
      <alignment horizontal="left" vertical="center"/>
    </xf>
    <xf numFmtId="0" fontId="56" fillId="0" borderId="78" xfId="0" applyFont="1" applyBorder="1" applyAlignment="1">
      <alignment horizontal="center" vertical="center"/>
    </xf>
    <xf numFmtId="0" fontId="56" fillId="0" borderId="17" xfId="0" applyFont="1" applyBorder="1" applyAlignment="1">
      <alignment horizontal="left" vertical="center" wrapText="1"/>
    </xf>
    <xf numFmtId="0" fontId="56" fillId="0" borderId="79" xfId="0" applyFont="1" applyBorder="1" applyAlignment="1">
      <alignment horizontal="left" vertical="center"/>
    </xf>
    <xf numFmtId="0" fontId="55" fillId="29" borderId="78" xfId="0" applyFont="1" applyFill="1" applyBorder="1"/>
    <xf numFmtId="0" fontId="55" fillId="29" borderId="79" xfId="0" applyFont="1" applyFill="1" applyBorder="1"/>
    <xf numFmtId="0" fontId="56" fillId="0" borderId="80" xfId="0" applyFont="1" applyBorder="1" applyAlignment="1">
      <alignment horizontal="center" vertical="center"/>
    </xf>
    <xf numFmtId="0" fontId="56" fillId="0" borderId="81" xfId="0" applyFont="1" applyBorder="1" applyAlignment="1">
      <alignment horizontal="center" vertical="center"/>
    </xf>
    <xf numFmtId="0" fontId="56" fillId="0" borderId="81" xfId="0" applyFont="1" applyBorder="1" applyAlignment="1">
      <alignment horizontal="left" vertical="center" wrapText="1"/>
    </xf>
    <xf numFmtId="0" fontId="56" fillId="0" borderId="82" xfId="0" applyFont="1" applyBorder="1" applyAlignment="1">
      <alignment horizontal="left" vertical="center"/>
    </xf>
    <xf numFmtId="0" fontId="63" fillId="20" borderId="78" xfId="0" applyFont="1" applyFill="1" applyBorder="1" applyAlignment="1">
      <alignment horizontal="center" vertical="center" wrapText="1"/>
    </xf>
    <xf numFmtId="0" fontId="63" fillId="20" borderId="79" xfId="0" applyFont="1" applyFill="1" applyBorder="1" applyAlignment="1">
      <alignment horizontal="center" vertical="center" wrapText="1"/>
    </xf>
    <xf numFmtId="0" fontId="56" fillId="0" borderId="82" xfId="0" applyFont="1" applyBorder="1" applyAlignment="1">
      <alignment horizontal="left" vertical="center" wrapText="1"/>
    </xf>
    <xf numFmtId="0" fontId="56" fillId="0" borderId="80" xfId="0" applyFont="1" applyBorder="1" applyAlignment="1">
      <alignment horizontal="left" vertical="center"/>
    </xf>
    <xf numFmtId="0" fontId="56" fillId="0" borderId="82" xfId="0" applyFont="1" applyBorder="1" applyAlignment="1">
      <alignment horizontal="center" vertical="center"/>
    </xf>
    <xf numFmtId="0" fontId="63" fillId="20" borderId="75" xfId="0" applyFont="1" applyFill="1" applyBorder="1" applyAlignment="1">
      <alignment horizontal="center" vertical="center" wrapText="1"/>
    </xf>
    <xf numFmtId="0" fontId="63" fillId="20" borderId="76" xfId="0" applyFont="1" applyFill="1" applyBorder="1" applyAlignment="1">
      <alignment horizontal="center" vertical="center" wrapText="1"/>
    </xf>
    <xf numFmtId="0" fontId="63" fillId="20" borderId="77" xfId="0" applyFont="1" applyFill="1" applyBorder="1" applyAlignment="1">
      <alignment horizontal="center" vertical="center" wrapText="1"/>
    </xf>
    <xf numFmtId="0" fontId="33" fillId="0" borderId="0" xfId="0" applyFont="1" applyBorder="1" applyAlignment="1">
      <alignment horizontal="right"/>
    </xf>
    <xf numFmtId="4" fontId="44" fillId="0" borderId="11" xfId="0" applyNumberFormat="1" applyFont="1" applyBorder="1" applyAlignment="1">
      <alignment horizontal="right" vertical="top" wrapText="1"/>
    </xf>
    <xf numFmtId="4" fontId="57" fillId="33" borderId="11" xfId="0" applyNumberFormat="1" applyFont="1" applyFill="1" applyBorder="1" applyAlignment="1">
      <alignment horizontal="right" vertical="top" wrapText="1"/>
    </xf>
    <xf numFmtId="0" fontId="39" fillId="0" borderId="0" xfId="0" applyFont="1" applyBorder="1" applyAlignment="1">
      <alignment horizontal="left"/>
    </xf>
    <xf numFmtId="0" fontId="99" fillId="0" borderId="0" xfId="0" applyFont="1" applyBorder="1"/>
    <xf numFmtId="0" fontId="41" fillId="0" borderId="0" xfId="0" applyFont="1" applyBorder="1" applyAlignment="1">
      <alignment vertical="top" wrapText="1"/>
    </xf>
    <xf numFmtId="0" fontId="34" fillId="0" borderId="0" xfId="0" applyFont="1" applyBorder="1" applyAlignment="1">
      <alignment vertical="top" wrapText="1"/>
    </xf>
    <xf numFmtId="0" fontId="35" fillId="36" borderId="0" xfId="0" applyFont="1" applyFill="1" applyBorder="1"/>
    <xf numFmtId="0" fontId="37" fillId="0" borderId="7" xfId="0" applyFont="1" applyBorder="1" applyAlignment="1">
      <alignment vertical="top" wrapText="1"/>
    </xf>
    <xf numFmtId="0" fontId="0" fillId="0" borderId="84" xfId="0" applyBorder="1" applyAlignment="1">
      <alignment vertical="top" wrapText="1"/>
    </xf>
    <xf numFmtId="0" fontId="39" fillId="0" borderId="7" xfId="0" applyFont="1" applyBorder="1" applyAlignment="1">
      <alignment vertical="top" wrapText="1"/>
    </xf>
    <xf numFmtId="0" fontId="100" fillId="0" borderId="84" xfId="0" applyFont="1" applyBorder="1" applyAlignment="1">
      <alignment vertical="top" wrapText="1"/>
    </xf>
    <xf numFmtId="0" fontId="0" fillId="0" borderId="84" xfId="0" applyBorder="1" applyAlignment="1">
      <alignment horizontal="center" vertical="top"/>
    </xf>
    <xf numFmtId="0" fontId="55" fillId="0" borderId="17" xfId="0" applyFont="1" applyBorder="1" applyAlignment="1">
      <alignment vertical="center" wrapText="1"/>
    </xf>
    <xf numFmtId="0" fontId="0" fillId="30" borderId="17" xfId="0" applyFill="1" applyBorder="1"/>
    <xf numFmtId="0" fontId="55" fillId="0" borderId="17" xfId="0" applyFont="1" applyBorder="1"/>
    <xf numFmtId="0" fontId="56" fillId="0" borderId="17" xfId="0" applyFont="1" applyBorder="1"/>
    <xf numFmtId="0" fontId="52" fillId="30" borderId="17" xfId="0" applyFont="1" applyFill="1" applyBorder="1"/>
    <xf numFmtId="0" fontId="0" fillId="0" borderId="17" xfId="0" applyBorder="1"/>
    <xf numFmtId="0" fontId="55" fillId="0" borderId="0" xfId="0" applyFont="1" applyBorder="1"/>
    <xf numFmtId="0" fontId="63" fillId="20" borderId="17" xfId="0" applyFont="1" applyFill="1" applyBorder="1" applyAlignment="1">
      <alignment horizontal="center"/>
    </xf>
    <xf numFmtId="4" fontId="0" fillId="30" borderId="17" xfId="0" applyNumberFormat="1" applyFill="1" applyBorder="1"/>
    <xf numFmtId="4" fontId="0" fillId="0" borderId="17" xfId="0" applyNumberFormat="1" applyBorder="1"/>
    <xf numFmtId="0" fontId="0" fillId="0" borderId="84" xfId="0" applyBorder="1"/>
    <xf numFmtId="0" fontId="56" fillId="0" borderId="78" xfId="0" applyFont="1" applyBorder="1" applyAlignment="1">
      <alignment horizontal="center"/>
    </xf>
    <xf numFmtId="0" fontId="56" fillId="0" borderId="17" xfId="0" applyFont="1" applyBorder="1" applyAlignment="1">
      <alignment vertical="center" wrapText="1"/>
    </xf>
    <xf numFmtId="4" fontId="56" fillId="0" borderId="17" xfId="0" applyNumberFormat="1" applyFont="1" applyBorder="1"/>
    <xf numFmtId="164" fontId="56" fillId="0" borderId="17" xfId="0" applyNumberFormat="1" applyFont="1" applyBorder="1" applyAlignment="1">
      <alignment horizontal="center"/>
    </xf>
    <xf numFmtId="0" fontId="56" fillId="0" borderId="17" xfId="0" applyFont="1" applyBorder="1" applyAlignment="1">
      <alignment horizontal="center"/>
    </xf>
    <xf numFmtId="0" fontId="56" fillId="0" borderId="79" xfId="0" applyFont="1" applyBorder="1" applyAlignment="1">
      <alignment horizontal="center"/>
    </xf>
    <xf numFmtId="0" fontId="56" fillId="34" borderId="78" xfId="0" applyFont="1" applyFill="1" applyBorder="1" applyAlignment="1">
      <alignment horizontal="center"/>
    </xf>
    <xf numFmtId="0" fontId="56" fillId="34" borderId="17" xfId="0" applyFont="1" applyFill="1" applyBorder="1"/>
    <xf numFmtId="0" fontId="56" fillId="34" borderId="17" xfId="0" applyFont="1" applyFill="1" applyBorder="1" applyAlignment="1">
      <alignment vertical="center" wrapText="1"/>
    </xf>
    <xf numFmtId="4" fontId="56" fillId="34" borderId="17" xfId="0" applyNumberFormat="1" applyFont="1" applyFill="1" applyBorder="1"/>
    <xf numFmtId="164" fontId="56" fillId="34" borderId="17" xfId="0" applyNumberFormat="1" applyFont="1" applyFill="1" applyBorder="1" applyAlignment="1">
      <alignment horizontal="center"/>
    </xf>
    <xf numFmtId="0" fontId="56" fillId="34" borderId="17" xfId="0" applyFont="1" applyFill="1" applyBorder="1" applyAlignment="1">
      <alignment horizontal="center"/>
    </xf>
    <xf numFmtId="0" fontId="56" fillId="34" borderId="79" xfId="0" applyFont="1" applyFill="1" applyBorder="1" applyAlignment="1">
      <alignment horizontal="center"/>
    </xf>
    <xf numFmtId="0" fontId="55" fillId="29" borderId="80" xfId="0" applyFont="1" applyFill="1" applyBorder="1"/>
    <xf numFmtId="0" fontId="55" fillId="29" borderId="81" xfId="0" applyFont="1" applyFill="1" applyBorder="1"/>
    <xf numFmtId="4" fontId="55" fillId="29" borderId="81" xfId="0" applyNumberFormat="1" applyFont="1" applyFill="1" applyBorder="1"/>
    <xf numFmtId="164" fontId="55" fillId="29" borderId="81" xfId="0" applyNumberFormat="1" applyFont="1" applyFill="1" applyBorder="1"/>
    <xf numFmtId="0" fontId="55" fillId="29" borderId="82" xfId="0" applyFont="1" applyFill="1" applyBorder="1"/>
    <xf numFmtId="0" fontId="101" fillId="0" borderId="0" xfId="0" applyFont="1" applyBorder="1"/>
    <xf numFmtId="0" fontId="56" fillId="0" borderId="80" xfId="0" applyFont="1" applyBorder="1" applyAlignment="1">
      <alignment horizontal="center"/>
    </xf>
    <xf numFmtId="0" fontId="102" fillId="0" borderId="0" xfId="0" applyFont="1" applyBorder="1"/>
    <xf numFmtId="0" fontId="8" fillId="0" borderId="0" xfId="0" applyFont="1" applyBorder="1"/>
    <xf numFmtId="0" fontId="56" fillId="0" borderId="78" xfId="0" applyFont="1" applyBorder="1" applyAlignment="1">
      <alignment indent="1"/>
    </xf>
    <xf numFmtId="0" fontId="56" fillId="30" borderId="17" xfId="0" applyFont="1" applyFill="1" applyBorder="1" applyAlignment="1">
      <alignment vertical="center" wrapText="1"/>
    </xf>
    <xf numFmtId="0" fontId="56" fillId="30" borderId="79" xfId="0" applyFont="1" applyFill="1" applyBorder="1" applyAlignment="1">
      <alignment vertical="center" wrapText="1"/>
    </xf>
    <xf numFmtId="0" fontId="20" fillId="0" borderId="0" xfId="0" applyFont="1" applyBorder="1"/>
    <xf numFmtId="0" fontId="20" fillId="0" borderId="0" xfId="0" applyFont="1" applyBorder="1" applyAlignment="1">
      <alignment horizontal="center"/>
    </xf>
    <xf numFmtId="0" fontId="63" fillId="0" borderId="0" xfId="0" applyFont="1" applyBorder="1" applyAlignment="1">
      <alignment horizontal="center" vertical="center" wrapText="1"/>
    </xf>
    <xf numFmtId="0" fontId="56" fillId="0" borderId="17" xfId="0" applyFont="1" applyBorder="1" applyAlignment="1">
      <alignment horizontal="left"/>
    </xf>
    <xf numFmtId="10" fontId="56" fillId="0" borderId="0" xfId="0" applyNumberFormat="1" applyFont="1" applyBorder="1" applyAlignment="1">
      <alignment horizontal="center"/>
    </xf>
    <xf numFmtId="0" fontId="103" fillId="0" borderId="0" xfId="0" applyFont="1" applyBorder="1"/>
    <xf numFmtId="10" fontId="100" fillId="0" borderId="0" xfId="0" applyNumberFormat="1" applyFont="1" applyBorder="1" applyAlignment="1">
      <alignment horizontal="center"/>
    </xf>
    <xf numFmtId="0" fontId="56" fillId="0" borderId="0" xfId="0" applyFont="1" applyBorder="1" applyAlignment="1">
      <alignment horizontal="center"/>
    </xf>
    <xf numFmtId="0" fontId="56" fillId="0" borderId="0" xfId="0" applyFont="1" applyBorder="1" applyAlignment="1">
      <alignment vertical="center" wrapText="1"/>
    </xf>
    <xf numFmtId="0" fontId="56" fillId="0" borderId="0" xfId="0" applyFont="1" applyBorder="1" applyAlignment="1">
      <alignment horizontal="left"/>
    </xf>
    <xf numFmtId="0" fontId="100" fillId="0" borderId="0" xfId="0" applyFont="1" applyBorder="1" applyAlignment="1">
      <alignment vertical="top" wrapText="1"/>
    </xf>
    <xf numFmtId="0" fontId="104" fillId="0" borderId="0" xfId="0" applyFont="1" applyBorder="1"/>
    <xf numFmtId="0" fontId="86" fillId="0" borderId="0" xfId="0" applyFont="1" applyBorder="1" applyAlignment="1">
      <alignment vertical="top" wrapText="1"/>
    </xf>
    <xf numFmtId="0" fontId="54" fillId="20" borderId="0" xfId="0" applyFont="1" applyFill="1" applyBorder="1"/>
    <xf numFmtId="0" fontId="86" fillId="0" borderId="17" xfId="0" applyFont="1" applyBorder="1" applyAlignment="1">
      <alignment vertical="top" wrapText="1"/>
    </xf>
    <xf numFmtId="0" fontId="86" fillId="0" borderId="85" xfId="0" applyFont="1" applyBorder="1"/>
    <xf numFmtId="0" fontId="23" fillId="0" borderId="0" xfId="0" applyFont="1" applyBorder="1"/>
    <xf numFmtId="0" fontId="39" fillId="0" borderId="0" xfId="0" applyFont="1" applyBorder="1" applyAlignment="1">
      <alignment horizontal="right"/>
    </xf>
    <xf numFmtId="0" fontId="37" fillId="0" borderId="87" xfId="0" applyFont="1" applyBorder="1"/>
    <xf numFmtId="0" fontId="37" fillId="0" borderId="88" xfId="0" applyFont="1" applyBorder="1" applyAlignment="1">
      <alignment vertical="center"/>
    </xf>
    <xf numFmtId="0" fontId="37" fillId="0" borderId="88" xfId="0" applyFont="1" applyBorder="1" applyAlignment="1">
      <alignment horizontal="center" vertical="center"/>
    </xf>
    <xf numFmtId="0" fontId="37" fillId="0" borderId="91" xfId="0" applyFont="1" applyBorder="1" applyAlignment="1">
      <alignment vertical="center"/>
    </xf>
    <xf numFmtId="0" fontId="37" fillId="0" borderId="91" xfId="0" applyFont="1" applyBorder="1"/>
    <xf numFmtId="49" fontId="37" fillId="0" borderId="89" xfId="0" applyNumberFormat="1" applyFont="1" applyBorder="1" applyAlignment="1">
      <alignment horizontal="center" vertical="center"/>
    </xf>
    <xf numFmtId="49" fontId="37" fillId="0" borderId="71" xfId="0" applyNumberFormat="1" applyFont="1" applyBorder="1" applyAlignment="1">
      <alignment horizontal="center" vertical="center"/>
    </xf>
    <xf numFmtId="0" fontId="37" fillId="0" borderId="92" xfId="0" applyFont="1" applyBorder="1" applyAlignment="1">
      <alignment vertical="center"/>
    </xf>
    <xf numFmtId="0" fontId="37" fillId="0" borderId="91" xfId="0" applyFont="1" applyBorder="1" applyAlignment="1">
      <alignment horizontal="center" vertical="center"/>
    </xf>
    <xf numFmtId="0" fontId="37" fillId="0" borderId="88" xfId="0" applyFont="1" applyBorder="1"/>
    <xf numFmtId="49" fontId="37" fillId="0" borderId="90" xfId="0" applyNumberFormat="1" applyFont="1" applyBorder="1" applyAlignment="1">
      <alignment horizontal="center" vertical="center"/>
    </xf>
    <xf numFmtId="0" fontId="37" fillId="0" borderId="89" xfId="0" applyFont="1" applyBorder="1"/>
    <xf numFmtId="0" fontId="37" fillId="0" borderId="90" xfId="0" applyFont="1" applyBorder="1"/>
    <xf numFmtId="0" fontId="37" fillId="0" borderId="71" xfId="0" applyFont="1" applyBorder="1"/>
    <xf numFmtId="0" fontId="37" fillId="0" borderId="93" xfId="0" applyFont="1" applyBorder="1"/>
    <xf numFmtId="0" fontId="37" fillId="0" borderId="38" xfId="0" applyFont="1" applyBorder="1"/>
    <xf numFmtId="0" fontId="37" fillId="0" borderId="50" xfId="0" applyFont="1" applyBorder="1"/>
    <xf numFmtId="0" fontId="37" fillId="0" borderId="26" xfId="0" applyFont="1" applyBorder="1"/>
    <xf numFmtId="0" fontId="37" fillId="0" borderId="94" xfId="0" applyFont="1" applyBorder="1"/>
    <xf numFmtId="0" fontId="44" fillId="19" borderId="11" xfId="0" applyFont="1" applyFill="1" applyBorder="1" applyAlignment="1">
      <alignment horizontal="left" vertical="top" wrapText="1"/>
    </xf>
    <xf numFmtId="0" fontId="39" fillId="0" borderId="0" xfId="0" applyFont="1" applyBorder="1" applyAlignment="1">
      <alignment wrapText="1"/>
    </xf>
    <xf numFmtId="0" fontId="69" fillId="0" borderId="0" xfId="0" applyFont="1" applyBorder="1" applyAlignment="1">
      <alignment horizontal="center" wrapText="1"/>
    </xf>
    <xf numFmtId="0" fontId="39" fillId="0" borderId="0" xfId="0" applyFont="1" applyBorder="1" applyAlignment="1">
      <alignment horizontal="center" wrapText="1"/>
    </xf>
    <xf numFmtId="0" fontId="18" fillId="0" borderId="0" xfId="0" applyFont="1" applyBorder="1" applyAlignment="1">
      <alignment vertical="center"/>
    </xf>
    <xf numFmtId="0" fontId="105" fillId="0" borderId="0" xfId="0" applyFont="1" applyBorder="1" applyAlignment="1">
      <alignment vertical="center"/>
    </xf>
    <xf numFmtId="0" fontId="15" fillId="0" borderId="0" xfId="0" applyFont="1" applyBorder="1" applyAlignment="1">
      <alignment vertical="center"/>
    </xf>
    <xf numFmtId="0" fontId="107" fillId="0" borderId="0" xfId="0" applyFont="1" applyBorder="1" applyAlignment="1">
      <alignment vertical="center"/>
    </xf>
    <xf numFmtId="0" fontId="102" fillId="0" borderId="0" xfId="0" applyFont="1" applyBorder="1" applyAlignment="1">
      <alignment vertical="center" wrapText="1"/>
    </xf>
    <xf numFmtId="0" fontId="110" fillId="43" borderId="34" xfId="0" applyFont="1" applyFill="1" applyBorder="1" applyAlignment="1">
      <alignment vertical="center" wrapText="1"/>
    </xf>
    <xf numFmtId="0" fontId="102" fillId="34" borderId="34" xfId="0" applyFont="1" applyFill="1" applyBorder="1" applyAlignment="1">
      <alignment vertical="center" wrapText="1"/>
    </xf>
    <xf numFmtId="0" fontId="102" fillId="34" borderId="34" xfId="0" applyFont="1" applyFill="1" applyBorder="1" applyAlignment="1">
      <alignment horizontal="left" vertical="center" wrapText="1"/>
    </xf>
    <xf numFmtId="0" fontId="102" fillId="0" borderId="34" xfId="0" applyFont="1" applyBorder="1" applyAlignment="1">
      <alignment vertical="center" wrapText="1"/>
    </xf>
    <xf numFmtId="0" fontId="102" fillId="18" borderId="34" xfId="0" applyFont="1" applyFill="1" applyBorder="1" applyAlignment="1">
      <alignment vertical="center" wrapText="1"/>
    </xf>
    <xf numFmtId="0" fontId="110" fillId="43" borderId="60" xfId="0" applyFont="1" applyFill="1" applyBorder="1" applyAlignment="1">
      <alignment vertical="center" wrapText="1"/>
    </xf>
    <xf numFmtId="0" fontId="110" fillId="43" borderId="56" xfId="0" applyFont="1" applyFill="1" applyBorder="1" applyAlignment="1">
      <alignment vertical="center" wrapText="1"/>
    </xf>
    <xf numFmtId="0" fontId="107" fillId="0" borderId="0" xfId="0" applyFont="1" applyBorder="1" applyAlignment="1">
      <alignment vertical="center" wrapText="1"/>
    </xf>
    <xf numFmtId="0" fontId="111" fillId="0" borderId="0" xfId="0" applyFont="1" applyBorder="1" applyAlignment="1">
      <alignment vertical="center"/>
    </xf>
    <xf numFmtId="0" fontId="112" fillId="0" borderId="0" xfId="0" applyFont="1" applyBorder="1" applyAlignment="1">
      <alignment vertical="center"/>
    </xf>
    <xf numFmtId="0" fontId="102" fillId="0" borderId="34" xfId="0" applyFont="1" applyBorder="1" applyAlignment="1">
      <alignment horizontal="center" vertical="center"/>
    </xf>
    <xf numFmtId="0" fontId="114" fillId="0" borderId="0" xfId="0" applyFont="1" applyBorder="1" applyAlignment="1">
      <alignment horizontal="center" vertical="center" wrapText="1"/>
    </xf>
    <xf numFmtId="0" fontId="115" fillId="44" borderId="95" xfId="0" applyFont="1" applyFill="1" applyBorder="1" applyAlignment="1">
      <alignment horizontal="center" vertical="center" wrapText="1"/>
    </xf>
    <xf numFmtId="0" fontId="115" fillId="44" borderId="95" xfId="0" applyFont="1" applyFill="1" applyBorder="1" applyAlignment="1">
      <alignment vertical="center" wrapText="1"/>
    </xf>
    <xf numFmtId="0" fontId="117" fillId="45" borderId="98" xfId="0" applyFont="1" applyFill="1" applyBorder="1" applyAlignment="1">
      <alignment horizontal="center" vertical="center" wrapText="1"/>
    </xf>
    <xf numFmtId="0" fontId="118" fillId="0" borderId="0" xfId="0" applyFont="1" applyBorder="1"/>
    <xf numFmtId="0" fontId="119" fillId="19" borderId="98" xfId="0" applyFont="1" applyFill="1" applyBorder="1" applyAlignment="1">
      <alignment vertical="center"/>
    </xf>
    <xf numFmtId="0" fontId="120" fillId="0" borderId="100" xfId="0" applyFont="1" applyBorder="1" applyAlignment="1">
      <alignment vertical="center"/>
    </xf>
    <xf numFmtId="0" fontId="120" fillId="0" borderId="95" xfId="0" applyFont="1" applyBorder="1" applyAlignment="1">
      <alignment vertical="center"/>
    </xf>
    <xf numFmtId="0" fontId="120" fillId="0" borderId="97" xfId="0" applyFont="1" applyBorder="1" applyAlignment="1">
      <alignment vertical="center"/>
    </xf>
    <xf numFmtId="0" fontId="119" fillId="19" borderId="0" xfId="0" applyFont="1" applyFill="1" applyBorder="1" applyAlignment="1">
      <alignment vertical="center"/>
    </xf>
    <xf numFmtId="0" fontId="120" fillId="0" borderId="95" xfId="0" applyFont="1" applyBorder="1" applyAlignment="1">
      <alignment vertical="center" wrapText="1"/>
    </xf>
    <xf numFmtId="171" fontId="120" fillId="18" borderId="97" xfId="0" applyNumberFormat="1" applyFont="1" applyFill="1" applyBorder="1" applyAlignment="1">
      <alignment horizontal="center" vertical="center"/>
    </xf>
    <xf numFmtId="0" fontId="120" fillId="18" borderId="97" xfId="0" applyFont="1" applyFill="1" applyBorder="1" applyAlignment="1">
      <alignment horizontal="center" vertical="center"/>
    </xf>
    <xf numFmtId="0" fontId="120" fillId="0" borderId="97" xfId="0" applyFont="1" applyBorder="1" applyAlignment="1">
      <alignment horizontal="center" vertical="center"/>
    </xf>
    <xf numFmtId="0" fontId="120" fillId="0" borderId="97" xfId="0" applyFont="1" applyBorder="1" applyAlignment="1">
      <alignment vertical="center" wrapText="1"/>
    </xf>
    <xf numFmtId="0" fontId="120" fillId="0" borderId="95" xfId="0" applyFont="1" applyBorder="1" applyAlignment="1">
      <alignment horizontal="center" vertical="center" wrapText="1"/>
    </xf>
    <xf numFmtId="0" fontId="119" fillId="19" borderId="0" xfId="0" applyFont="1" applyFill="1" applyBorder="1" applyAlignment="1">
      <alignment vertical="center" wrapText="1"/>
    </xf>
    <xf numFmtId="0" fontId="120" fillId="0" borderId="101" xfId="0" applyFont="1" applyBorder="1" applyAlignment="1">
      <alignment vertical="center"/>
    </xf>
    <xf numFmtId="0" fontId="120" fillId="0" borderId="96" xfId="0" applyFont="1" applyBorder="1" applyAlignment="1">
      <alignment vertical="center"/>
    </xf>
    <xf numFmtId="0" fontId="119" fillId="19" borderId="102" xfId="0" applyFont="1" applyFill="1" applyBorder="1" applyAlignment="1">
      <alignment vertical="center"/>
    </xf>
    <xf numFmtId="0" fontId="120" fillId="0" borderId="101" xfId="0" applyFont="1" applyBorder="1" applyAlignment="1">
      <alignment vertical="center" wrapText="1"/>
    </xf>
    <xf numFmtId="0" fontId="120" fillId="0" borderId="96" xfId="0" applyFont="1" applyBorder="1" applyAlignment="1">
      <alignment horizontal="center" vertical="center"/>
    </xf>
    <xf numFmtId="0" fontId="120" fillId="0" borderId="96" xfId="0" applyFont="1" applyBorder="1" applyAlignment="1">
      <alignment vertical="center" wrapText="1"/>
    </xf>
    <xf numFmtId="0" fontId="121" fillId="0" borderId="0" xfId="0" applyFont="1" applyBorder="1"/>
    <xf numFmtId="0" fontId="44" fillId="0" borderId="0" xfId="0" applyFont="1" applyBorder="1" applyAlignment="1">
      <alignment vertical="center"/>
    </xf>
    <xf numFmtId="0" fontId="18" fillId="0" borderId="0" xfId="0" applyFont="1" applyBorder="1"/>
    <xf numFmtId="0" fontId="75" fillId="0" borderId="0" xfId="0" applyFont="1" applyBorder="1" applyAlignment="1">
      <alignment vertical="center"/>
    </xf>
    <xf numFmtId="0" fontId="18" fillId="0" borderId="0" xfId="0" applyFont="1" applyBorder="1" applyAlignment="1">
      <alignment vertical="center" wrapText="1"/>
    </xf>
    <xf numFmtId="0" fontId="44" fillId="0" borderId="0" xfId="0" applyFont="1" applyBorder="1"/>
    <xf numFmtId="0" fontId="122" fillId="0" borderId="0" xfId="0" applyFont="1" applyBorder="1" applyAlignment="1">
      <alignment vertical="center" wrapText="1"/>
    </xf>
    <xf numFmtId="0" fontId="22" fillId="0" borderId="34" xfId="0" applyFont="1" applyBorder="1" applyAlignment="1">
      <alignment horizontal="left" vertical="center" wrapText="1"/>
    </xf>
    <xf numFmtId="49" fontId="22" fillId="0" borderId="0" xfId="0" applyNumberFormat="1" applyFont="1" applyBorder="1" applyAlignment="1">
      <alignment horizontal="center" vertical="center"/>
    </xf>
    <xf numFmtId="0" fontId="22" fillId="0" borderId="0" xfId="0" applyFont="1" applyBorder="1" applyAlignment="1">
      <alignment horizontal="left" vertical="center" wrapText="1"/>
    </xf>
    <xf numFmtId="0" fontId="22" fillId="0" borderId="63" xfId="0" applyFont="1" applyBorder="1" applyAlignment="1">
      <alignment vertical="distributed" wrapText="1"/>
    </xf>
    <xf numFmtId="0" fontId="22" fillId="0" borderId="63" xfId="0" applyFont="1" applyBorder="1" applyAlignment="1">
      <alignment vertical="center" wrapText="1"/>
    </xf>
    <xf numFmtId="0" fontId="22" fillId="0" borderId="34" xfId="0" applyFont="1" applyBorder="1" applyAlignment="1">
      <alignment vertical="center" wrapText="1"/>
    </xf>
    <xf numFmtId="0" fontId="22" fillId="0" borderId="35" xfId="0" applyFont="1" applyBorder="1" applyAlignment="1">
      <alignment horizontal="left" vertical="center" wrapText="1"/>
    </xf>
    <xf numFmtId="0" fontId="0" fillId="0" borderId="0" xfId="0" applyBorder="1" applyAlignment="1">
      <alignment vertical="center" wrapText="1" shrinkToFit="1"/>
    </xf>
    <xf numFmtId="0" fontId="123" fillId="0" borderId="0" xfId="0" applyFont="1" applyBorder="1" applyAlignment="1">
      <alignment horizontal="center" vertical="center" wrapText="1" shrinkToFit="1"/>
    </xf>
    <xf numFmtId="0" fontId="74" fillId="0" borderId="0" xfId="0" applyFont="1" applyBorder="1" applyAlignment="1">
      <alignment vertical="center" wrapText="1" shrinkToFit="1"/>
    </xf>
    <xf numFmtId="0" fontId="123" fillId="30" borderId="0" xfId="0" applyFont="1" applyFill="1" applyBorder="1" applyAlignment="1">
      <alignment horizontal="center" vertical="center" wrapText="1" shrinkToFit="1"/>
    </xf>
    <xf numFmtId="0" fontId="109" fillId="46" borderId="0" xfId="0" applyFont="1" applyFill="1" applyBorder="1" applyAlignment="1">
      <alignment horizontal="left" vertical="center" wrapText="1" shrinkToFit="1"/>
    </xf>
    <xf numFmtId="0" fontId="109" fillId="46" borderId="103" xfId="0" applyFont="1" applyFill="1" applyBorder="1" applyAlignment="1">
      <alignment horizontal="left" vertical="center" wrapText="1" shrinkToFit="1"/>
    </xf>
    <xf numFmtId="0" fontId="124" fillId="0" borderId="104" xfId="0" applyFont="1" applyBorder="1" applyAlignment="1">
      <alignment horizontal="left" vertical="center" wrapText="1" shrinkToFit="1"/>
    </xf>
    <xf numFmtId="0" fontId="125" fillId="47" borderId="0" xfId="0" applyFont="1" applyFill="1" applyBorder="1" applyAlignment="1">
      <alignment horizontal="left" vertical="center" wrapText="1" shrinkToFit="1"/>
    </xf>
    <xf numFmtId="0" fontId="109" fillId="47" borderId="103" xfId="0" applyFont="1" applyFill="1" applyBorder="1" applyAlignment="1">
      <alignment horizontal="left" vertical="center" wrapText="1" shrinkToFit="1"/>
    </xf>
    <xf numFmtId="0" fontId="126" fillId="0" borderId="104" xfId="0" applyFont="1" applyBorder="1" applyAlignment="1">
      <alignment horizontal="left" vertical="center" wrapText="1" shrinkToFit="1"/>
    </xf>
    <xf numFmtId="0" fontId="125" fillId="48" borderId="0" xfId="0" applyFont="1" applyFill="1" applyBorder="1" applyAlignment="1">
      <alignment horizontal="left" vertical="center" wrapText="1" shrinkToFit="1"/>
    </xf>
    <xf numFmtId="0" fontId="109" fillId="48" borderId="103" xfId="0" applyFont="1" applyFill="1" applyBorder="1" applyAlignment="1">
      <alignment horizontal="left" vertical="center" wrapText="1" shrinkToFit="1"/>
    </xf>
    <xf numFmtId="0" fontId="109" fillId="49" borderId="0" xfId="0" applyFont="1" applyFill="1" applyBorder="1" applyAlignment="1">
      <alignment horizontal="left" vertical="center" wrapText="1" shrinkToFit="1"/>
    </xf>
    <xf numFmtId="0" fontId="109" fillId="49" borderId="103" xfId="0" applyFont="1" applyFill="1" applyBorder="1" applyAlignment="1">
      <alignment horizontal="left" vertical="center" wrapText="1" shrinkToFit="1"/>
    </xf>
    <xf numFmtId="0" fontId="109" fillId="16" borderId="0" xfId="0" applyFont="1" applyFill="1" applyBorder="1" applyAlignment="1">
      <alignment horizontal="left" vertical="center" wrapText="1" shrinkToFit="1"/>
    </xf>
    <xf numFmtId="0" fontId="109" fillId="16" borderId="103" xfId="0" applyFont="1" applyFill="1" applyBorder="1" applyAlignment="1">
      <alignment horizontal="left" vertical="center" wrapText="1" shrinkToFit="1"/>
    </xf>
    <xf numFmtId="0" fontId="109" fillId="7" borderId="0" xfId="0" applyFont="1" applyFill="1" applyBorder="1" applyAlignment="1">
      <alignment horizontal="left" vertical="center" wrapText="1" shrinkToFit="1"/>
    </xf>
    <xf numFmtId="0" fontId="109" fillId="7" borderId="103" xfId="0" applyFont="1" applyFill="1" applyBorder="1" applyAlignment="1">
      <alignment horizontal="left" vertical="center" wrapText="1" shrinkToFit="1"/>
    </xf>
    <xf numFmtId="0" fontId="125" fillId="50" borderId="0" xfId="0" applyFont="1" applyFill="1" applyBorder="1" applyAlignment="1">
      <alignment horizontal="left" vertical="center" wrapText="1" shrinkToFit="1"/>
    </xf>
    <xf numFmtId="0" fontId="109" fillId="50" borderId="103" xfId="0" applyFont="1" applyFill="1" applyBorder="1" applyAlignment="1">
      <alignment horizontal="left" vertical="center" wrapText="1" shrinkToFit="1"/>
    </xf>
    <xf numFmtId="0" fontId="109" fillId="51" borderId="0" xfId="0" applyFont="1" applyFill="1" applyBorder="1" applyAlignment="1">
      <alignment horizontal="left" vertical="center" wrapText="1" shrinkToFit="1"/>
    </xf>
    <xf numFmtId="0" fontId="109" fillId="51" borderId="103" xfId="0" applyFont="1" applyFill="1" applyBorder="1" applyAlignment="1">
      <alignment horizontal="left" vertical="center" wrapText="1" shrinkToFit="1"/>
    </xf>
    <xf numFmtId="0" fontId="109" fillId="47" borderId="0" xfId="0" applyFont="1" applyFill="1" applyBorder="1" applyAlignment="1">
      <alignment horizontal="left" vertical="center" wrapText="1" shrinkToFit="1"/>
    </xf>
    <xf numFmtId="0" fontId="127" fillId="47" borderId="103" xfId="0" applyFont="1" applyFill="1" applyBorder="1" applyAlignment="1">
      <alignment horizontal="left" vertical="center" wrapText="1" shrinkToFit="1"/>
    </xf>
    <xf numFmtId="0" fontId="109" fillId="20" borderId="0" xfId="0" applyFont="1" applyFill="1" applyBorder="1" applyAlignment="1">
      <alignment horizontal="left" vertical="center" wrapText="1" shrinkToFit="1"/>
    </xf>
    <xf numFmtId="0" fontId="109" fillId="20" borderId="103" xfId="0" applyFont="1" applyFill="1" applyBorder="1" applyAlignment="1">
      <alignment horizontal="left" vertical="center" wrapText="1" shrinkToFit="1"/>
    </xf>
    <xf numFmtId="0" fontId="109" fillId="15" borderId="0" xfId="0" applyFont="1" applyFill="1" applyBorder="1" applyAlignment="1">
      <alignment horizontal="left" vertical="center" wrapText="1" shrinkToFit="1"/>
    </xf>
    <xf numFmtId="0" fontId="109" fillId="15" borderId="103" xfId="0" applyFont="1" applyFill="1" applyBorder="1" applyAlignment="1">
      <alignment horizontal="left" vertical="center" wrapText="1" shrinkToFit="1"/>
    </xf>
    <xf numFmtId="0" fontId="109" fillId="52" borderId="0" xfId="0" applyFont="1" applyFill="1" applyBorder="1" applyAlignment="1">
      <alignment horizontal="left" vertical="center" wrapText="1" shrinkToFit="1"/>
    </xf>
    <xf numFmtId="0" fontId="109" fillId="52" borderId="103" xfId="0" applyFont="1" applyFill="1" applyBorder="1" applyAlignment="1">
      <alignment horizontal="left" vertical="center" wrapText="1" shrinkToFit="1"/>
    </xf>
    <xf numFmtId="0" fontId="109" fillId="53" borderId="0" xfId="0" applyFont="1" applyFill="1" applyBorder="1" applyAlignment="1">
      <alignment horizontal="left" vertical="center" wrapText="1" shrinkToFit="1"/>
    </xf>
    <xf numFmtId="0" fontId="109" fillId="53" borderId="103" xfId="0" applyFont="1" applyFill="1" applyBorder="1" applyAlignment="1">
      <alignment horizontal="left" vertical="center" wrapText="1" shrinkToFit="1"/>
    </xf>
    <xf numFmtId="0" fontId="109" fillId="41" borderId="0" xfId="0" applyFont="1" applyFill="1" applyBorder="1" applyAlignment="1">
      <alignment horizontal="left" vertical="center" wrapText="1" shrinkToFit="1"/>
    </xf>
    <xf numFmtId="0" fontId="109" fillId="41" borderId="103" xfId="0" applyFont="1" applyFill="1" applyBorder="1" applyAlignment="1">
      <alignment horizontal="left" vertical="center" wrapText="1" shrinkToFit="1"/>
    </xf>
    <xf numFmtId="0" fontId="124" fillId="0" borderId="105" xfId="0" applyFont="1" applyBorder="1" applyAlignment="1">
      <alignment horizontal="left" vertical="center" wrapText="1" shrinkToFit="1"/>
    </xf>
    <xf numFmtId="0" fontId="66" fillId="0" borderId="0" xfId="0" applyFont="1" applyBorder="1" applyAlignment="1">
      <alignment horizontal="center" vertical="top"/>
    </xf>
    <xf numFmtId="0" fontId="74" fillId="0" borderId="0" xfId="0" applyFont="1" applyBorder="1" applyAlignment="1">
      <alignment horizontal="left" vertical="center"/>
    </xf>
    <xf numFmtId="0" fontId="33" fillId="0" borderId="0" xfId="0" applyFont="1" applyBorder="1" applyAlignment="1">
      <alignment horizontal="left" vertical="center"/>
    </xf>
    <xf numFmtId="0" fontId="74" fillId="0" borderId="0" xfId="0" applyFont="1" applyBorder="1" applyAlignment="1">
      <alignment horizontal="center" vertical="center"/>
    </xf>
    <xf numFmtId="0" fontId="74" fillId="0" borderId="0" xfId="0" applyFont="1" applyBorder="1"/>
    <xf numFmtId="0" fontId="15" fillId="0" borderId="0" xfId="0" applyFont="1" applyBorder="1" applyAlignment="1">
      <alignment horizontal="left" vertical="center"/>
    </xf>
    <xf numFmtId="0" fontId="128" fillId="0" borderId="0" xfId="0" applyFont="1" applyBorder="1" applyAlignment="1">
      <alignment horizontal="left" vertical="center"/>
    </xf>
    <xf numFmtId="0" fontId="15" fillId="0" borderId="0" xfId="0" applyFont="1" applyBorder="1" applyAlignment="1">
      <alignment horizontal="center" vertical="center"/>
    </xf>
    <xf numFmtId="0" fontId="15" fillId="0" borderId="34" xfId="0" applyFont="1" applyBorder="1" applyAlignment="1">
      <alignment horizontal="center" vertical="center" wrapText="1"/>
    </xf>
    <xf numFmtId="0" fontId="128" fillId="0" borderId="34" xfId="0" applyFont="1" applyBorder="1" applyAlignment="1">
      <alignment horizontal="center" vertical="center" wrapText="1"/>
    </xf>
    <xf numFmtId="0" fontId="15" fillId="0" borderId="34" xfId="0" applyFont="1" applyBorder="1" applyAlignment="1">
      <alignment horizontal="left" vertical="top" wrapText="1"/>
    </xf>
    <xf numFmtId="0" fontId="128" fillId="0" borderId="34" xfId="0" applyFont="1" applyBorder="1" applyAlignment="1">
      <alignment horizontal="left" vertical="center" wrapText="1"/>
    </xf>
    <xf numFmtId="0" fontId="15" fillId="0" borderId="34" xfId="0" applyFont="1" applyBorder="1" applyAlignment="1">
      <alignment horizontal="center" vertical="center"/>
    </xf>
    <xf numFmtId="0" fontId="129" fillId="0" borderId="34" xfId="0" applyFont="1" applyBorder="1" applyAlignment="1">
      <alignment horizontal="center" vertical="center" wrapText="1"/>
    </xf>
    <xf numFmtId="0" fontId="74" fillId="0" borderId="34" xfId="0" applyFont="1" applyBorder="1" applyAlignment="1">
      <alignment horizontal="left" vertical="center"/>
    </xf>
    <xf numFmtId="0" fontId="40" fillId="0" borderId="34" xfId="0" applyFont="1" applyBorder="1" applyAlignment="1">
      <alignment horizontal="left" vertical="center"/>
    </xf>
    <xf numFmtId="0" fontId="0" fillId="0" borderId="34" xfId="0" applyBorder="1" applyAlignment="1">
      <alignment horizontal="left" vertical="center"/>
    </xf>
    <xf numFmtId="0" fontId="121" fillId="54" borderId="0" xfId="0" applyFont="1" applyFill="1" applyBorder="1" applyAlignment="1">
      <alignment horizontal="left" vertical="center" wrapText="1"/>
    </xf>
    <xf numFmtId="0" fontId="15" fillId="0" borderId="63" xfId="0" applyFont="1" applyBorder="1" applyAlignment="1">
      <alignment horizontal="left" vertical="top" wrapText="1"/>
    </xf>
    <xf numFmtId="0" fontId="128" fillId="0" borderId="0" xfId="0" applyFont="1" applyBorder="1" applyAlignment="1">
      <alignment horizontal="left" vertical="center" wrapText="1"/>
    </xf>
    <xf numFmtId="0" fontId="128" fillId="0" borderId="62" xfId="0" applyFont="1" applyBorder="1" applyAlignment="1">
      <alignment horizontal="left" vertical="center" wrapText="1"/>
    </xf>
    <xf numFmtId="0" fontId="15" fillId="0" borderId="34" xfId="0" applyFont="1" applyBorder="1" applyAlignment="1">
      <alignment horizontal="left" vertical="center" wrapText="1"/>
    </xf>
    <xf numFmtId="0" fontId="39" fillId="0" borderId="0" xfId="0" applyFont="1" applyBorder="1" applyAlignment="1">
      <alignment vertical="top" wrapText="1"/>
    </xf>
    <xf numFmtId="0" fontId="0" fillId="0" borderId="0" xfId="0" applyBorder="1" applyAlignment="1">
      <alignment horizontal="center" vertical="center"/>
    </xf>
    <xf numFmtId="0" fontId="130" fillId="0" borderId="0" xfId="0" applyFont="1" applyBorder="1" applyAlignment="1">
      <alignment vertical="center"/>
    </xf>
    <xf numFmtId="0" fontId="68" fillId="0" borderId="0" xfId="0" applyFont="1" applyBorder="1" applyAlignment="1">
      <alignment horizontal="left" wrapText="1"/>
    </xf>
    <xf numFmtId="0" fontId="0" fillId="0" borderId="0" xfId="0" applyBorder="1" applyAlignment="1">
      <alignment horizontal="left" vertical="center" wrapText="1"/>
    </xf>
    <xf numFmtId="0" fontId="131" fillId="0" borderId="0" xfId="0" applyFont="1" applyBorder="1" applyAlignment="1">
      <alignment vertical="center"/>
    </xf>
    <xf numFmtId="0" fontId="68" fillId="0" borderId="0" xfId="0" applyFont="1" applyBorder="1" applyAlignment="1">
      <alignment horizontal="left" vertical="center" wrapText="1"/>
    </xf>
    <xf numFmtId="0" fontId="0" fillId="0" borderId="0" xfId="0" applyBorder="1" applyAlignment="1">
      <alignment horizontal="left" wrapText="1"/>
    </xf>
    <xf numFmtId="0" fontId="0" fillId="0" borderId="0" xfId="0" applyBorder="1" applyAlignment="1">
      <alignment vertical="center" wrapText="1"/>
    </xf>
    <xf numFmtId="0" fontId="131" fillId="0" borderId="0" xfId="0" applyFont="1" applyBorder="1" applyAlignment="1">
      <alignment horizontal="center" vertical="center"/>
    </xf>
    <xf numFmtId="0" fontId="0" fillId="40" borderId="0" xfId="0" applyFill="1" applyBorder="1"/>
    <xf numFmtId="0" fontId="0" fillId="40" borderId="0" xfId="0" applyFill="1" applyBorder="1" applyAlignment="1">
      <alignment horizontal="center"/>
    </xf>
    <xf numFmtId="0" fontId="133" fillId="0" borderId="0" xfId="0" applyFont="1" applyBorder="1" applyAlignment="1">
      <alignment vertical="center"/>
    </xf>
    <xf numFmtId="0" fontId="131" fillId="40" borderId="0" xfId="0" applyFont="1" applyFill="1" applyBorder="1" applyAlignment="1">
      <alignment horizontal="center" vertical="center"/>
    </xf>
    <xf numFmtId="0" fontId="134" fillId="0" borderId="0" xfId="0" applyFont="1" applyBorder="1" applyAlignment="1">
      <alignment horizontal="center" vertical="center"/>
    </xf>
    <xf numFmtId="0" fontId="135" fillId="0" borderId="0" xfId="0" applyFont="1" applyBorder="1" applyAlignment="1">
      <alignment horizontal="center" vertical="center"/>
    </xf>
    <xf numFmtId="0" fontId="135" fillId="0" borderId="0" xfId="0" applyFont="1" applyBorder="1" applyAlignment="1">
      <alignment horizontal="center" vertical="center" wrapText="1"/>
    </xf>
    <xf numFmtId="0" fontId="136" fillId="0" borderId="0" xfId="0" applyFont="1" applyBorder="1" applyAlignment="1">
      <alignment horizontal="center" vertical="center" wrapText="1"/>
    </xf>
    <xf numFmtId="0" fontId="139" fillId="0" borderId="0" xfId="0" applyFont="1" applyBorder="1" applyAlignment="1">
      <alignment horizontal="center" vertical="center" wrapText="1"/>
    </xf>
    <xf numFmtId="0" fontId="140" fillId="0" borderId="0" xfId="0" applyFont="1" applyBorder="1" applyAlignment="1">
      <alignment wrapText="1"/>
    </xf>
    <xf numFmtId="164" fontId="139" fillId="0" borderId="0" xfId="0" applyNumberFormat="1" applyFont="1" applyBorder="1" applyAlignment="1">
      <alignment horizontal="center" vertical="center" wrapText="1"/>
    </xf>
    <xf numFmtId="0" fontId="136" fillId="0" borderId="0" xfId="0" applyFont="1" applyBorder="1"/>
    <xf numFmtId="0" fontId="139" fillId="0" borderId="0" xfId="0" applyFont="1" applyBorder="1" applyAlignment="1">
      <alignment wrapText="1"/>
    </xf>
    <xf numFmtId="0" fontId="139" fillId="0" borderId="0" xfId="0" applyFont="1" applyBorder="1"/>
    <xf numFmtId="0" fontId="141" fillId="0" borderId="0" xfId="0" applyFont="1" applyBorder="1"/>
    <xf numFmtId="0" fontId="140" fillId="0" borderId="0" xfId="0" applyFont="1" applyBorder="1"/>
    <xf numFmtId="0" fontId="133" fillId="0" borderId="0" xfId="0" applyFont="1" applyBorder="1" applyAlignment="1">
      <alignment vertical="center" wrapText="1"/>
    </xf>
    <xf numFmtId="0" fontId="142" fillId="18" borderId="0" xfId="0" applyFont="1" applyFill="1" applyBorder="1" applyAlignment="1">
      <alignment vertical="center" wrapText="1"/>
    </xf>
    <xf numFmtId="0" fontId="143" fillId="18" borderId="0" xfId="0" applyFont="1" applyFill="1" applyBorder="1" applyAlignment="1">
      <alignment horizontal="center" vertical="center" wrapText="1"/>
    </xf>
    <xf numFmtId="0" fontId="144" fillId="18" borderId="0" xfId="0" applyFont="1" applyFill="1" applyBorder="1" applyAlignment="1">
      <alignment vertical="center" wrapText="1"/>
    </xf>
    <xf numFmtId="0" fontId="140" fillId="18" borderId="0" xfId="0" applyFont="1" applyFill="1" applyBorder="1" applyAlignment="1">
      <alignment horizontal="center" vertical="center" wrapText="1"/>
    </xf>
    <xf numFmtId="164" fontId="143" fillId="18" borderId="0" xfId="0" applyNumberFormat="1" applyFont="1" applyFill="1" applyBorder="1" applyAlignment="1">
      <alignment horizontal="center" vertical="center" wrapText="1"/>
    </xf>
    <xf numFmtId="0" fontId="140" fillId="0" borderId="0" xfId="0" applyFont="1" applyBorder="1" applyAlignment="1">
      <alignment vertical="center"/>
    </xf>
    <xf numFmtId="0" fontId="136" fillId="18" borderId="0" xfId="0" applyFont="1" applyFill="1" applyBorder="1"/>
    <xf numFmtId="0" fontId="139" fillId="18" borderId="0" xfId="0" applyFont="1" applyFill="1" applyBorder="1"/>
    <xf numFmtId="0" fontId="139" fillId="18" borderId="0" xfId="0" applyFont="1" applyFill="1" applyBorder="1" applyAlignment="1">
      <alignment vertical="center"/>
    </xf>
    <xf numFmtId="0" fontId="145" fillId="18" borderId="0" xfId="0" applyFont="1" applyFill="1" applyBorder="1" applyAlignment="1">
      <alignment horizontal="center" vertical="center" wrapText="1"/>
    </xf>
    <xf numFmtId="0" fontId="143" fillId="18" borderId="0" xfId="0" applyFont="1" applyFill="1" applyBorder="1" applyAlignment="1">
      <alignment horizontal="center" vertical="center"/>
    </xf>
    <xf numFmtId="0" fontId="140" fillId="18" borderId="0" xfId="0" applyFont="1" applyFill="1" applyBorder="1" applyAlignment="1">
      <alignment horizontal="center" vertical="center"/>
    </xf>
    <xf numFmtId="164" fontId="140" fillId="18" borderId="0" xfId="0" applyNumberFormat="1" applyFont="1" applyFill="1" applyBorder="1" applyAlignment="1">
      <alignment horizontal="center" vertical="center" wrapText="1"/>
    </xf>
    <xf numFmtId="0" fontId="133" fillId="18" borderId="0" xfId="0" applyFont="1" applyFill="1" applyBorder="1" applyAlignment="1">
      <alignment wrapText="1"/>
    </xf>
    <xf numFmtId="164" fontId="145" fillId="18" borderId="0" xfId="0" applyNumberFormat="1" applyFont="1" applyFill="1" applyBorder="1" applyAlignment="1">
      <alignment horizontal="center" vertical="center" wrapText="1"/>
    </xf>
    <xf numFmtId="0" fontId="141" fillId="18" borderId="0" xfId="0" applyFont="1" applyFill="1" applyBorder="1"/>
    <xf numFmtId="164" fontId="140" fillId="18" borderId="0" xfId="0" applyNumberFormat="1" applyFont="1" applyFill="1" applyBorder="1" applyAlignment="1">
      <alignment horizontal="center" vertical="center"/>
    </xf>
    <xf numFmtId="0" fontId="146" fillId="18" borderId="0" xfId="0" applyFont="1" applyFill="1" applyBorder="1" applyAlignment="1">
      <alignment vertical="center"/>
    </xf>
    <xf numFmtId="0" fontId="140" fillId="18" borderId="0" xfId="0" applyFont="1" applyFill="1" applyBorder="1"/>
    <xf numFmtId="0" fontId="140" fillId="18" borderId="0" xfId="0" applyFont="1" applyFill="1" applyBorder="1" applyAlignment="1">
      <alignment wrapText="1"/>
    </xf>
    <xf numFmtId="0" fontId="139" fillId="18" borderId="0" xfId="0" applyFont="1" applyFill="1" applyBorder="1" applyAlignment="1">
      <alignment horizontal="center"/>
    </xf>
    <xf numFmtId="0" fontId="142" fillId="18" borderId="0" xfId="0" applyFont="1" applyFill="1" applyBorder="1" applyAlignment="1">
      <alignment vertical="center"/>
    </xf>
    <xf numFmtId="164" fontId="143" fillId="18" borderId="0" xfId="0" applyNumberFormat="1" applyFont="1" applyFill="1" applyBorder="1" applyAlignment="1">
      <alignment horizontal="center" vertical="center"/>
    </xf>
    <xf numFmtId="1" fontId="140" fillId="18" borderId="0" xfId="0" applyNumberFormat="1" applyFont="1" applyFill="1" applyBorder="1" applyAlignment="1">
      <alignment horizontal="center" vertical="center" wrapText="1"/>
    </xf>
    <xf numFmtId="0" fontId="15" fillId="0" borderId="0" xfId="0" applyFont="1" applyBorder="1"/>
    <xf numFmtId="0" fontId="15" fillId="0" borderId="0" xfId="0" applyFont="1" applyBorder="1" applyAlignment="1">
      <alignment horizontal="center"/>
    </xf>
    <xf numFmtId="0" fontId="134" fillId="38" borderId="0" xfId="0" applyFont="1" applyFill="1" applyBorder="1" applyAlignment="1">
      <alignment horizontal="center" vertical="center"/>
    </xf>
    <xf numFmtId="0" fontId="135" fillId="38" borderId="106" xfId="0" applyFont="1" applyFill="1" applyBorder="1" applyAlignment="1">
      <alignment horizontal="center" vertical="center"/>
    </xf>
    <xf numFmtId="0" fontId="136" fillId="38" borderId="107" xfId="0" applyFont="1" applyFill="1" applyBorder="1" applyAlignment="1">
      <alignment horizontal="center" vertical="center" wrapText="1"/>
    </xf>
    <xf numFmtId="0" fontId="136" fillId="38" borderId="34" xfId="0" applyFont="1" applyFill="1" applyBorder="1" applyAlignment="1">
      <alignment horizontal="center" vertical="center" wrapText="1"/>
    </xf>
    <xf numFmtId="0" fontId="136" fillId="38" borderId="34" xfId="0" applyFont="1" applyFill="1" applyBorder="1" applyAlignment="1">
      <alignment horizontal="center" vertical="center"/>
    </xf>
    <xf numFmtId="0" fontId="150" fillId="0" borderId="34" xfId="0" applyFont="1" applyBorder="1" applyAlignment="1">
      <alignment vertical="center" wrapText="1"/>
    </xf>
    <xf numFmtId="0" fontId="152" fillId="0" borderId="34" xfId="0" applyFont="1" applyBorder="1" applyAlignment="1">
      <alignment horizontal="center" vertical="center" wrapText="1"/>
    </xf>
    <xf numFmtId="0" fontId="152" fillId="34" borderId="34" xfId="0" applyFont="1" applyFill="1" applyBorder="1" applyAlignment="1">
      <alignment horizontal="center" vertical="center" wrapText="1"/>
    </xf>
    <xf numFmtId="164" fontId="152" fillId="0" borderId="34" xfId="0" applyNumberFormat="1" applyFont="1" applyBorder="1" applyAlignment="1">
      <alignment horizontal="center" vertical="center" wrapText="1"/>
    </xf>
    <xf numFmtId="164" fontId="152" fillId="0" borderId="34" xfId="0" applyNumberFormat="1" applyFont="1" applyBorder="1" applyAlignment="1">
      <alignment horizontal="center" vertical="center"/>
    </xf>
    <xf numFmtId="0" fontId="153" fillId="34" borderId="34" xfId="0" applyFont="1" applyFill="1" applyBorder="1" applyAlignment="1">
      <alignment horizontal="center" vertical="center" wrapText="1"/>
    </xf>
    <xf numFmtId="1" fontId="152" fillId="0" borderId="34" xfId="0" applyNumberFormat="1" applyFont="1" applyBorder="1" applyAlignment="1">
      <alignment horizontal="center" vertical="center" wrapText="1"/>
    </xf>
    <xf numFmtId="164" fontId="152" fillId="34" borderId="34" xfId="0" applyNumberFormat="1" applyFont="1" applyFill="1" applyBorder="1" applyAlignment="1">
      <alignment horizontal="center" vertical="center" wrapText="1"/>
    </xf>
    <xf numFmtId="0" fontId="156" fillId="0" borderId="34" xfId="0" applyFont="1" applyBorder="1" applyAlignment="1">
      <alignment horizontal="center" vertical="center"/>
    </xf>
    <xf numFmtId="0" fontId="0" fillId="34" borderId="34" xfId="0" applyFill="1" applyBorder="1" applyAlignment="1">
      <alignment horizontal="center" vertical="center"/>
    </xf>
    <xf numFmtId="164" fontId="157" fillId="0" borderId="34" xfId="0" applyNumberFormat="1" applyFont="1" applyBorder="1" applyAlignment="1">
      <alignment horizontal="center" vertical="center"/>
    </xf>
    <xf numFmtId="0" fontId="146" fillId="34" borderId="34" xfId="0" applyFont="1" applyFill="1" applyBorder="1" applyAlignment="1">
      <alignment horizontal="center" vertical="center" wrapText="1"/>
    </xf>
    <xf numFmtId="0" fontId="151" fillId="0" borderId="34" xfId="0" applyFont="1" applyBorder="1" applyAlignment="1">
      <alignment horizontal="center" vertical="center" wrapText="1"/>
    </xf>
    <xf numFmtId="0" fontId="158" fillId="0" borderId="34" xfId="0" applyFont="1" applyBorder="1" applyAlignment="1">
      <alignment horizontal="center" vertical="center" wrapText="1"/>
    </xf>
    <xf numFmtId="164" fontId="160" fillId="0" borderId="34" xfId="0" applyNumberFormat="1" applyFont="1" applyBorder="1" applyAlignment="1">
      <alignment horizontal="center" vertical="center" wrapText="1"/>
    </xf>
    <xf numFmtId="164" fontId="160" fillId="34" borderId="34" xfId="0" applyNumberFormat="1" applyFont="1" applyFill="1" applyBorder="1" applyAlignment="1">
      <alignment horizontal="center" vertical="center" wrapText="1"/>
    </xf>
    <xf numFmtId="0" fontId="152" fillId="0" borderId="108" xfId="0" applyFont="1" applyBorder="1" applyAlignment="1">
      <alignment horizontal="center" vertical="center" wrapText="1"/>
    </xf>
    <xf numFmtId="0" fontId="152" fillId="34" borderId="108" xfId="0" applyFont="1" applyFill="1" applyBorder="1" applyAlignment="1">
      <alignment horizontal="center" vertical="center" wrapText="1"/>
    </xf>
    <xf numFmtId="164" fontId="152" fillId="0" borderId="108" xfId="0" applyNumberFormat="1" applyFont="1" applyBorder="1" applyAlignment="1">
      <alignment horizontal="center" vertical="center" wrapText="1"/>
    </xf>
    <xf numFmtId="164" fontId="152" fillId="34" borderId="108" xfId="0" applyNumberFormat="1" applyFont="1" applyFill="1" applyBorder="1" applyAlignment="1">
      <alignment horizontal="center" vertical="center" wrapText="1"/>
    </xf>
    <xf numFmtId="164" fontId="160" fillId="0" borderId="108" xfId="0" applyNumberFormat="1" applyFont="1" applyBorder="1" applyAlignment="1">
      <alignment horizontal="center" vertical="center" wrapText="1"/>
    </xf>
    <xf numFmtId="164" fontId="160" fillId="34" borderId="108" xfId="0" applyNumberFormat="1" applyFont="1" applyFill="1" applyBorder="1" applyAlignment="1">
      <alignment horizontal="center" vertical="center" wrapText="1"/>
    </xf>
    <xf numFmtId="0" fontId="153" fillId="34" borderId="108" xfId="0" applyFont="1" applyFill="1" applyBorder="1" applyAlignment="1">
      <alignment horizontal="center" vertical="center" wrapText="1"/>
    </xf>
    <xf numFmtId="0" fontId="152" fillId="0" borderId="109" xfId="0" applyFont="1" applyBorder="1" applyAlignment="1">
      <alignment horizontal="center" vertical="center" wrapText="1"/>
    </xf>
    <xf numFmtId="0" fontId="152" fillId="34" borderId="109" xfId="0" applyFont="1" applyFill="1" applyBorder="1" applyAlignment="1">
      <alignment horizontal="center" vertical="center" wrapText="1"/>
    </xf>
    <xf numFmtId="164" fontId="152" fillId="0" borderId="109" xfId="0" applyNumberFormat="1" applyFont="1" applyBorder="1" applyAlignment="1">
      <alignment horizontal="center" vertical="center" wrapText="1"/>
    </xf>
    <xf numFmtId="164" fontId="160" fillId="0" borderId="109" xfId="0" applyNumberFormat="1" applyFont="1" applyBorder="1" applyAlignment="1">
      <alignment horizontal="center" vertical="center" wrapText="1"/>
    </xf>
    <xf numFmtId="0" fontId="146" fillId="34" borderId="109" xfId="0" applyFont="1" applyFill="1" applyBorder="1" applyAlignment="1">
      <alignment vertical="center" wrapText="1"/>
    </xf>
    <xf numFmtId="0" fontId="146" fillId="34" borderId="34" xfId="0" applyFont="1" applyFill="1" applyBorder="1" applyAlignment="1">
      <alignment vertical="center" wrapText="1"/>
    </xf>
    <xf numFmtId="0" fontId="152" fillId="0" borderId="34" xfId="0" applyFont="1" applyBorder="1" applyAlignment="1">
      <alignment horizontal="center" vertical="center"/>
    </xf>
    <xf numFmtId="0" fontId="152" fillId="34" borderId="34" xfId="0" applyFont="1" applyFill="1" applyBorder="1" applyAlignment="1">
      <alignment horizontal="center" vertical="center"/>
    </xf>
    <xf numFmtId="164" fontId="152" fillId="34" borderId="34" xfId="0" applyNumberFormat="1" applyFont="1" applyFill="1" applyBorder="1" applyAlignment="1">
      <alignment horizontal="center" vertical="center"/>
    </xf>
    <xf numFmtId="0" fontId="0" fillId="34" borderId="34" xfId="0" applyFill="1" applyBorder="1" applyAlignment="1">
      <alignment vertical="center" wrapText="1"/>
    </xf>
    <xf numFmtId="164" fontId="164" fillId="0" borderId="34" xfId="0" applyNumberFormat="1" applyFont="1" applyBorder="1" applyAlignment="1">
      <alignment horizontal="center" vertical="center"/>
    </xf>
    <xf numFmtId="0" fontId="0" fillId="34" borderId="34" xfId="0" applyFill="1" applyBorder="1"/>
    <xf numFmtId="0" fontId="152" fillId="0" borderId="110" xfId="0" applyFont="1" applyBorder="1" applyAlignment="1">
      <alignment horizontal="center" vertical="center"/>
    </xf>
    <xf numFmtId="0" fontId="152" fillId="34" borderId="110" xfId="0" applyFont="1" applyFill="1" applyBorder="1" applyAlignment="1">
      <alignment horizontal="center" vertical="center"/>
    </xf>
    <xf numFmtId="164" fontId="152" fillId="34" borderId="110" xfId="0" applyNumberFormat="1" applyFont="1" applyFill="1" applyBorder="1" applyAlignment="1">
      <alignment horizontal="center" vertical="center" wrapText="1"/>
    </xf>
    <xf numFmtId="164" fontId="152" fillId="0" borderId="110" xfId="0" applyNumberFormat="1" applyFont="1" applyBorder="1" applyAlignment="1">
      <alignment horizontal="center" vertical="center"/>
    </xf>
    <xf numFmtId="164" fontId="152" fillId="0" borderId="110" xfId="0" applyNumberFormat="1" applyFont="1" applyBorder="1" applyAlignment="1">
      <alignment horizontal="center" vertical="center" wrapText="1"/>
    </xf>
    <xf numFmtId="164" fontId="164" fillId="0" borderId="110" xfId="0" applyNumberFormat="1" applyFont="1" applyBorder="1" applyAlignment="1">
      <alignment horizontal="center" vertical="center"/>
    </xf>
    <xf numFmtId="0" fontId="0" fillId="34" borderId="110" xfId="0" applyFill="1" applyBorder="1"/>
    <xf numFmtId="0" fontId="154" fillId="0" borderId="30" xfId="0" applyFont="1" applyBorder="1" applyAlignment="1">
      <alignment vertical="center" wrapText="1"/>
    </xf>
    <xf numFmtId="0" fontId="151" fillId="0" borderId="30" xfId="0" applyFont="1" applyBorder="1" applyAlignment="1">
      <alignment horizontal="center" vertical="center" wrapText="1"/>
    </xf>
    <xf numFmtId="0" fontId="152" fillId="34" borderId="30" xfId="0" applyFont="1" applyFill="1" applyBorder="1" applyAlignment="1">
      <alignment horizontal="center" vertical="center" wrapText="1"/>
    </xf>
    <xf numFmtId="164" fontId="152" fillId="0" borderId="30" xfId="0" applyNumberFormat="1" applyFont="1" applyBorder="1" applyAlignment="1">
      <alignment horizontal="center" vertical="center" wrapText="1"/>
    </xf>
    <xf numFmtId="164" fontId="152" fillId="0" borderId="30" xfId="0" applyNumberFormat="1" applyFont="1" applyBorder="1" applyAlignment="1">
      <alignment horizontal="center" vertical="center"/>
    </xf>
    <xf numFmtId="164" fontId="152" fillId="34" borderId="30" xfId="0" applyNumberFormat="1" applyFont="1" applyFill="1" applyBorder="1" applyAlignment="1">
      <alignment horizontal="center" vertical="center" wrapText="1"/>
    </xf>
    <xf numFmtId="0" fontId="146" fillId="34" borderId="30" xfId="0" applyFont="1" applyFill="1" applyBorder="1" applyAlignment="1">
      <alignment vertical="center"/>
    </xf>
    <xf numFmtId="164" fontId="151" fillId="0" borderId="34" xfId="0" applyNumberFormat="1" applyFont="1" applyBorder="1" applyAlignment="1">
      <alignment horizontal="center" vertical="center" wrapText="1"/>
    </xf>
    <xf numFmtId="0" fontId="146" fillId="34" borderId="34" xfId="0" applyFont="1" applyFill="1" applyBorder="1" applyAlignment="1">
      <alignment vertical="center"/>
    </xf>
    <xf numFmtId="0" fontId="136" fillId="34" borderId="34" xfId="0" applyFont="1" applyFill="1" applyBorder="1" applyAlignment="1">
      <alignment vertical="center" wrapText="1"/>
    </xf>
    <xf numFmtId="0" fontId="133" fillId="34" borderId="34" xfId="0" applyFont="1" applyFill="1" applyBorder="1" applyAlignment="1">
      <alignment wrapText="1"/>
    </xf>
    <xf numFmtId="0" fontId="136" fillId="34" borderId="34" xfId="0" applyFont="1" applyFill="1" applyBorder="1"/>
    <xf numFmtId="0" fontId="133" fillId="34" borderId="34" xfId="0" applyFont="1" applyFill="1" applyBorder="1" applyAlignment="1">
      <alignment vertical="center" wrapText="1"/>
    </xf>
    <xf numFmtId="0" fontId="154" fillId="0" borderId="34" xfId="0" applyFont="1" applyBorder="1" applyAlignment="1">
      <alignment vertical="center"/>
    </xf>
    <xf numFmtId="0" fontId="155" fillId="0" borderId="34" xfId="0" applyFont="1" applyBorder="1" applyAlignment="1">
      <alignment horizontal="center" vertical="center" wrapText="1"/>
    </xf>
    <xf numFmtId="0" fontId="141" fillId="34" borderId="34" xfId="0" applyFont="1" applyFill="1" applyBorder="1"/>
    <xf numFmtId="164" fontId="160" fillId="0" borderId="34" xfId="0" applyNumberFormat="1" applyFont="1" applyBorder="1" applyAlignment="1">
      <alignment horizontal="center" vertical="center"/>
    </xf>
    <xf numFmtId="0" fontId="150" fillId="0" borderId="111" xfId="0" applyFont="1" applyBorder="1" applyAlignment="1">
      <alignment vertical="center" wrapText="1"/>
    </xf>
    <xf numFmtId="0" fontId="155" fillId="0" borderId="111" xfId="0" applyFont="1" applyBorder="1" applyAlignment="1">
      <alignment horizontal="center" vertical="center"/>
    </xf>
    <xf numFmtId="0" fontId="152" fillId="34" borderId="111" xfId="0" applyFont="1" applyFill="1" applyBorder="1" applyAlignment="1">
      <alignment horizontal="center" vertical="center"/>
    </xf>
    <xf numFmtId="0" fontId="152" fillId="0" borderId="111" xfId="0" applyFont="1" applyBorder="1" applyAlignment="1">
      <alignment horizontal="center" vertical="center"/>
    </xf>
    <xf numFmtId="0" fontId="37" fillId="0" borderId="7" xfId="0" applyFont="1" applyBorder="1" applyAlignment="1">
      <alignment wrapText="1"/>
    </xf>
    <xf numFmtId="0" fontId="37" fillId="30" borderId="7" xfId="0" applyFont="1" applyFill="1" applyBorder="1" applyAlignment="1">
      <alignment wrapText="1"/>
    </xf>
    <xf numFmtId="0" fontId="39" fillId="0" borderId="7" xfId="0" applyFont="1" applyBorder="1" applyAlignment="1">
      <alignment wrapText="1"/>
    </xf>
    <xf numFmtId="172" fontId="58" fillId="30" borderId="7" xfId="0" applyNumberFormat="1" applyFont="1" applyFill="1" applyBorder="1" applyAlignment="1">
      <alignment vertical="top" wrapText="1"/>
    </xf>
    <xf numFmtId="0" fontId="58" fillId="30" borderId="7" xfId="0" applyFont="1" applyFill="1" applyBorder="1" applyAlignment="1">
      <alignment vertical="top" wrapText="1"/>
    </xf>
    <xf numFmtId="0" fontId="37" fillId="34" borderId="7" xfId="0" applyFont="1" applyFill="1" applyBorder="1" applyAlignment="1">
      <alignment vertical="top" wrapText="1"/>
    </xf>
    <xf numFmtId="0" fontId="39" fillId="29" borderId="7" xfId="0" applyFont="1" applyFill="1" applyBorder="1"/>
    <xf numFmtId="172" fontId="39" fillId="29" borderId="7" xfId="0" applyNumberFormat="1" applyFont="1" applyFill="1" applyBorder="1"/>
    <xf numFmtId="0" fontId="34" fillId="0" borderId="0" xfId="0" applyFont="1" applyBorder="1" applyAlignment="1">
      <alignment wrapText="1"/>
    </xf>
    <xf numFmtId="0" fontId="165" fillId="0" borderId="0" xfId="0" applyFont="1" applyBorder="1"/>
    <xf numFmtId="0" fontId="35" fillId="26" borderId="7" xfId="0" applyFont="1" applyFill="1" applyBorder="1" applyAlignment="1">
      <alignment horizontal="center" vertical="center" wrapText="1"/>
    </xf>
    <xf numFmtId="164" fontId="37" fillId="0" borderId="7" xfId="0" applyNumberFormat="1" applyFont="1" applyBorder="1"/>
    <xf numFmtId="164" fontId="37" fillId="0" borderId="7" xfId="0" applyNumberFormat="1" applyFont="1" applyBorder="1" applyAlignment="1">
      <alignment vertical="top" wrapText="1"/>
    </xf>
    <xf numFmtId="172" fontId="37" fillId="0" borderId="7" xfId="0" applyNumberFormat="1" applyFont="1" applyBorder="1" applyAlignment="1">
      <alignment vertical="top" wrapText="1"/>
    </xf>
    <xf numFmtId="0" fontId="37" fillId="29" borderId="7" xfId="0" applyFont="1" applyFill="1" applyBorder="1" applyAlignment="1">
      <alignment vertical="top" wrapText="1"/>
    </xf>
    <xf numFmtId="172" fontId="37" fillId="29" borderId="7" xfId="0" applyNumberFormat="1" applyFont="1" applyFill="1" applyBorder="1" applyAlignment="1">
      <alignment vertical="top" wrapText="1"/>
    </xf>
    <xf numFmtId="3" fontId="33" fillId="0" borderId="0" xfId="0" applyNumberFormat="1" applyFont="1" applyBorder="1"/>
    <xf numFmtId="3" fontId="33" fillId="30" borderId="0" xfId="0" applyNumberFormat="1" applyFont="1" applyFill="1" applyBorder="1"/>
    <xf numFmtId="172" fontId="58" fillId="30" borderId="7" xfId="0" applyNumberFormat="1" applyFont="1" applyFill="1" applyBorder="1"/>
    <xf numFmtId="0" fontId="35" fillId="20" borderId="0" xfId="0" applyFont="1" applyFill="1" applyBorder="1"/>
    <xf numFmtId="0" fontId="37" fillId="58" borderId="9" xfId="0" applyFont="1" applyFill="1" applyBorder="1" applyAlignment="1">
      <alignment vertical="center" wrapText="1"/>
    </xf>
    <xf numFmtId="0" fontId="35" fillId="20" borderId="67" xfId="0" applyFont="1" applyFill="1" applyBorder="1" applyAlignment="1">
      <alignment horizontal="center" vertical="center" wrapText="1"/>
    </xf>
    <xf numFmtId="166" fontId="57" fillId="32" borderId="11" xfId="0" applyNumberFormat="1" applyFont="1" applyFill="1" applyBorder="1" applyAlignment="1">
      <alignment horizontal="center" vertical="top" wrapText="1"/>
    </xf>
    <xf numFmtId="0" fontId="37" fillId="21" borderId="9" xfId="0" applyFont="1" applyFill="1" applyBorder="1" applyAlignment="1">
      <alignment horizontal="center" vertical="center"/>
    </xf>
    <xf numFmtId="0" fontId="168" fillId="37" borderId="11" xfId="0" applyFont="1" applyFill="1" applyBorder="1" applyAlignment="1">
      <alignment horizontal="center" vertical="top" wrapText="1"/>
    </xf>
    <xf numFmtId="0" fontId="84" fillId="34" borderId="7" xfId="0" applyFont="1" applyFill="1" applyBorder="1" applyAlignment="1">
      <alignment wrapText="1"/>
    </xf>
    <xf numFmtId="0" fontId="61" fillId="0" borderId="0" xfId="0" applyFont="1" applyBorder="1" applyAlignment="1">
      <alignment vertical="center"/>
    </xf>
    <xf numFmtId="0" fontId="62" fillId="0" borderId="0" xfId="0" applyFont="1" applyBorder="1" applyAlignment="1">
      <alignment vertical="center"/>
    </xf>
    <xf numFmtId="0" fontId="37" fillId="0" borderId="0" xfId="0" applyFont="1" applyBorder="1" applyAlignment="1">
      <alignment horizontal="left" vertical="top" wrapText="1"/>
    </xf>
    <xf numFmtId="3" fontId="44" fillId="21" borderId="11" xfId="0" applyNumberFormat="1" applyFont="1" applyFill="1" applyBorder="1" applyAlignment="1">
      <alignment horizontal="center" vertical="top" wrapText="1"/>
    </xf>
    <xf numFmtId="3" fontId="44" fillId="18" borderId="11" xfId="0" applyNumberFormat="1" applyFont="1" applyFill="1" applyBorder="1" applyAlignment="1">
      <alignment horizontal="center" vertical="top" wrapText="1"/>
    </xf>
    <xf numFmtId="3" fontId="44" fillId="32" borderId="11" xfId="0" applyNumberFormat="1" applyFont="1" applyFill="1" applyBorder="1" applyAlignment="1">
      <alignment horizontal="center" vertical="top" wrapText="1"/>
    </xf>
    <xf numFmtId="3" fontId="57" fillId="21" borderId="11" xfId="0" applyNumberFormat="1" applyFont="1" applyFill="1" applyBorder="1" applyAlignment="1">
      <alignment horizontal="center" vertical="top" wrapText="1"/>
    </xf>
    <xf numFmtId="0" fontId="53" fillId="0" borderId="0" xfId="0" applyFont="1" applyBorder="1" applyAlignment="1">
      <alignment vertical="center"/>
    </xf>
    <xf numFmtId="0" fontId="37" fillId="0" borderId="0" xfId="0" applyFont="1" applyBorder="1" applyAlignment="1">
      <alignment horizontal="justify" vertical="center"/>
    </xf>
    <xf numFmtId="165" fontId="35" fillId="20" borderId="117" xfId="0" applyNumberFormat="1" applyFont="1" applyFill="1" applyBorder="1" applyAlignment="1">
      <alignment horizontal="center" vertical="center" wrapText="1"/>
    </xf>
    <xf numFmtId="49" fontId="44" fillId="21" borderId="114" xfId="0" applyNumberFormat="1" applyFont="1" applyFill="1" applyBorder="1" applyAlignment="1">
      <alignment horizontal="left" vertical="top" wrapText="1"/>
    </xf>
    <xf numFmtId="49" fontId="59" fillId="32" borderId="114" xfId="0" applyNumberFormat="1" applyFont="1" applyFill="1" applyBorder="1" applyAlignment="1">
      <alignment horizontal="left" vertical="top" wrapText="1"/>
    </xf>
    <xf numFmtId="49" fontId="44" fillId="32" borderId="114" xfId="0" applyNumberFormat="1" applyFont="1" applyFill="1" applyBorder="1" applyAlignment="1">
      <alignment horizontal="left" vertical="top" wrapText="1"/>
    </xf>
    <xf numFmtId="49" fontId="59" fillId="21" borderId="114" xfId="0" applyNumberFormat="1" applyFont="1" applyFill="1" applyBorder="1" applyAlignment="1">
      <alignment horizontal="left" vertical="top" wrapText="1"/>
    </xf>
    <xf numFmtId="49" fontId="59" fillId="21" borderId="114" xfId="0" applyNumberFormat="1" applyFont="1" applyFill="1" applyBorder="1" applyAlignment="1">
      <alignment horizontal="left" vertical="center" wrapText="1"/>
    </xf>
    <xf numFmtId="49" fontId="44" fillId="30" borderId="114" xfId="0" applyNumberFormat="1" applyFont="1" applyFill="1" applyBorder="1" applyAlignment="1">
      <alignment horizontal="left" vertical="top" wrapText="1"/>
    </xf>
    <xf numFmtId="49" fontId="44" fillId="0" borderId="114" xfId="0" applyNumberFormat="1" applyFont="1" applyBorder="1" applyAlignment="1">
      <alignment horizontal="left" vertical="top" wrapText="1"/>
    </xf>
    <xf numFmtId="165" fontId="57" fillId="0" borderId="0" xfId="0" applyNumberFormat="1" applyFont="1" applyBorder="1" applyAlignment="1">
      <alignment horizontal="center" vertical="top" wrapText="1"/>
    </xf>
    <xf numFmtId="3" fontId="57" fillId="0" borderId="0" xfId="0" applyNumberFormat="1" applyFont="1" applyBorder="1" applyAlignment="1">
      <alignment horizontal="left" vertical="top" wrapText="1"/>
    </xf>
    <xf numFmtId="0" fontId="44" fillId="0" borderId="0" xfId="0" applyFont="1" applyBorder="1" applyAlignment="1">
      <alignment horizontal="center" vertical="top" wrapText="1"/>
    </xf>
    <xf numFmtId="49" fontId="44" fillId="0" borderId="0" xfId="0" applyNumberFormat="1" applyFont="1" applyBorder="1" applyAlignment="1">
      <alignment horizontal="left" vertical="top" wrapText="1"/>
    </xf>
    <xf numFmtId="0" fontId="44" fillId="32" borderId="19" xfId="0" applyFont="1" applyFill="1" applyBorder="1" applyAlignment="1">
      <alignment horizontal="center" vertical="top" wrapText="1"/>
    </xf>
    <xf numFmtId="0" fontId="44" fillId="32" borderId="118" xfId="0" applyFont="1" applyFill="1" applyBorder="1" applyAlignment="1">
      <alignment horizontal="center" vertical="top" wrapText="1"/>
    </xf>
    <xf numFmtId="49" fontId="44" fillId="32" borderId="118" xfId="0" applyNumberFormat="1" applyFont="1" applyFill="1" applyBorder="1" applyAlignment="1">
      <alignment horizontal="left" vertical="top" wrapText="1"/>
    </xf>
    <xf numFmtId="49" fontId="44" fillId="32" borderId="119" xfId="0" applyNumberFormat="1" applyFont="1" applyFill="1" applyBorder="1" applyAlignment="1">
      <alignment horizontal="left" vertical="top" wrapText="1"/>
    </xf>
    <xf numFmtId="3" fontId="44" fillId="0" borderId="0" xfId="0" applyNumberFormat="1" applyFont="1" applyBorder="1" applyAlignment="1">
      <alignment horizontal="left" vertical="top" wrapText="1"/>
    </xf>
    <xf numFmtId="0" fontId="39" fillId="0" borderId="0" xfId="0" applyFont="1" applyBorder="1" applyAlignment="1">
      <alignment horizontal="left" vertical="center"/>
    </xf>
    <xf numFmtId="171" fontId="33" fillId="30" borderId="0" xfId="0" applyNumberFormat="1" applyFont="1" applyFill="1" applyBorder="1" applyAlignment="1">
      <alignment vertical="center"/>
    </xf>
    <xf numFmtId="171" fontId="33" fillId="0" borderId="0" xfId="0" applyNumberFormat="1" applyFont="1" applyBorder="1" applyAlignment="1">
      <alignment vertical="center"/>
    </xf>
    <xf numFmtId="0" fontId="0" fillId="0" borderId="121" xfId="0" applyBorder="1" applyAlignment="1">
      <alignment vertical="top" wrapText="1"/>
    </xf>
    <xf numFmtId="0" fontId="0" fillId="0" borderId="121" xfId="0" applyBorder="1" applyAlignment="1">
      <alignment horizontal="left" vertical="top" wrapText="1"/>
    </xf>
    <xf numFmtId="0" fontId="0" fillId="0" borderId="122" xfId="0" applyBorder="1" applyAlignment="1">
      <alignment vertical="top" wrapText="1"/>
    </xf>
    <xf numFmtId="0" fontId="0" fillId="0" borderId="122" xfId="0" applyBorder="1" applyAlignment="1">
      <alignment horizontal="left" vertical="top" wrapText="1"/>
    </xf>
    <xf numFmtId="0" fontId="0" fillId="0" borderId="123" xfId="0" applyBorder="1" applyAlignment="1">
      <alignment vertical="top" wrapText="1"/>
    </xf>
    <xf numFmtId="0" fontId="0" fillId="0" borderId="123" xfId="0" applyBorder="1" applyAlignment="1">
      <alignment horizontal="left" vertical="top" wrapText="1"/>
    </xf>
    <xf numFmtId="0" fontId="35" fillId="26" borderId="124" xfId="0" applyFont="1" applyFill="1" applyBorder="1" applyAlignment="1">
      <alignment horizontal="left" vertical="center" wrapText="1"/>
    </xf>
    <xf numFmtId="0" fontId="44" fillId="0" borderId="125" xfId="0" applyFont="1" applyBorder="1" applyAlignment="1">
      <alignment horizontal="center" vertical="top" wrapText="1"/>
    </xf>
    <xf numFmtId="0" fontId="44" fillId="0" borderId="126" xfId="0" applyFont="1" applyBorder="1" applyAlignment="1">
      <alignment horizontal="left" vertical="top" wrapText="1"/>
    </xf>
    <xf numFmtId="0" fontId="44" fillId="0" borderId="127" xfId="0" applyFont="1" applyBorder="1" applyAlignment="1">
      <alignment horizontal="center" vertical="top" wrapText="1"/>
    </xf>
    <xf numFmtId="0" fontId="44" fillId="0" borderId="128" xfId="0" applyFont="1" applyBorder="1" applyAlignment="1">
      <alignment horizontal="left" vertical="top" wrapText="1"/>
    </xf>
    <xf numFmtId="0" fontId="44" fillId="0" borderId="129" xfId="0" applyFont="1" applyBorder="1" applyAlignment="1">
      <alignment horizontal="center" vertical="top" wrapText="1"/>
    </xf>
    <xf numFmtId="0" fontId="44" fillId="0" borderId="130" xfId="0" applyFont="1" applyBorder="1" applyAlignment="1">
      <alignment horizontal="left" vertical="top" wrapText="1"/>
    </xf>
    <xf numFmtId="169" fontId="57" fillId="59" borderId="11" xfId="0" applyNumberFormat="1" applyFont="1" applyFill="1" applyBorder="1" applyAlignment="1">
      <alignment horizontal="center" vertical="top" wrapText="1"/>
    </xf>
    <xf numFmtId="0" fontId="44" fillId="60" borderId="11" xfId="0" applyFont="1" applyFill="1" applyBorder="1" applyAlignment="1">
      <alignment horizontal="center" vertical="top" wrapText="1"/>
    </xf>
    <xf numFmtId="169" fontId="44" fillId="60" borderId="11" xfId="0" applyNumberFormat="1" applyFont="1" applyFill="1" applyBorder="1" applyAlignment="1">
      <alignment horizontal="center" vertical="top" wrapText="1"/>
    </xf>
    <xf numFmtId="0" fontId="44" fillId="60" borderId="11" xfId="0" applyFont="1" applyFill="1" applyBorder="1" applyAlignment="1">
      <alignment horizontal="left" vertical="top" wrapText="1"/>
    </xf>
    <xf numFmtId="169" fontId="57" fillId="60" borderId="11" xfId="0" applyNumberFormat="1" applyFont="1" applyFill="1" applyBorder="1" applyAlignment="1">
      <alignment horizontal="center" vertical="top" wrapText="1"/>
    </xf>
    <xf numFmtId="2" fontId="44" fillId="60" borderId="11" xfId="0" applyNumberFormat="1" applyFont="1" applyFill="1" applyBorder="1" applyAlignment="1">
      <alignment horizontal="justify" vertical="top" wrapText="1"/>
    </xf>
    <xf numFmtId="169" fontId="44" fillId="61" borderId="11" xfId="0" applyNumberFormat="1" applyFont="1" applyFill="1" applyBorder="1" applyAlignment="1">
      <alignment horizontal="center" vertical="top" wrapText="1"/>
    </xf>
    <xf numFmtId="0" fontId="44" fillId="61" borderId="11" xfId="0" applyFont="1" applyFill="1" applyBorder="1" applyAlignment="1">
      <alignment horizontal="left" vertical="top" wrapText="1"/>
    </xf>
    <xf numFmtId="2" fontId="44" fillId="60" borderId="11" xfId="0" applyNumberFormat="1" applyFont="1" applyFill="1" applyBorder="1" applyAlignment="1">
      <alignment horizontal="left" vertical="top" wrapText="1"/>
    </xf>
    <xf numFmtId="0" fontId="57" fillId="60" borderId="11" xfId="0" applyFont="1" applyFill="1" applyBorder="1" applyAlignment="1">
      <alignment horizontal="left" vertical="top" wrapText="1"/>
    </xf>
    <xf numFmtId="169" fontId="57" fillId="61" borderId="11" xfId="0" applyNumberFormat="1" applyFont="1" applyFill="1" applyBorder="1" applyAlignment="1">
      <alignment horizontal="center" vertical="top" wrapText="1"/>
    </xf>
    <xf numFmtId="0" fontId="57" fillId="61" borderId="11" xfId="0" applyFont="1" applyFill="1" applyBorder="1" applyAlignment="1">
      <alignment horizontal="left" vertical="top" wrapText="1"/>
    </xf>
    <xf numFmtId="0" fontId="37" fillId="59" borderId="0" xfId="0" applyFont="1" applyFill="1" applyBorder="1"/>
    <xf numFmtId="0" fontId="37" fillId="59" borderId="9" xfId="0" applyFont="1" applyFill="1" applyBorder="1" applyAlignment="1">
      <alignment vertical="center" wrapText="1"/>
    </xf>
    <xf numFmtId="0" fontId="37" fillId="59" borderId="9" xfId="0" applyFont="1" applyFill="1" applyBorder="1" applyAlignment="1">
      <alignment horizontal="center" vertical="center"/>
    </xf>
    <xf numFmtId="0" fontId="37" fillId="62" borderId="9" xfId="0" applyFont="1" applyFill="1" applyBorder="1" applyAlignment="1">
      <alignment vertical="center" wrapText="1"/>
    </xf>
    <xf numFmtId="0" fontId="37" fillId="62" borderId="9" xfId="0" applyFont="1" applyFill="1" applyBorder="1" applyAlignment="1">
      <alignment horizontal="center" vertical="center"/>
    </xf>
    <xf numFmtId="0" fontId="37" fillId="0" borderId="0" xfId="0" applyFont="1" applyBorder="1" applyAlignment="1">
      <alignment horizontal="left" vertical="center"/>
    </xf>
    <xf numFmtId="0" fontId="169" fillId="63" borderId="0" xfId="0" applyFont="1" applyFill="1" applyBorder="1"/>
    <xf numFmtId="0" fontId="37" fillId="0" borderId="121" xfId="0" applyFont="1" applyBorder="1" applyAlignment="1">
      <alignment horizontal="left" vertical="center"/>
    </xf>
    <xf numFmtId="0" fontId="37" fillId="0" borderId="122" xfId="0" applyFont="1" applyBorder="1" applyAlignment="1">
      <alignment horizontal="left" vertical="center"/>
    </xf>
    <xf numFmtId="0" fontId="37" fillId="0" borderId="123" xfId="0" applyFont="1" applyBorder="1" applyAlignment="1">
      <alignment horizontal="left" vertical="center"/>
    </xf>
    <xf numFmtId="0" fontId="54" fillId="20" borderId="0" xfId="0" applyFont="1" applyFill="1" applyBorder="1" applyAlignment="1">
      <alignment vertical="center" wrapText="1"/>
    </xf>
    <xf numFmtId="0" fontId="0" fillId="0" borderId="0" xfId="0" applyBorder="1" applyAlignment="1">
      <alignment vertical="center"/>
    </xf>
    <xf numFmtId="0" fontId="51" fillId="0" borderId="0" xfId="0" applyFont="1" applyBorder="1" applyAlignment="1">
      <alignment horizontal="left" vertical="top" wrapText="1"/>
    </xf>
    <xf numFmtId="0" fontId="57" fillId="64" borderId="11" xfId="0" applyFont="1" applyFill="1" applyBorder="1" applyAlignment="1">
      <alignment horizontal="center" vertical="top" wrapText="1"/>
    </xf>
    <xf numFmtId="0" fontId="57" fillId="64" borderId="11" xfId="0" applyFont="1" applyFill="1" applyBorder="1" applyAlignment="1">
      <alignment horizontal="left" vertical="top" wrapText="1"/>
    </xf>
    <xf numFmtId="0" fontId="44" fillId="65" borderId="11" xfId="0" applyFont="1" applyFill="1" applyBorder="1" applyAlignment="1">
      <alignment horizontal="center" vertical="top" wrapText="1"/>
    </xf>
    <xf numFmtId="0" fontId="44" fillId="65" borderId="11" xfId="0" applyFont="1" applyFill="1" applyBorder="1" applyAlignment="1">
      <alignment horizontal="left" vertical="top" wrapText="1"/>
    </xf>
    <xf numFmtId="0" fontId="44" fillId="66" borderId="11" xfId="0" applyFont="1" applyFill="1" applyBorder="1" applyAlignment="1">
      <alignment horizontal="center" vertical="top" wrapText="1"/>
    </xf>
    <xf numFmtId="0" fontId="44" fillId="64" borderId="11" xfId="0" applyFont="1" applyFill="1" applyBorder="1" applyAlignment="1">
      <alignment horizontal="center" vertical="top" wrapText="1"/>
    </xf>
    <xf numFmtId="0" fontId="44" fillId="64" borderId="11" xfId="0" applyFont="1" applyFill="1" applyBorder="1" applyAlignment="1">
      <alignment horizontal="left" vertical="top" wrapText="1"/>
    </xf>
    <xf numFmtId="0" fontId="57" fillId="65" borderId="11" xfId="0" applyFont="1" applyFill="1" applyBorder="1" applyAlignment="1">
      <alignment horizontal="center" vertical="top" wrapText="1"/>
    </xf>
    <xf numFmtId="0" fontId="57" fillId="65" borderId="11" xfId="0" applyFont="1" applyFill="1" applyBorder="1" applyAlignment="1">
      <alignment horizontal="left" vertical="top" wrapText="1"/>
    </xf>
    <xf numFmtId="0" fontId="57" fillId="66" borderId="11" xfId="0" applyFont="1" applyFill="1" applyBorder="1" applyAlignment="1">
      <alignment horizontal="center" vertical="top" wrapText="1"/>
    </xf>
    <xf numFmtId="0" fontId="171" fillId="67" borderId="10" xfId="0" applyFont="1" applyFill="1" applyBorder="1" applyAlignment="1">
      <alignment horizontal="center" vertical="center" wrapText="1"/>
    </xf>
    <xf numFmtId="0" fontId="172" fillId="68" borderId="11" xfId="0" applyFont="1" applyFill="1" applyBorder="1" applyAlignment="1">
      <alignment horizontal="left" vertical="top" wrapText="1"/>
    </xf>
    <xf numFmtId="0" fontId="172" fillId="68" borderId="11" xfId="0" applyFont="1" applyFill="1" applyBorder="1" applyAlignment="1">
      <alignment horizontal="center" vertical="top" wrapText="1"/>
    </xf>
    <xf numFmtId="0" fontId="173" fillId="68" borderId="11" xfId="0" applyFont="1" applyFill="1" applyBorder="1" applyAlignment="1">
      <alignment horizontal="left" vertical="top" wrapText="1"/>
    </xf>
    <xf numFmtId="0" fontId="173" fillId="68" borderId="11" xfId="0" applyFont="1" applyFill="1" applyBorder="1" applyAlignment="1">
      <alignment horizontal="center" vertical="top" wrapText="1"/>
    </xf>
    <xf numFmtId="0" fontId="173" fillId="64" borderId="11" xfId="0" applyFont="1" applyFill="1" applyBorder="1" applyAlignment="1">
      <alignment horizontal="left" vertical="top" wrapText="1"/>
    </xf>
    <xf numFmtId="0" fontId="173" fillId="64" borderId="11" xfId="0" applyFont="1" applyFill="1" applyBorder="1" applyAlignment="1">
      <alignment horizontal="center" vertical="top" wrapText="1"/>
    </xf>
    <xf numFmtId="0" fontId="173" fillId="66" borderId="11" xfId="0" applyFont="1" applyFill="1" applyBorder="1" applyAlignment="1">
      <alignment horizontal="left" vertical="top" wrapText="1"/>
    </xf>
    <xf numFmtId="0" fontId="173" fillId="66" borderId="11" xfId="0" applyFont="1" applyFill="1" applyBorder="1" applyAlignment="1">
      <alignment horizontal="center" vertical="top" wrapText="1"/>
    </xf>
    <xf numFmtId="0" fontId="173" fillId="64" borderId="11" xfId="0" applyFont="1" applyFill="1" applyBorder="1" applyAlignment="1">
      <alignment horizontal="right" vertical="top" wrapText="1"/>
    </xf>
    <xf numFmtId="165" fontId="173" fillId="66" borderId="11" xfId="0" applyNumberFormat="1" applyFont="1" applyFill="1" applyBorder="1" applyAlignment="1">
      <alignment horizontal="center" vertical="top" wrapText="1"/>
    </xf>
    <xf numFmtId="165" fontId="172" fillId="64" borderId="11" xfId="0" applyNumberFormat="1" applyFont="1" applyFill="1" applyBorder="1" applyAlignment="1">
      <alignment horizontal="center" vertical="top" wrapText="1"/>
    </xf>
    <xf numFmtId="165" fontId="172" fillId="66" borderId="11" xfId="0" applyNumberFormat="1" applyFont="1" applyFill="1" applyBorder="1" applyAlignment="1">
      <alignment horizontal="center" vertical="top" wrapText="1"/>
    </xf>
    <xf numFmtId="165" fontId="172" fillId="65" borderId="11" xfId="0" applyNumberFormat="1" applyFont="1" applyFill="1" applyBorder="1" applyAlignment="1">
      <alignment horizontal="center" vertical="top" wrapText="1"/>
    </xf>
    <xf numFmtId="0" fontId="173" fillId="65" borderId="11" xfId="0" applyFont="1" applyFill="1" applyBorder="1" applyAlignment="1">
      <alignment horizontal="left" vertical="top" wrapText="1"/>
    </xf>
    <xf numFmtId="165" fontId="173" fillId="64" borderId="11" xfId="0" applyNumberFormat="1" applyFont="1" applyFill="1" applyBorder="1" applyAlignment="1">
      <alignment horizontal="center" vertical="top" wrapText="1"/>
    </xf>
    <xf numFmtId="0" fontId="173" fillId="65" borderId="11" xfId="0" applyFont="1" applyFill="1" applyBorder="1" applyAlignment="1">
      <alignment horizontal="center" vertical="top" wrapText="1"/>
    </xf>
    <xf numFmtId="173" fontId="173" fillId="65" borderId="11" xfId="0" applyNumberFormat="1" applyFont="1" applyFill="1" applyBorder="1" applyAlignment="1">
      <alignment horizontal="center" vertical="top" wrapText="1"/>
    </xf>
    <xf numFmtId="173" fontId="173" fillId="64" borderId="11" xfId="0" applyNumberFormat="1" applyFont="1" applyFill="1" applyBorder="1" applyAlignment="1">
      <alignment horizontal="center" vertical="top" wrapText="1"/>
    </xf>
    <xf numFmtId="174" fontId="173" fillId="64" borderId="11" xfId="0" applyNumberFormat="1" applyFont="1" applyFill="1" applyBorder="1" applyAlignment="1">
      <alignment horizontal="left" vertical="top" wrapText="1"/>
    </xf>
    <xf numFmtId="174" fontId="173" fillId="65" borderId="11" xfId="0" applyNumberFormat="1" applyFont="1" applyFill="1" applyBorder="1" applyAlignment="1">
      <alignment horizontal="left" vertical="top" wrapText="1"/>
    </xf>
    <xf numFmtId="49" fontId="172" fillId="68" borderId="11" xfId="0" applyNumberFormat="1" applyFont="1" applyFill="1" applyBorder="1" applyAlignment="1">
      <alignment horizontal="left" vertical="top" wrapText="1"/>
    </xf>
    <xf numFmtId="49" fontId="173" fillId="65" borderId="11" xfId="0" applyNumberFormat="1" applyFont="1" applyFill="1" applyBorder="1" applyAlignment="1">
      <alignment horizontal="left" vertical="top" wrapText="1"/>
    </xf>
    <xf numFmtId="0" fontId="173" fillId="64" borderId="11" xfId="0" applyFont="1" applyFill="1" applyBorder="1" applyAlignment="1">
      <alignment horizontal="justify" vertical="top" wrapText="1"/>
    </xf>
    <xf numFmtId="49" fontId="173" fillId="64" borderId="11" xfId="0" applyNumberFormat="1" applyFont="1" applyFill="1" applyBorder="1" applyAlignment="1">
      <alignment horizontal="justify" vertical="top" wrapText="1"/>
    </xf>
    <xf numFmtId="49" fontId="173" fillId="65" borderId="11" xfId="0" applyNumberFormat="1" applyFont="1" applyFill="1" applyBorder="1" applyAlignment="1">
      <alignment horizontal="justify" vertical="top" wrapText="1"/>
    </xf>
    <xf numFmtId="49" fontId="173" fillId="64" borderId="11" xfId="0" applyNumberFormat="1" applyFont="1" applyFill="1" applyBorder="1" applyAlignment="1">
      <alignment horizontal="left" vertical="top" wrapText="1"/>
    </xf>
    <xf numFmtId="0" fontId="173" fillId="64" borderId="0" xfId="0" applyFont="1" applyFill="1" applyBorder="1"/>
    <xf numFmtId="0" fontId="173" fillId="64" borderId="0" xfId="0" applyFont="1" applyFill="1" applyBorder="1" applyAlignment="1">
      <alignment horizontal="center"/>
    </xf>
    <xf numFmtId="0" fontId="173" fillId="64" borderId="0" xfId="0" applyFont="1" applyFill="1" applyBorder="1" applyAlignment="1">
      <alignment wrapText="1"/>
    </xf>
    <xf numFmtId="0" fontId="173" fillId="69" borderId="0" xfId="0" applyFont="1" applyFill="1" applyBorder="1"/>
    <xf numFmtId="0" fontId="173" fillId="69" borderId="0" xfId="0" applyFont="1" applyFill="1" applyBorder="1" applyAlignment="1">
      <alignment horizontal="center"/>
    </xf>
    <xf numFmtId="0" fontId="173" fillId="69" borderId="0" xfId="0" applyFont="1" applyFill="1" applyBorder="1" applyAlignment="1">
      <alignment wrapText="1"/>
    </xf>
    <xf numFmtId="0" fontId="174" fillId="69" borderId="18" xfId="0" applyFont="1" applyFill="1" applyBorder="1" applyAlignment="1">
      <alignment horizontal="center"/>
    </xf>
    <xf numFmtId="0" fontId="174" fillId="69" borderId="19" xfId="0" applyFont="1" applyFill="1" applyBorder="1"/>
    <xf numFmtId="0" fontId="176" fillId="0" borderId="0" xfId="0" applyFont="1" applyBorder="1" applyAlignment="1">
      <alignment horizontal="right"/>
    </xf>
    <xf numFmtId="0" fontId="177" fillId="70" borderId="167" xfId="0" applyFont="1" applyFill="1" applyBorder="1" applyAlignment="1">
      <alignment horizontal="center" vertical="center"/>
    </xf>
    <xf numFmtId="0" fontId="15" fillId="30" borderId="7" xfId="159" applyFill="1" applyBorder="1" applyAlignment="1">
      <alignment vertical="top" wrapText="1"/>
    </xf>
    <xf numFmtId="0" fontId="35" fillId="20" borderId="166" xfId="0" applyFont="1" applyFill="1" applyBorder="1" applyAlignment="1">
      <alignment horizontal="center" vertical="center" wrapText="1"/>
    </xf>
    <xf numFmtId="0" fontId="52" fillId="0" borderId="166" xfId="0" applyFont="1" applyBorder="1"/>
    <xf numFmtId="0" fontId="37" fillId="0" borderId="166" xfId="0" applyFont="1" applyBorder="1" applyAlignment="1">
      <alignment horizontal="left" vertical="center" wrapText="1"/>
    </xf>
    <xf numFmtId="0" fontId="99" fillId="0" borderId="166" xfId="0" applyFont="1" applyBorder="1" applyAlignment="1">
      <alignment horizontal="left" wrapText="1"/>
    </xf>
    <xf numFmtId="0" fontId="178" fillId="0" borderId="168" xfId="0" applyFont="1" applyAlignment="1">
      <alignment horizontal="left" vertical="top" wrapText="1"/>
    </xf>
    <xf numFmtId="0" fontId="0" fillId="0" borderId="168" xfId="0"/>
    <xf numFmtId="0" fontId="180" fillId="71" borderId="0" xfId="0" applyFont="1" applyFill="1" applyBorder="1"/>
    <xf numFmtId="0" fontId="174" fillId="71" borderId="20" xfId="0" applyFont="1" applyFill="1" applyBorder="1"/>
    <xf numFmtId="0" fontId="174" fillId="71" borderId="0" xfId="0" applyFont="1" applyFill="1" applyBorder="1" applyAlignment="1">
      <alignment horizontal="center"/>
    </xf>
    <xf numFmtId="0" fontId="174" fillId="71" borderId="0" xfId="0" applyFont="1" applyFill="1" applyBorder="1"/>
    <xf numFmtId="0" fontId="175" fillId="71" borderId="0" xfId="0" applyFont="1" applyFill="1" applyBorder="1" applyAlignment="1">
      <alignment horizontal="center"/>
    </xf>
    <xf numFmtId="0" fontId="175" fillId="71" borderId="0" xfId="0" applyFont="1" applyFill="1" applyBorder="1"/>
    <xf numFmtId="0" fontId="173" fillId="72" borderId="11" xfId="0" applyFont="1" applyFill="1" applyBorder="1" applyAlignment="1">
      <alignment horizontal="left" vertical="top" wrapText="1"/>
    </xf>
    <xf numFmtId="0" fontId="173" fillId="72" borderId="11" xfId="0" applyFont="1" applyFill="1" applyBorder="1" applyAlignment="1">
      <alignment horizontal="center" vertical="top" wrapText="1"/>
    </xf>
    <xf numFmtId="0" fontId="173" fillId="73" borderId="11" xfId="0" applyFont="1" applyFill="1" applyBorder="1" applyAlignment="1">
      <alignment horizontal="left" vertical="top" wrapText="1"/>
    </xf>
    <xf numFmtId="0" fontId="173" fillId="73" borderId="11" xfId="0" applyFont="1" applyFill="1" applyBorder="1" applyAlignment="1">
      <alignment horizontal="center" vertical="top" wrapText="1"/>
    </xf>
    <xf numFmtId="0" fontId="173" fillId="74" borderId="11" xfId="0" applyFont="1" applyFill="1" applyBorder="1" applyAlignment="1">
      <alignment horizontal="left" vertical="top" wrapText="1"/>
    </xf>
    <xf numFmtId="0" fontId="173" fillId="74" borderId="11" xfId="0" applyFont="1" applyFill="1" applyBorder="1" applyAlignment="1">
      <alignment horizontal="center" vertical="top" wrapText="1"/>
    </xf>
    <xf numFmtId="0" fontId="172" fillId="75" borderId="11" xfId="0" applyFont="1" applyFill="1" applyBorder="1" applyAlignment="1">
      <alignment horizontal="left" vertical="top" wrapText="1"/>
    </xf>
    <xf numFmtId="0" fontId="172" fillId="75" borderId="11" xfId="0" applyFont="1" applyFill="1" applyBorder="1" applyAlignment="1">
      <alignment horizontal="center" vertical="top" wrapText="1"/>
    </xf>
    <xf numFmtId="0" fontId="173" fillId="75" borderId="11" xfId="0" applyFont="1" applyFill="1" applyBorder="1" applyAlignment="1">
      <alignment horizontal="left" vertical="top" wrapText="1"/>
    </xf>
    <xf numFmtId="0" fontId="173" fillId="75" borderId="11" xfId="0" applyFont="1" applyFill="1" applyBorder="1" applyAlignment="1">
      <alignment horizontal="center" vertical="top" wrapText="1"/>
    </xf>
    <xf numFmtId="173" fontId="173" fillId="72" borderId="11" xfId="0" applyNumberFormat="1" applyFont="1" applyFill="1" applyBorder="1" applyAlignment="1">
      <alignment horizontal="center" vertical="top" wrapText="1"/>
    </xf>
    <xf numFmtId="174" fontId="173" fillId="72" borderId="11" xfId="0" applyNumberFormat="1" applyFont="1" applyFill="1" applyBorder="1" applyAlignment="1">
      <alignment horizontal="left" vertical="top" wrapText="1"/>
    </xf>
    <xf numFmtId="173" fontId="173" fillId="73" borderId="11" xfId="0" applyNumberFormat="1" applyFont="1" applyFill="1" applyBorder="1" applyAlignment="1">
      <alignment horizontal="center" vertical="top" wrapText="1"/>
    </xf>
    <xf numFmtId="0" fontId="173" fillId="73" borderId="118" xfId="0" applyFont="1" applyFill="1" applyBorder="1" applyAlignment="1">
      <alignment horizontal="center" vertical="top" wrapText="1"/>
    </xf>
    <xf numFmtId="0" fontId="173" fillId="73" borderId="168" xfId="0" applyFont="1" applyFill="1" applyAlignment="1">
      <alignment horizontal="justify" vertical="top" wrapText="1"/>
    </xf>
    <xf numFmtId="0" fontId="174" fillId="71" borderId="168" xfId="0" applyFont="1" applyFill="1" applyAlignment="1">
      <alignment horizontal="center"/>
    </xf>
    <xf numFmtId="0" fontId="174" fillId="71" borderId="168" xfId="0" applyFont="1" applyFill="1"/>
    <xf numFmtId="0" fontId="179" fillId="71" borderId="168" xfId="82" applyFont="1" applyFill="1" applyAlignment="1">
      <alignment horizontal="justify" vertical="center"/>
    </xf>
    <xf numFmtId="0" fontId="33" fillId="0" borderId="168" xfId="0" applyFont="1"/>
    <xf numFmtId="0" fontId="181" fillId="0" borderId="170" xfId="0" applyFont="1" applyBorder="1" applyAlignment="1">
      <alignment vertical="top" wrapText="1"/>
    </xf>
    <xf numFmtId="0" fontId="43" fillId="0" borderId="168" xfId="0" applyFont="1" applyAlignment="1">
      <alignment horizontal="left" vertical="center"/>
    </xf>
    <xf numFmtId="0" fontId="0" fillId="0" borderId="0" xfId="0" applyBorder="1"/>
    <xf numFmtId="0" fontId="41" fillId="0" borderId="168" xfId="0" applyFont="1" applyAlignment="1">
      <alignment horizontal="left" vertical="center"/>
    </xf>
    <xf numFmtId="49" fontId="40" fillId="0" borderId="168" xfId="0" applyNumberFormat="1" applyFont="1" applyAlignment="1">
      <alignment horizontal="left" vertical="top" wrapText="1"/>
    </xf>
    <xf numFmtId="0" fontId="35" fillId="20" borderId="168" xfId="0" applyFont="1" applyFill="1" applyAlignment="1">
      <alignment horizontal="center" vertical="center" wrapText="1"/>
    </xf>
    <xf numFmtId="0" fontId="39" fillId="29" borderId="9" xfId="0" applyFont="1" applyFill="1" applyBorder="1" applyAlignment="1">
      <alignment horizontal="center" vertical="center" wrapText="1"/>
    </xf>
    <xf numFmtId="0" fontId="0" fillId="0" borderId="9" xfId="0" applyBorder="1"/>
    <xf numFmtId="0" fontId="46" fillId="27" borderId="168" xfId="0" applyFont="1" applyFill="1" applyAlignment="1">
      <alignment horizontal="center" vertical="center"/>
    </xf>
    <xf numFmtId="0" fontId="0" fillId="28" borderId="16" xfId="0" applyFill="1" applyBorder="1" applyAlignment="1">
      <alignment vertical="top" wrapText="1"/>
    </xf>
    <xf numFmtId="0" fontId="0" fillId="0" borderId="131" xfId="0" applyBorder="1"/>
    <xf numFmtId="0" fontId="0" fillId="0" borderId="132" xfId="0" applyBorder="1"/>
    <xf numFmtId="0" fontId="51" fillId="0" borderId="168" xfId="0" applyFont="1" applyAlignment="1">
      <alignment horizontal="left" wrapText="1"/>
    </xf>
    <xf numFmtId="0" fontId="179" fillId="71" borderId="168" xfId="82" quotePrefix="1" applyFont="1" applyFill="1" applyAlignment="1">
      <alignment horizontal="left" vertical="center" wrapText="1"/>
    </xf>
    <xf numFmtId="0" fontId="171" fillId="73" borderId="114" xfId="0" applyFont="1" applyFill="1" applyBorder="1" applyAlignment="1">
      <alignment vertical="top" wrapText="1"/>
    </xf>
    <xf numFmtId="0" fontId="0" fillId="0" borderId="21" xfId="0" applyBorder="1"/>
    <xf numFmtId="0" fontId="173" fillId="72" borderId="168" xfId="0" applyFont="1" applyFill="1" applyAlignment="1">
      <alignment horizontal="left" vertical="top" wrapText="1"/>
    </xf>
    <xf numFmtId="0" fontId="171" fillId="73" borderId="119" xfId="0" applyFont="1" applyFill="1" applyBorder="1" applyAlignment="1">
      <alignment vertical="top" wrapText="1"/>
    </xf>
    <xf numFmtId="0" fontId="0" fillId="0" borderId="18" xfId="0" applyBorder="1"/>
    <xf numFmtId="0" fontId="22" fillId="0" borderId="0" xfId="0" applyFont="1" applyBorder="1"/>
    <xf numFmtId="0" fontId="39" fillId="0" borderId="112" xfId="0" applyFont="1" applyBorder="1" applyAlignment="1">
      <alignment horizontal="center"/>
    </xf>
    <xf numFmtId="0" fontId="0" fillId="0" borderId="112" xfId="0" applyBorder="1"/>
    <xf numFmtId="0" fontId="52" fillId="0" borderId="167" xfId="0" applyFont="1" applyBorder="1" applyAlignment="1">
      <alignment horizontal="center" vertical="center"/>
    </xf>
    <xf numFmtId="0" fontId="0" fillId="0" borderId="150" xfId="0" applyBorder="1"/>
    <xf numFmtId="0" fontId="0" fillId="0" borderId="151" xfId="0" applyBorder="1"/>
    <xf numFmtId="0" fontId="62" fillId="0" borderId="168" xfId="0" applyFont="1" applyAlignment="1">
      <alignment vertical="top" wrapText="1"/>
    </xf>
    <xf numFmtId="0" fontId="61" fillId="0" borderId="168" xfId="0" applyFont="1"/>
    <xf numFmtId="0" fontId="37" fillId="18" borderId="31" xfId="0" applyFont="1" applyFill="1" applyBorder="1" applyAlignment="1">
      <alignment horizontal="left" vertical="center" wrapText="1"/>
    </xf>
    <xf numFmtId="0" fontId="0" fillId="0" borderId="61" xfId="0" applyBorder="1"/>
    <xf numFmtId="0" fontId="0" fillId="0" borderId="136" xfId="0" applyBorder="1"/>
    <xf numFmtId="0" fontId="39" fillId="18" borderId="33" xfId="0" applyFont="1" applyFill="1" applyBorder="1" applyAlignment="1">
      <alignment horizontal="center" vertical="center" wrapText="1"/>
    </xf>
    <xf numFmtId="0" fontId="0" fillId="0" borderId="93" xfId="0" applyBorder="1"/>
    <xf numFmtId="0" fontId="39" fillId="18" borderId="39" xfId="0" applyFont="1" applyFill="1" applyBorder="1" applyAlignment="1">
      <alignment horizontal="center" vertical="center" wrapText="1"/>
    </xf>
    <xf numFmtId="0" fontId="0" fillId="0" borderId="86" xfId="0" applyBorder="1"/>
    <xf numFmtId="0" fontId="0" fillId="0" borderId="56" xfId="0" applyBorder="1"/>
    <xf numFmtId="0" fontId="0" fillId="0" borderId="36" xfId="0" applyBorder="1"/>
    <xf numFmtId="0" fontId="37" fillId="18" borderId="37" xfId="0" applyFont="1" applyFill="1" applyBorder="1" applyAlignment="1">
      <alignment vertical="center" wrapText="1"/>
    </xf>
    <xf numFmtId="0" fontId="0" fillId="0" borderId="138" xfId="0" applyBorder="1"/>
    <xf numFmtId="0" fontId="0" fillId="0" borderId="139" xfId="0" applyBorder="1"/>
    <xf numFmtId="0" fontId="39" fillId="18" borderId="29" xfId="0" applyFont="1" applyFill="1" applyBorder="1" applyAlignment="1">
      <alignment horizontal="center" vertical="center" wrapText="1"/>
    </xf>
    <xf numFmtId="0" fontId="0" fillId="0" borderId="40" xfId="0" applyBorder="1"/>
    <xf numFmtId="0" fontId="65" fillId="18" borderId="168" xfId="0" applyFont="1" applyFill="1" applyAlignment="1">
      <alignment horizontal="center" wrapText="1"/>
    </xf>
    <xf numFmtId="0" fontId="0" fillId="18" borderId="0" xfId="0" applyFill="1" applyBorder="1"/>
    <xf numFmtId="0" fontId="39" fillId="18" borderId="43" xfId="0" applyFont="1" applyFill="1" applyBorder="1" applyAlignment="1">
      <alignment horizontal="center" vertical="center" wrapText="1"/>
    </xf>
    <xf numFmtId="0" fontId="0" fillId="0" borderId="137" xfId="0" applyBorder="1"/>
    <xf numFmtId="0" fontId="33" fillId="18" borderId="40" xfId="0" applyFont="1" applyFill="1" applyBorder="1" applyAlignment="1">
      <alignment horizontal="center" vertical="center" wrapText="1"/>
    </xf>
    <xf numFmtId="0" fontId="66" fillId="18" borderId="29" xfId="0" applyFont="1" applyFill="1" applyBorder="1" applyAlignment="1">
      <alignment horizontal="center" vertical="center" wrapText="1"/>
    </xf>
    <xf numFmtId="0" fontId="70" fillId="0" borderId="168" xfId="0" applyFont="1" applyAlignment="1">
      <alignment horizontal="left" vertical="top" wrapText="1"/>
    </xf>
    <xf numFmtId="0" fontId="39" fillId="18" borderId="27" xfId="0" applyFont="1" applyFill="1" applyBorder="1" applyAlignment="1">
      <alignment horizontal="center" vertical="center" wrapText="1"/>
    </xf>
    <xf numFmtId="0" fontId="0" fillId="0" borderId="134" xfId="0" applyBorder="1"/>
    <xf numFmtId="0" fontId="0" fillId="0" borderId="135" xfId="0" applyBorder="1"/>
    <xf numFmtId="0" fontId="37" fillId="18" borderId="37" xfId="0" applyFont="1" applyFill="1" applyBorder="1" applyAlignment="1">
      <alignment horizontal="left" vertical="center" wrapText="1"/>
    </xf>
    <xf numFmtId="0" fontId="37" fillId="18" borderId="39" xfId="0" applyFont="1" applyFill="1" applyBorder="1" applyAlignment="1">
      <alignment horizontal="center" vertical="center" wrapText="1"/>
    </xf>
    <xf numFmtId="0" fontId="0" fillId="0" borderId="46" xfId="0" applyBorder="1"/>
    <xf numFmtId="0" fontId="0" fillId="0" borderId="54" xfId="0" applyBorder="1"/>
    <xf numFmtId="0" fontId="0" fillId="0" borderId="55" xfId="0" applyBorder="1"/>
    <xf numFmtId="0" fontId="0" fillId="0" borderId="32" xfId="0" applyBorder="1"/>
    <xf numFmtId="0" fontId="37" fillId="18" borderId="25" xfId="0" applyFont="1" applyFill="1" applyBorder="1" applyAlignment="1">
      <alignment horizontal="left" vertical="center"/>
    </xf>
    <xf numFmtId="0" fontId="0" fillId="0" borderId="28" xfId="0" applyBorder="1"/>
    <xf numFmtId="0" fontId="0" fillId="0" borderId="49" xfId="0" applyBorder="1"/>
    <xf numFmtId="0" fontId="0" fillId="0" borderId="26" xfId="0" applyBorder="1"/>
    <xf numFmtId="0" fontId="0" fillId="0" borderId="50" xfId="0" applyBorder="1"/>
    <xf numFmtId="0" fontId="37" fillId="18" borderId="28" xfId="0" applyFont="1" applyFill="1" applyBorder="1" applyAlignment="1">
      <alignment vertical="center" wrapText="1"/>
    </xf>
    <xf numFmtId="0" fontId="39" fillId="18" borderId="39" xfId="0" applyFont="1" applyFill="1" applyBorder="1" applyAlignment="1">
      <alignment horizontal="center" vertical="center"/>
    </xf>
    <xf numFmtId="0" fontId="33" fillId="18" borderId="35" xfId="0" applyFont="1" applyFill="1" applyBorder="1" applyAlignment="1">
      <alignment horizontal="center" vertical="center" wrapText="1"/>
    </xf>
    <xf numFmtId="0" fontId="0" fillId="0" borderId="42" xfId="0" applyBorder="1"/>
    <xf numFmtId="0" fontId="37" fillId="18" borderId="44" xfId="0" applyFont="1" applyFill="1" applyBorder="1" applyAlignment="1">
      <alignment horizontal="left" wrapText="1"/>
    </xf>
    <xf numFmtId="0" fontId="0" fillId="0" borderId="48" xfId="0" applyBorder="1"/>
    <xf numFmtId="0" fontId="0" fillId="0" borderId="141" xfId="0" applyBorder="1"/>
    <xf numFmtId="0" fontId="37" fillId="18" borderId="31" xfId="0" applyFont="1" applyFill="1" applyBorder="1" applyAlignment="1">
      <alignment horizontal="left" vertical="center"/>
    </xf>
    <xf numFmtId="0" fontId="0" fillId="0" borderId="140" xfId="0" applyBorder="1"/>
    <xf numFmtId="0" fontId="37" fillId="18" borderId="31" xfId="0" applyFont="1" applyFill="1" applyBorder="1" applyAlignment="1">
      <alignment vertical="center" wrapText="1"/>
    </xf>
    <xf numFmtId="0" fontId="37" fillId="18" borderId="34" xfId="0" applyFont="1" applyFill="1" applyBorder="1" applyAlignment="1">
      <alignment horizontal="center" vertical="center" wrapText="1"/>
    </xf>
    <xf numFmtId="0" fontId="37" fillId="18" borderId="25" xfId="0" applyFont="1" applyFill="1" applyBorder="1" applyAlignment="1">
      <alignment horizontal="left" vertical="center" wrapText="1"/>
    </xf>
    <xf numFmtId="0" fontId="0" fillId="0" borderId="64" xfId="0" applyBorder="1"/>
    <xf numFmtId="0" fontId="0" fillId="0" borderId="133" xfId="0" applyBorder="1"/>
    <xf numFmtId="0" fontId="64" fillId="0" borderId="168" xfId="0" applyFont="1" applyAlignment="1">
      <alignment horizontal="center" vertical="center" wrapText="1"/>
    </xf>
    <xf numFmtId="0" fontId="33" fillId="0" borderId="34" xfId="0" applyFont="1" applyBorder="1" applyAlignment="1">
      <alignment horizontal="center" vertical="center" wrapText="1"/>
    </xf>
    <xf numFmtId="0" fontId="39" fillId="35" borderId="34" xfId="0" applyFont="1" applyFill="1" applyBorder="1" applyAlignment="1">
      <alignment horizontal="center" vertical="center" wrapText="1"/>
    </xf>
    <xf numFmtId="0" fontId="0" fillId="0" borderId="52" xfId="0" applyBorder="1"/>
    <xf numFmtId="0" fontId="0" fillId="0" borderId="53" xfId="0" applyBorder="1"/>
    <xf numFmtId="0" fontId="66" fillId="35" borderId="34" xfId="0" applyFont="1" applyFill="1" applyBorder="1" applyAlignment="1">
      <alignment horizontal="center" vertical="center" wrapText="1"/>
    </xf>
    <xf numFmtId="0" fontId="33" fillId="0" borderId="34" xfId="0" applyFont="1" applyBorder="1" applyAlignment="1">
      <alignment horizontal="center" vertical="center"/>
    </xf>
    <xf numFmtId="0" fontId="61" fillId="0" borderId="168" xfId="0" applyFont="1" applyAlignment="1">
      <alignment horizontal="center"/>
    </xf>
    <xf numFmtId="0" fontId="33" fillId="0" borderId="59" xfId="0" applyFont="1" applyBorder="1" applyAlignment="1">
      <alignment horizontal="right" vertical="center"/>
    </xf>
    <xf numFmtId="0" fontId="0" fillId="0" borderId="59" xfId="0" applyBorder="1"/>
    <xf numFmtId="0" fontId="66" fillId="35" borderId="30" xfId="0" applyFont="1" applyFill="1" applyBorder="1" applyAlignment="1">
      <alignment horizontal="center" vertical="center" wrapText="1"/>
    </xf>
    <xf numFmtId="167" fontId="33" fillId="31" borderId="34" xfId="0" applyNumberFormat="1" applyFont="1" applyFill="1" applyBorder="1" applyAlignment="1">
      <alignment horizontal="center" vertical="center"/>
    </xf>
    <xf numFmtId="0" fontId="0" fillId="0" borderId="30" xfId="0" applyBorder="1"/>
    <xf numFmtId="0" fontId="66" fillId="35" borderId="40" xfId="0" applyFont="1" applyFill="1" applyBorder="1" applyAlignment="1">
      <alignment horizontal="center" vertical="center" wrapText="1"/>
    </xf>
    <xf numFmtId="0" fontId="39" fillId="35" borderId="34" xfId="0" applyFont="1" applyFill="1" applyBorder="1" applyAlignment="1">
      <alignment horizontal="center" vertical="center"/>
    </xf>
    <xf numFmtId="0" fontId="66" fillId="35" borderId="61" xfId="0" applyFont="1" applyFill="1" applyBorder="1" applyAlignment="1">
      <alignment horizontal="center" vertical="center" wrapText="1"/>
    </xf>
    <xf numFmtId="0" fontId="66" fillId="35" borderId="60" xfId="0" applyFont="1" applyFill="1" applyBorder="1" applyAlignment="1">
      <alignment horizontal="center" vertical="center" wrapText="1"/>
    </xf>
    <xf numFmtId="0" fontId="33" fillId="30" borderId="7" xfId="0" applyFont="1" applyFill="1" applyBorder="1" applyAlignment="1">
      <alignment horizontal="center"/>
    </xf>
    <xf numFmtId="0" fontId="0" fillId="0" borderId="116" xfId="0" applyBorder="1"/>
    <xf numFmtId="0" fontId="33" fillId="30" borderId="7" xfId="0" applyFont="1" applyFill="1" applyBorder="1"/>
    <xf numFmtId="0" fontId="0" fillId="0" borderId="142" xfId="0" applyBorder="1"/>
    <xf numFmtId="0" fontId="35" fillId="36" borderId="115" xfId="0" applyFont="1" applyFill="1" applyBorder="1" applyAlignment="1">
      <alignment horizontal="center" vertical="top" wrapText="1"/>
    </xf>
    <xf numFmtId="0" fontId="35" fillId="20" borderId="64" xfId="0" applyFont="1" applyFill="1" applyBorder="1" applyAlignment="1">
      <alignment horizontal="center" vertical="center" wrapText="1"/>
    </xf>
    <xf numFmtId="0" fontId="24" fillId="0" borderId="0" xfId="0" applyFont="1" applyBorder="1"/>
    <xf numFmtId="2" fontId="44" fillId="21" borderId="11" xfId="0" applyNumberFormat="1" applyFont="1" applyFill="1" applyBorder="1" applyAlignment="1">
      <alignment horizontal="left" vertical="top" wrapText="1"/>
    </xf>
    <xf numFmtId="0" fontId="0" fillId="0" borderId="20" xfId="0" applyBorder="1"/>
    <xf numFmtId="0" fontId="29" fillId="0" borderId="0" xfId="0" applyFont="1" applyBorder="1"/>
    <xf numFmtId="168" fontId="24" fillId="0" borderId="0" xfId="0" applyNumberFormat="1" applyFont="1" applyBorder="1" applyAlignment="1">
      <alignment horizontal="left"/>
    </xf>
    <xf numFmtId="2" fontId="44" fillId="60" borderId="11" xfId="0" applyNumberFormat="1" applyFont="1" applyFill="1" applyBorder="1" applyAlignment="1">
      <alignment horizontal="left" vertical="top" wrapText="1"/>
    </xf>
    <xf numFmtId="0" fontId="29" fillId="0" borderId="0" xfId="0" applyFont="1" applyBorder="1" applyAlignment="1">
      <alignment horizontal="center"/>
    </xf>
    <xf numFmtId="0" fontId="168" fillId="37" borderId="145" xfId="0" applyFont="1" applyFill="1" applyBorder="1" applyAlignment="1">
      <alignment horizontal="center" vertical="top" wrapText="1"/>
    </xf>
    <xf numFmtId="0" fontId="0" fillId="0" borderId="113" xfId="0" applyBorder="1"/>
    <xf numFmtId="0" fontId="44" fillId="21" borderId="11" xfId="0" applyFont="1" applyFill="1" applyBorder="1" applyAlignment="1">
      <alignment horizontal="center" vertical="top" wrapText="1"/>
    </xf>
    <xf numFmtId="0" fontId="93" fillId="18" borderId="0" xfId="0" applyFont="1" applyFill="1" applyBorder="1"/>
    <xf numFmtId="0" fontId="178" fillId="0" borderId="169" xfId="0" applyFont="1" applyBorder="1" applyAlignment="1">
      <alignment horizontal="left" vertical="top" wrapText="1"/>
    </xf>
    <xf numFmtId="0" fontId="0" fillId="0" borderId="24" xfId="0" applyBorder="1"/>
    <xf numFmtId="0" fontId="0" fillId="0" borderId="169" xfId="0" applyBorder="1"/>
    <xf numFmtId="0" fontId="37" fillId="0" borderId="168" xfId="0" applyFont="1" applyAlignment="1">
      <alignment horizontal="left" vertical="center" wrapText="1"/>
    </xf>
    <xf numFmtId="0" fontId="22" fillId="0" borderId="123" xfId="0" applyFont="1" applyBorder="1" applyAlignment="1">
      <alignment horizontal="left" vertical="center" wrapText="1"/>
    </xf>
    <xf numFmtId="0" fontId="0" fillId="0" borderId="123" xfId="0" applyBorder="1"/>
    <xf numFmtId="0" fontId="33" fillId="0" borderId="121" xfId="0" applyFont="1" applyBorder="1" applyAlignment="1">
      <alignment horizontal="left" vertical="center"/>
    </xf>
    <xf numFmtId="0" fontId="0" fillId="0" borderId="121" xfId="0" applyBorder="1"/>
    <xf numFmtId="0" fontId="22" fillId="0" borderId="121" xfId="0" applyFont="1" applyBorder="1" applyAlignment="1">
      <alignment horizontal="left" vertical="center" wrapText="1"/>
    </xf>
    <xf numFmtId="0" fontId="33" fillId="0" borderId="122" xfId="0" applyFont="1" applyBorder="1" applyAlignment="1">
      <alignment horizontal="left" vertical="center"/>
    </xf>
    <xf numFmtId="0" fontId="0" fillId="0" borderId="122" xfId="0" applyBorder="1"/>
    <xf numFmtId="0" fontId="169" fillId="63" borderId="168" xfId="0" applyFont="1" applyFill="1" applyAlignment="1">
      <alignment horizontal="left"/>
    </xf>
    <xf numFmtId="0" fontId="170" fillId="63" borderId="168" xfId="0" applyFont="1" applyFill="1" applyAlignment="1">
      <alignment horizontal="center"/>
    </xf>
    <xf numFmtId="0" fontId="22" fillId="0" borderId="122" xfId="0" applyFont="1" applyBorder="1" applyAlignment="1">
      <alignment horizontal="left" vertical="center" wrapText="1"/>
    </xf>
    <xf numFmtId="0" fontId="37" fillId="0" borderId="61" xfId="0" applyFont="1" applyBorder="1" applyAlignment="1">
      <alignment horizontal="center" vertical="center"/>
    </xf>
    <xf numFmtId="0" fontId="37" fillId="0" borderId="61" xfId="0" applyFont="1" applyBorder="1" applyAlignment="1">
      <alignment horizontal="center" vertical="center" wrapText="1"/>
    </xf>
    <xf numFmtId="0" fontId="22" fillId="0" borderId="0" xfId="0" applyFont="1" applyBorder="1" applyAlignment="1">
      <alignment vertical="center"/>
    </xf>
    <xf numFmtId="0" fontId="92" fillId="0" borderId="168" xfId="0" applyFont="1" applyAlignment="1">
      <alignment horizontal="center" wrapText="1"/>
    </xf>
    <xf numFmtId="0" fontId="97" fillId="0" borderId="168" xfId="0" applyFont="1" applyAlignment="1">
      <alignment horizontal="left" wrapText="1"/>
    </xf>
    <xf numFmtId="0" fontId="37" fillId="0" borderId="168" xfId="0" applyFont="1" applyAlignment="1">
      <alignment horizontal="left" wrapText="1"/>
    </xf>
    <xf numFmtId="0" fontId="96" fillId="0" borderId="0" xfId="0" applyFont="1" applyBorder="1"/>
    <xf numFmtId="0" fontId="33" fillId="0" borderId="123" xfId="0" applyFont="1" applyBorder="1" applyAlignment="1">
      <alignment horizontal="left" vertical="center"/>
    </xf>
    <xf numFmtId="0" fontId="39" fillId="0" borderId="32" xfId="0" applyFont="1" applyBorder="1" applyAlignment="1">
      <alignment horizontal="center" vertical="center"/>
    </xf>
    <xf numFmtId="0" fontId="37" fillId="0" borderId="168" xfId="0" applyFont="1" applyAlignment="1">
      <alignment horizontal="left" vertical="top" wrapText="1"/>
    </xf>
    <xf numFmtId="0" fontId="39" fillId="0" borderId="52" xfId="0" applyFont="1" applyBorder="1" applyAlignment="1">
      <alignment horizontal="left" vertical="center" wrapText="1"/>
    </xf>
    <xf numFmtId="0" fontId="37" fillId="0" borderId="168" xfId="0" applyFont="1" applyAlignment="1">
      <alignment horizontal="justify" vertical="center" wrapText="1"/>
    </xf>
    <xf numFmtId="0" fontId="41" fillId="0" borderId="73" xfId="0" applyFont="1" applyBorder="1" applyAlignment="1">
      <alignment horizontal="left" vertical="center"/>
    </xf>
    <xf numFmtId="165" fontId="57" fillId="0" borderId="0" xfId="0" applyNumberFormat="1" applyFont="1" applyBorder="1" applyAlignment="1">
      <alignment horizontal="center" vertical="top" wrapText="1"/>
    </xf>
    <xf numFmtId="0" fontId="0" fillId="0" borderId="73" xfId="0" applyBorder="1"/>
    <xf numFmtId="0" fontId="43" fillId="0" borderId="73" xfId="0" applyFont="1" applyBorder="1" applyAlignment="1">
      <alignment horizontal="left" vertical="center"/>
    </xf>
    <xf numFmtId="3" fontId="57" fillId="0" borderId="0" xfId="0" applyNumberFormat="1" applyFont="1" applyBorder="1" applyAlignment="1">
      <alignment horizontal="left" vertical="top" wrapText="1"/>
    </xf>
    <xf numFmtId="0" fontId="37" fillId="0" borderId="73" xfId="0" applyFont="1" applyBorder="1" applyAlignment="1">
      <alignment horizontal="center"/>
    </xf>
    <xf numFmtId="0" fontId="44" fillId="0" borderId="0" xfId="0" applyFont="1" applyBorder="1" applyAlignment="1">
      <alignment horizontal="center" vertical="top" wrapText="1"/>
    </xf>
    <xf numFmtId="0" fontId="40" fillId="0" borderId="0" xfId="0" applyFont="1" applyBorder="1" applyAlignment="1">
      <alignment vertical="top" wrapText="1"/>
    </xf>
    <xf numFmtId="0" fontId="37" fillId="0" borderId="169" xfId="0" applyFont="1" applyBorder="1" applyAlignment="1">
      <alignment horizontal="left" vertical="top" wrapText="1"/>
    </xf>
    <xf numFmtId="0" fontId="69" fillId="0" borderId="32" xfId="0" applyFont="1" applyBorder="1" applyAlignment="1">
      <alignment horizontal="center" vertical="center" wrapText="1"/>
    </xf>
    <xf numFmtId="0" fontId="56" fillId="0" borderId="168" xfId="0" applyFont="1"/>
    <xf numFmtId="0" fontId="63" fillId="26" borderId="83" xfId="0" applyFont="1" applyFill="1" applyBorder="1" applyAlignment="1">
      <alignment horizontal="center"/>
    </xf>
    <xf numFmtId="0" fontId="0" fillId="0" borderId="146" xfId="0" applyBorder="1"/>
    <xf numFmtId="0" fontId="0" fillId="0" borderId="147" xfId="0" applyBorder="1"/>
    <xf numFmtId="0" fontId="52" fillId="0" borderId="168" xfId="0" applyFont="1"/>
    <xf numFmtId="0" fontId="33" fillId="0" borderId="168" xfId="0" applyFont="1"/>
    <xf numFmtId="0" fontId="43" fillId="0" borderId="168" xfId="0" applyFont="1" applyAlignment="1">
      <alignment wrapText="1"/>
    </xf>
    <xf numFmtId="0" fontId="41" fillId="0" borderId="168" xfId="0" applyFont="1" applyAlignment="1">
      <alignment horizontal="center" vertical="center"/>
    </xf>
    <xf numFmtId="0" fontId="35" fillId="26" borderId="120" xfId="0" applyFont="1" applyFill="1" applyBorder="1" applyAlignment="1">
      <alignment horizontal="left" vertical="center" wrapText="1"/>
    </xf>
    <xf numFmtId="0" fontId="57" fillId="33" borderId="11" xfId="0" applyFont="1" applyFill="1" applyBorder="1" applyAlignment="1">
      <alignment horizontal="left" vertical="top" wrapText="1"/>
    </xf>
    <xf numFmtId="0" fontId="0" fillId="0" borderId="22" xfId="0" applyBorder="1"/>
    <xf numFmtId="0" fontId="54" fillId="20" borderId="168" xfId="0" applyFont="1" applyFill="1" applyAlignment="1">
      <alignment horizontal="center" vertical="top" wrapText="1"/>
    </xf>
    <xf numFmtId="0" fontId="0" fillId="0" borderId="122" xfId="0" applyBorder="1" applyAlignment="1">
      <alignment horizontal="left" vertical="top" wrapText="1"/>
    </xf>
    <xf numFmtId="0" fontId="54" fillId="20" borderId="168" xfId="0" applyFont="1" applyFill="1" applyAlignment="1">
      <alignment horizontal="left" vertical="top" wrapText="1"/>
    </xf>
    <xf numFmtId="0" fontId="0" fillId="0" borderId="121" xfId="0" applyBorder="1" applyAlignment="1">
      <alignment horizontal="left" vertical="top" wrapText="1"/>
    </xf>
    <xf numFmtId="0" fontId="0" fillId="0" borderId="123" xfId="0" applyBorder="1" applyAlignment="1">
      <alignment horizontal="left" vertical="top" wrapText="1"/>
    </xf>
    <xf numFmtId="0" fontId="37" fillId="0" borderId="115" xfId="0" applyFont="1" applyBorder="1" applyAlignment="1">
      <alignment horizontal="left" vertical="top" wrapText="1"/>
    </xf>
    <xf numFmtId="0" fontId="34" fillId="0" borderId="168" xfId="0" applyFont="1" applyAlignment="1">
      <alignment horizontal="left" vertical="top" wrapText="1"/>
    </xf>
    <xf numFmtId="0" fontId="34" fillId="0" borderId="168" xfId="0" applyFont="1" applyAlignment="1">
      <alignment horizontal="left" wrapText="1"/>
    </xf>
    <xf numFmtId="0" fontId="55" fillId="0" borderId="167" xfId="0" applyFont="1" applyBorder="1" applyAlignment="1">
      <alignment vertical="top" wrapText="1"/>
    </xf>
    <xf numFmtId="0" fontId="0" fillId="0" borderId="153" xfId="0" applyBorder="1"/>
    <xf numFmtId="0" fontId="0" fillId="0" borderId="154" xfId="0" applyBorder="1"/>
    <xf numFmtId="0" fontId="0" fillId="30" borderId="167" xfId="0" applyFill="1" applyBorder="1"/>
    <xf numFmtId="0" fontId="52" fillId="0" borderId="168" xfId="0" applyFont="1" applyAlignment="1">
      <alignment vertical="top" wrapText="1"/>
    </xf>
    <xf numFmtId="0" fontId="0" fillId="0" borderId="148" xfId="0" applyBorder="1"/>
    <xf numFmtId="0" fontId="0" fillId="0" borderId="149" xfId="0" applyBorder="1"/>
    <xf numFmtId="0" fontId="0" fillId="0" borderId="152" xfId="0" applyBorder="1"/>
    <xf numFmtId="0" fontId="0" fillId="0" borderId="155" xfId="0" applyBorder="1"/>
    <xf numFmtId="0" fontId="0" fillId="0" borderId="156" xfId="0" applyBorder="1"/>
    <xf numFmtId="0" fontId="0" fillId="0" borderId="84" xfId="0" applyBorder="1"/>
    <xf numFmtId="0" fontId="0" fillId="0" borderId="157" xfId="0" applyBorder="1"/>
    <xf numFmtId="0" fontId="63" fillId="26" borderId="75" xfId="0" applyFont="1" applyFill="1" applyBorder="1" applyAlignment="1">
      <alignment horizontal="center" vertical="center"/>
    </xf>
    <xf numFmtId="0" fontId="0" fillId="0" borderId="158" xfId="0" applyBorder="1"/>
    <xf numFmtId="0" fontId="56" fillId="30" borderId="167" xfId="0" applyFont="1" applyFill="1" applyBorder="1"/>
    <xf numFmtId="0" fontId="63" fillId="20" borderId="76" xfId="0" applyFont="1" applyFill="1" applyBorder="1" applyAlignment="1">
      <alignment horizontal="center" vertical="center" wrapText="1"/>
    </xf>
    <xf numFmtId="0" fontId="40" fillId="0" borderId="0" xfId="0" applyFont="1" applyBorder="1"/>
    <xf numFmtId="0" fontId="56" fillId="30" borderId="81" xfId="0" applyFont="1" applyFill="1" applyBorder="1"/>
    <xf numFmtId="0" fontId="0" fillId="0" borderId="159" xfId="0" applyBorder="1"/>
    <xf numFmtId="0" fontId="0" fillId="0" borderId="160" xfId="0" applyBorder="1"/>
    <xf numFmtId="0" fontId="62" fillId="0" borderId="168" xfId="0" applyFont="1"/>
    <xf numFmtId="0" fontId="63" fillId="26" borderId="76" xfId="0" applyFont="1" applyFill="1" applyBorder="1" applyAlignment="1">
      <alignment horizontal="center" vertical="center"/>
    </xf>
    <xf numFmtId="0" fontId="102" fillId="0" borderId="0" xfId="0" applyFont="1" applyBorder="1"/>
    <xf numFmtId="0" fontId="62" fillId="0" borderId="84" xfId="0" applyFont="1" applyBorder="1" applyAlignment="1">
      <alignment horizontal="left" vertical="center" wrapText="1"/>
    </xf>
    <xf numFmtId="0" fontId="20" fillId="0" borderId="0" xfId="0" applyFont="1" applyBorder="1"/>
    <xf numFmtId="0" fontId="20" fillId="0" borderId="0" xfId="0" applyFont="1" applyBorder="1" applyAlignment="1">
      <alignment horizontal="center"/>
    </xf>
    <xf numFmtId="0" fontId="61" fillId="0" borderId="168" xfId="0" applyFont="1" applyAlignment="1">
      <alignment horizontal="center" vertical="center"/>
    </xf>
    <xf numFmtId="0" fontId="8" fillId="0" borderId="0" xfId="0" applyFont="1" applyBorder="1"/>
    <xf numFmtId="0" fontId="35" fillId="20" borderId="10" xfId="0" applyFont="1" applyFill="1" applyBorder="1" applyAlignment="1">
      <alignment horizontal="center" vertical="center" wrapText="1"/>
    </xf>
    <xf numFmtId="0" fontId="0" fillId="0" borderId="161" xfId="0" applyBorder="1"/>
    <xf numFmtId="0" fontId="0" fillId="0" borderId="74" xfId="0" applyBorder="1"/>
    <xf numFmtId="0" fontId="39" fillId="0" borderId="168" xfId="0" applyFont="1" applyAlignment="1">
      <alignment horizontal="center"/>
    </xf>
    <xf numFmtId="0" fontId="0" fillId="0" borderId="163" xfId="0" applyBorder="1"/>
    <xf numFmtId="0" fontId="57" fillId="34" borderId="11" xfId="0" applyFont="1" applyFill="1" applyBorder="1" applyAlignment="1">
      <alignment horizontal="center" vertical="top" wrapText="1"/>
    </xf>
    <xf numFmtId="0" fontId="44" fillId="21" borderId="11" xfId="0" applyFont="1" applyFill="1" applyBorder="1" applyAlignment="1">
      <alignment horizontal="left" vertical="top" wrapText="1"/>
    </xf>
    <xf numFmtId="0" fontId="0" fillId="0" borderId="144" xfId="0" applyBorder="1"/>
    <xf numFmtId="0" fontId="57" fillId="21" borderId="11" xfId="0" applyFont="1" applyFill="1" applyBorder="1" applyAlignment="1">
      <alignment horizontal="center" vertical="top" wrapText="1"/>
    </xf>
    <xf numFmtId="0" fontId="0" fillId="0" borderId="162" xfId="0" applyBorder="1"/>
    <xf numFmtId="0" fontId="44" fillId="21" borderId="11" xfId="0" applyFont="1" applyFill="1" applyBorder="1" applyAlignment="1">
      <alignment horizontal="justify" vertical="top" wrapText="1"/>
    </xf>
    <xf numFmtId="0" fontId="0" fillId="0" borderId="19" xfId="0" applyBorder="1"/>
    <xf numFmtId="0" fontId="0" fillId="0" borderId="143" xfId="0" applyBorder="1"/>
    <xf numFmtId="0" fontId="0" fillId="0" borderId="23" xfId="0" applyBorder="1"/>
    <xf numFmtId="0" fontId="44" fillId="0" borderId="11" xfId="0" applyFont="1" applyBorder="1" applyAlignment="1">
      <alignment horizontal="justify" vertical="top" wrapText="1"/>
    </xf>
    <xf numFmtId="0" fontId="44" fillId="65" borderId="11" xfId="0" applyFont="1" applyFill="1" applyBorder="1" applyAlignment="1">
      <alignment horizontal="left" vertical="top" wrapText="1"/>
    </xf>
    <xf numFmtId="0" fontId="33" fillId="0" borderId="168" xfId="0" applyFont="1" applyAlignment="1">
      <alignment horizontal="left" wrapText="1"/>
    </xf>
    <xf numFmtId="0" fontId="69" fillId="0" borderId="168" xfId="0" applyFont="1" applyAlignment="1">
      <alignment horizontal="center" wrapText="1"/>
    </xf>
    <xf numFmtId="0" fontId="108" fillId="0" borderId="34" xfId="0" applyFont="1" applyBorder="1" applyAlignment="1">
      <alignment vertical="center" wrapText="1"/>
    </xf>
    <xf numFmtId="0" fontId="107" fillId="0" borderId="168" xfId="0" applyFont="1" applyAlignment="1">
      <alignment vertical="center"/>
    </xf>
    <xf numFmtId="0" fontId="105" fillId="0" borderId="0" xfId="0" applyFont="1" applyBorder="1" applyAlignment="1">
      <alignment vertical="center"/>
    </xf>
    <xf numFmtId="0" fontId="102" fillId="0" borderId="34" xfId="0" applyFont="1" applyBorder="1" applyAlignment="1">
      <alignment horizontal="left" vertical="center" wrapText="1"/>
    </xf>
    <xf numFmtId="0" fontId="109" fillId="42" borderId="34" xfId="0" applyFont="1" applyFill="1" applyBorder="1" applyAlignment="1">
      <alignment vertical="center" wrapText="1"/>
    </xf>
    <xf numFmtId="0" fontId="106" fillId="41" borderId="168" xfId="0" applyFont="1" applyFill="1" applyAlignment="1">
      <alignment horizontal="center" vertical="center" wrapText="1"/>
    </xf>
    <xf numFmtId="0" fontId="116" fillId="44" borderId="95" xfId="0" applyFont="1" applyFill="1" applyBorder="1" applyAlignment="1">
      <alignment horizontal="center" vertical="center" wrapText="1"/>
    </xf>
    <xf numFmtId="0" fontId="0" fillId="0" borderId="98" xfId="0" applyBorder="1"/>
    <xf numFmtId="0" fontId="115" fillId="44" borderId="96" xfId="0" applyFont="1" applyFill="1" applyBorder="1" applyAlignment="1">
      <alignment horizontal="center" vertical="center" wrapText="1"/>
    </xf>
    <xf numFmtId="0" fontId="0" fillId="0" borderId="164" xfId="0" applyBorder="1"/>
    <xf numFmtId="0" fontId="115" fillId="44" borderId="95" xfId="0" applyFont="1" applyFill="1" applyBorder="1" applyAlignment="1">
      <alignment horizontal="center" vertical="center" wrapText="1"/>
    </xf>
    <xf numFmtId="0" fontId="115" fillId="44" borderId="97" xfId="0" applyFont="1" applyFill="1" applyBorder="1" applyAlignment="1">
      <alignment horizontal="center" vertical="center" wrapText="1"/>
    </xf>
    <xf numFmtId="0" fontId="0" fillId="0" borderId="165" xfId="0" applyBorder="1"/>
    <xf numFmtId="0" fontId="113" fillId="0" borderId="168" xfId="0" applyFont="1" applyAlignment="1">
      <alignment horizontal="center"/>
    </xf>
    <xf numFmtId="0" fontId="117" fillId="45" borderId="99" xfId="0" applyFont="1" applyFill="1" applyBorder="1" applyAlignment="1">
      <alignment horizontal="center" vertical="center" wrapText="1"/>
    </xf>
    <xf numFmtId="0" fontId="0" fillId="0" borderId="102" xfId="0" applyBorder="1"/>
    <xf numFmtId="0" fontId="114" fillId="0" borderId="168" xfId="0" applyFont="1" applyAlignment="1">
      <alignment horizontal="center" vertical="center" wrapText="1"/>
    </xf>
    <xf numFmtId="0" fontId="15" fillId="0" borderId="63" xfId="0" applyFont="1" applyBorder="1" applyAlignment="1">
      <alignment horizontal="left" vertical="top" wrapText="1"/>
    </xf>
    <xf numFmtId="0" fontId="0" fillId="0" borderId="62" xfId="0" applyBorder="1"/>
    <xf numFmtId="0" fontId="15" fillId="0" borderId="34" xfId="0" applyFont="1" applyBorder="1" applyAlignment="1">
      <alignment horizontal="left" vertical="top" wrapText="1"/>
    </xf>
    <xf numFmtId="0" fontId="15" fillId="0" borderId="63" xfId="0" applyFont="1" applyBorder="1" applyAlignment="1">
      <alignment horizontal="center" vertical="top" wrapText="1"/>
    </xf>
    <xf numFmtId="0" fontId="74" fillId="0" borderId="168" xfId="0" applyFont="1" applyAlignment="1">
      <alignment horizontal="left" vertical="center" wrapText="1"/>
    </xf>
    <xf numFmtId="0" fontId="74" fillId="0" borderId="0" xfId="0" applyFont="1" applyBorder="1"/>
    <xf numFmtId="0" fontId="15" fillId="0" borderId="34" xfId="0" applyFont="1" applyBorder="1" applyAlignment="1">
      <alignment horizontal="center" vertical="top" wrapText="1"/>
    </xf>
    <xf numFmtId="0" fontId="129" fillId="0" borderId="34" xfId="0" applyFont="1" applyBorder="1" applyAlignment="1">
      <alignment horizontal="right" vertical="top" wrapText="1"/>
    </xf>
    <xf numFmtId="0" fontId="15" fillId="0" borderId="30" xfId="0" applyFont="1" applyBorder="1" applyAlignment="1">
      <alignment horizontal="left" vertical="top" wrapText="1"/>
    </xf>
    <xf numFmtId="0" fontId="121" fillId="54" borderId="168" xfId="0" applyFont="1" applyFill="1" applyAlignment="1">
      <alignment horizontal="left" vertical="center" wrapText="1"/>
    </xf>
    <xf numFmtId="0" fontId="145" fillId="18" borderId="168" xfId="0" applyFont="1" applyFill="1" applyAlignment="1">
      <alignment horizontal="center" vertical="center"/>
    </xf>
    <xf numFmtId="0" fontId="0" fillId="0" borderId="0" xfId="0" applyBorder="1" applyAlignment="1">
      <alignment horizontal="center"/>
    </xf>
    <xf numFmtId="0" fontId="0" fillId="0" borderId="168" xfId="0" applyAlignment="1">
      <alignment horizontal="left" vertical="center" wrapText="1"/>
    </xf>
    <xf numFmtId="0" fontId="0" fillId="0" borderId="0" xfId="0" applyBorder="1" applyAlignment="1">
      <alignment horizontal="center" vertical="center"/>
    </xf>
    <xf numFmtId="0" fontId="137" fillId="0" borderId="168" xfId="0" applyFont="1" applyAlignment="1">
      <alignment vertical="center" wrapText="1"/>
    </xf>
    <xf numFmtId="0" fontId="68" fillId="0" borderId="168" xfId="0" applyFont="1" applyAlignment="1">
      <alignment horizontal="left" wrapText="1"/>
    </xf>
    <xf numFmtId="0" fontId="68" fillId="45" borderId="168" xfId="0" applyFont="1" applyFill="1" applyAlignment="1">
      <alignment horizontal="left" wrapText="1"/>
    </xf>
    <xf numFmtId="164" fontId="140" fillId="18" borderId="168" xfId="0" applyNumberFormat="1" applyFont="1" applyFill="1" applyAlignment="1">
      <alignment horizontal="center" vertical="center" wrapText="1"/>
    </xf>
    <xf numFmtId="0" fontId="136" fillId="18" borderId="168" xfId="0" applyFont="1" applyFill="1" applyAlignment="1">
      <alignment vertical="center" wrapText="1"/>
    </xf>
    <xf numFmtId="0" fontId="142" fillId="18" borderId="168" xfId="0" applyFont="1" applyFill="1" applyAlignment="1">
      <alignment vertical="center"/>
    </xf>
    <xf numFmtId="0" fontId="145" fillId="18" borderId="168" xfId="0" applyFont="1" applyFill="1" applyAlignment="1">
      <alignment horizontal="center" vertical="center" wrapText="1"/>
    </xf>
    <xf numFmtId="0" fontId="133" fillId="18" borderId="168" xfId="0" applyFont="1" applyFill="1" applyAlignment="1">
      <alignment horizontal="center" vertical="center" textRotation="180"/>
    </xf>
    <xf numFmtId="0" fontId="138" fillId="0" borderId="168" xfId="0" applyFont="1" applyAlignment="1">
      <alignment horizontal="center" vertical="center" wrapText="1"/>
    </xf>
    <xf numFmtId="0" fontId="144" fillId="18" borderId="168" xfId="0" applyFont="1" applyFill="1" applyAlignment="1">
      <alignment vertical="center" wrapText="1"/>
    </xf>
    <xf numFmtId="0" fontId="136" fillId="18" borderId="168" xfId="0" applyFont="1" applyFill="1" applyAlignment="1">
      <alignment vertical="center"/>
    </xf>
    <xf numFmtId="0" fontId="139" fillId="0" borderId="168" xfId="0" applyFont="1" applyAlignment="1">
      <alignment horizontal="center" vertical="center" wrapText="1"/>
    </xf>
    <xf numFmtId="0" fontId="0" fillId="18" borderId="168" xfId="0" applyFill="1" applyAlignment="1">
      <alignment horizontal="left" vertical="center" wrapText="1"/>
    </xf>
    <xf numFmtId="0" fontId="0" fillId="56" borderId="168" xfId="0" applyFill="1"/>
    <xf numFmtId="0" fontId="136" fillId="0" borderId="168" xfId="0" applyFont="1"/>
    <xf numFmtId="0" fontId="147" fillId="18" borderId="168" xfId="0" applyFont="1" applyFill="1" applyAlignment="1">
      <alignment horizontal="center" vertical="center" wrapText="1"/>
    </xf>
    <xf numFmtId="0" fontId="68" fillId="45" borderId="46" xfId="0" applyFont="1" applyFill="1" applyBorder="1" applyAlignment="1">
      <alignment horizontal="left" vertical="center" wrapText="1"/>
    </xf>
    <xf numFmtId="0" fontId="131" fillId="0" borderId="168" xfId="0" applyFont="1" applyAlignment="1">
      <alignment horizontal="center" vertical="center" wrapText="1"/>
    </xf>
    <xf numFmtId="0" fontId="68" fillId="0" borderId="168" xfId="0" applyFont="1" applyAlignment="1">
      <alignment horizontal="left" vertical="center" wrapText="1"/>
    </xf>
    <xf numFmtId="0" fontId="0" fillId="0" borderId="168" xfId="0" applyAlignment="1">
      <alignment horizontal="center" vertical="center" wrapText="1"/>
    </xf>
    <xf numFmtId="0" fontId="146" fillId="18" borderId="168" xfId="0" applyFont="1" applyFill="1" applyAlignment="1">
      <alignment vertical="center"/>
    </xf>
    <xf numFmtId="0" fontId="132" fillId="57" borderId="168" xfId="0" applyFont="1" applyFill="1" applyAlignment="1">
      <alignment horizontal="center" vertical="center"/>
    </xf>
    <xf numFmtId="0" fontId="142" fillId="18" borderId="168" xfId="0" applyFont="1" applyFill="1" applyAlignment="1">
      <alignment vertical="center" wrapText="1"/>
    </xf>
    <xf numFmtId="0" fontId="131" fillId="57" borderId="168" xfId="0" applyFont="1" applyFill="1" applyAlignment="1">
      <alignment horizontal="center" vertical="center"/>
    </xf>
    <xf numFmtId="0" fontId="135" fillId="0" borderId="168" xfId="0" applyFont="1" applyAlignment="1">
      <alignment horizontal="center" vertical="center" wrapText="1"/>
    </xf>
    <xf numFmtId="0" fontId="131" fillId="57" borderId="168" xfId="0" applyFont="1" applyFill="1" applyAlignment="1">
      <alignment vertical="center" wrapText="1"/>
    </xf>
    <xf numFmtId="0" fontId="136" fillId="0" borderId="168" xfId="0" applyFont="1" applyAlignment="1">
      <alignment vertical="center" wrapText="1"/>
    </xf>
    <xf numFmtId="0" fontId="143" fillId="18" borderId="168" xfId="0" applyFont="1" applyFill="1" applyAlignment="1">
      <alignment horizontal="center" vertical="center" wrapText="1"/>
    </xf>
    <xf numFmtId="0" fontId="143" fillId="18" borderId="168" xfId="0" applyFont="1" applyFill="1" applyAlignment="1">
      <alignment horizontal="center" vertical="center"/>
    </xf>
    <xf numFmtId="0" fontId="0" fillId="0" borderId="25" xfId="0" applyBorder="1" applyAlignment="1">
      <alignment wrapText="1"/>
    </xf>
    <xf numFmtId="0" fontId="0" fillId="0" borderId="47" xfId="0" applyBorder="1"/>
    <xf numFmtId="0" fontId="140" fillId="18" borderId="168" xfId="0" applyFont="1" applyFill="1" applyAlignment="1">
      <alignment horizontal="center" vertical="center" wrapText="1"/>
    </xf>
    <xf numFmtId="0" fontId="0" fillId="0" borderId="168" xfId="0" applyAlignment="1">
      <alignment vertical="center" wrapText="1"/>
    </xf>
    <xf numFmtId="0" fontId="131" fillId="45" borderId="168" xfId="0" applyFont="1" applyFill="1" applyAlignment="1">
      <alignment vertical="center" wrapText="1"/>
    </xf>
    <xf numFmtId="0" fontId="0" fillId="39" borderId="168" xfId="0" applyFill="1" applyAlignment="1">
      <alignment vertical="center" wrapText="1"/>
    </xf>
    <xf numFmtId="0" fontId="133" fillId="0" borderId="168" xfId="0" applyFont="1" applyAlignment="1">
      <alignment horizontal="center" vertical="center" textRotation="180"/>
    </xf>
    <xf numFmtId="0" fontId="130" fillId="55" borderId="168" xfId="0" applyFont="1" applyFill="1" applyAlignment="1">
      <alignment horizontal="center" vertical="center" wrapText="1"/>
    </xf>
    <xf numFmtId="0" fontId="136" fillId="18" borderId="168" xfId="0" applyFont="1" applyFill="1"/>
    <xf numFmtId="164" fontId="145" fillId="18" borderId="168" xfId="0" applyNumberFormat="1" applyFont="1" applyFill="1" applyAlignment="1">
      <alignment horizontal="center" vertical="center" wrapText="1"/>
    </xf>
    <xf numFmtId="0" fontId="148" fillId="18" borderId="168" xfId="0" applyFont="1" applyFill="1" applyAlignment="1">
      <alignment horizontal="center" vertical="center" wrapText="1"/>
    </xf>
    <xf numFmtId="0" fontId="140" fillId="0" borderId="168" xfId="0" applyFont="1" applyAlignment="1">
      <alignment horizontal="left"/>
    </xf>
    <xf numFmtId="0" fontId="0" fillId="0" borderId="168" xfId="0"/>
    <xf numFmtId="0" fontId="0" fillId="0" borderId="168" xfId="0" applyAlignment="1">
      <alignment wrapText="1"/>
    </xf>
    <xf numFmtId="0" fontId="154" fillId="0" borderId="34" xfId="0" applyFont="1" applyBorder="1" applyAlignment="1">
      <alignment horizontal="left" vertical="center" wrapText="1"/>
    </xf>
    <xf numFmtId="164" fontId="152" fillId="0" borderId="34" xfId="0" applyNumberFormat="1" applyFont="1" applyBorder="1" applyAlignment="1">
      <alignment horizontal="center" vertical="center" wrapText="1"/>
    </xf>
    <xf numFmtId="164" fontId="151" fillId="0" borderId="34" xfId="0" applyNumberFormat="1" applyFont="1" applyBorder="1" applyAlignment="1">
      <alignment horizontal="center" vertical="center" wrapText="1"/>
    </xf>
    <xf numFmtId="0" fontId="154" fillId="0" borderId="34" xfId="0" applyFont="1" applyBorder="1" applyAlignment="1">
      <alignment vertical="center" wrapText="1"/>
    </xf>
    <xf numFmtId="0" fontId="162" fillId="0" borderId="34" xfId="0" applyFont="1" applyBorder="1" applyAlignment="1">
      <alignment horizontal="center" vertical="center" wrapText="1"/>
    </xf>
    <xf numFmtId="0" fontId="150" fillId="0" borderId="34" xfId="0" applyFont="1" applyBorder="1" applyAlignment="1">
      <alignment vertical="center" wrapText="1"/>
    </xf>
    <xf numFmtId="0" fontId="152" fillId="34" borderId="34" xfId="0" applyFont="1" applyFill="1" applyBorder="1" applyAlignment="1">
      <alignment horizontal="center" vertical="center" wrapText="1"/>
    </xf>
    <xf numFmtId="0" fontId="151" fillId="0" borderId="34" xfId="0" applyFont="1" applyBorder="1" applyAlignment="1">
      <alignment horizontal="center" vertical="center"/>
    </xf>
    <xf numFmtId="0" fontId="149" fillId="37" borderId="54" xfId="0" applyFont="1" applyFill="1" applyBorder="1" applyAlignment="1">
      <alignment horizontal="center" vertical="center" wrapText="1"/>
    </xf>
    <xf numFmtId="0" fontId="151" fillId="0" borderId="34" xfId="0" applyFont="1" applyBorder="1" applyAlignment="1">
      <alignment horizontal="center" vertical="center" wrapText="1"/>
    </xf>
    <xf numFmtId="0" fontId="133" fillId="13" borderId="55" xfId="0" applyFont="1" applyFill="1" applyBorder="1" applyAlignment="1">
      <alignment horizontal="center" vertical="center" textRotation="180" wrapText="1"/>
    </xf>
    <xf numFmtId="0" fontId="163" fillId="0" borderId="34" xfId="0" applyFont="1" applyBorder="1" applyAlignment="1">
      <alignment horizontal="center" vertical="center" wrapText="1"/>
    </xf>
    <xf numFmtId="0" fontId="133" fillId="52" borderId="168" xfId="0" applyFont="1" applyFill="1" applyAlignment="1">
      <alignment horizontal="center" vertical="center" textRotation="180"/>
    </xf>
    <xf numFmtId="0" fontId="154" fillId="0" borderId="34" xfId="0" applyFont="1" applyBorder="1" applyAlignment="1">
      <alignment vertical="center"/>
    </xf>
    <xf numFmtId="0" fontId="155" fillId="0" borderId="34" xfId="0" applyFont="1" applyBorder="1" applyAlignment="1">
      <alignment horizontal="center" vertical="center"/>
    </xf>
    <xf numFmtId="0" fontId="154" fillId="0" borderId="109" xfId="0" applyFont="1" applyBorder="1" applyAlignment="1">
      <alignment horizontal="left" vertical="center" wrapText="1"/>
    </xf>
    <xf numFmtId="0" fontId="15" fillId="55" borderId="168" xfId="0" applyFont="1" applyFill="1" applyAlignment="1">
      <alignment horizontal="center" vertical="center"/>
    </xf>
    <xf numFmtId="0" fontId="159" fillId="0" borderId="34" xfId="0" applyFont="1" applyBorder="1" applyAlignment="1">
      <alignment horizontal="center" vertical="center" wrapText="1"/>
    </xf>
    <xf numFmtId="0" fontId="155" fillId="0" borderId="34" xfId="0" applyFont="1" applyBorder="1" applyAlignment="1">
      <alignment horizontal="center" vertical="center" wrapText="1"/>
    </xf>
    <xf numFmtId="0" fontId="149" fillId="13" borderId="54" xfId="0" applyFont="1" applyFill="1" applyBorder="1" applyAlignment="1">
      <alignment vertical="center" wrapText="1"/>
    </xf>
    <xf numFmtId="0" fontId="149" fillId="52" borderId="54" xfId="0" applyFont="1" applyFill="1" applyBorder="1" applyAlignment="1">
      <alignment horizontal="center" vertical="center" wrapText="1"/>
    </xf>
    <xf numFmtId="0" fontId="161" fillId="0" borderId="109" xfId="0" applyFont="1" applyBorder="1" applyAlignment="1">
      <alignment horizontal="center" vertical="center" wrapText="1"/>
    </xf>
    <xf numFmtId="0" fontId="158" fillId="0" borderId="34" xfId="0" applyFont="1" applyBorder="1" applyAlignment="1">
      <alignment horizontal="center" vertical="center" wrapText="1"/>
    </xf>
    <xf numFmtId="164" fontId="152" fillId="34" borderId="34" xfId="0" applyNumberFormat="1" applyFont="1" applyFill="1" applyBorder="1" applyAlignment="1">
      <alignment horizontal="center" vertical="center" wrapText="1"/>
    </xf>
    <xf numFmtId="0" fontId="133" fillId="37" borderId="46" xfId="0" applyFont="1" applyFill="1" applyBorder="1" applyAlignment="1">
      <alignment horizontal="center" vertical="center" textRotation="180"/>
    </xf>
    <xf numFmtId="0" fontId="166" fillId="0" borderId="168" xfId="0" applyFont="1" applyAlignment="1">
      <alignment horizontal="left" vertical="top" wrapText="1"/>
    </xf>
    <xf numFmtId="0" fontId="0" fillId="0" borderId="170" xfId="0" applyBorder="1"/>
    <xf numFmtId="0" fontId="182" fillId="71" borderId="168" xfId="82" applyFont="1" applyFill="1" applyAlignment="1">
      <alignment horizontal="justify" vertical="center"/>
    </xf>
    <xf numFmtId="0" fontId="0" fillId="71" borderId="0" xfId="0" applyFill="1" applyBorder="1"/>
  </cellXfs>
  <cellStyles count="160">
    <cellStyle name="40% - Accent1_ANEXO IV" xfId="1" xr:uid="{00000000-0005-0000-0000-000001000000}"/>
    <cellStyle name="40% - Accent2_ANEXO IV" xfId="2" xr:uid="{00000000-0005-0000-0000-000002000000}"/>
    <cellStyle name="40% - Accent3_ANEXO IV" xfId="3" xr:uid="{00000000-0005-0000-0000-000003000000}"/>
    <cellStyle name="40% - Accent4_ANEXO IV" xfId="4" xr:uid="{00000000-0005-0000-0000-000004000000}"/>
    <cellStyle name="40% - Accent5_ANEXO IV" xfId="5" xr:uid="{00000000-0005-0000-0000-000005000000}"/>
    <cellStyle name="40% - Accent6_ANEXO IV" xfId="6" xr:uid="{00000000-0005-0000-0000-000006000000}"/>
    <cellStyle name="60% - Accent1_ANEXO IV" xfId="7" xr:uid="{00000000-0005-0000-0000-000007000000}"/>
    <cellStyle name="60% - Accent2_ANEXO IV" xfId="8" xr:uid="{00000000-0005-0000-0000-000008000000}"/>
    <cellStyle name="60% - Accent3_ANEXO IV" xfId="9" xr:uid="{00000000-0005-0000-0000-000009000000}"/>
    <cellStyle name="60% - Accent4_ANEXO IV" xfId="10" xr:uid="{00000000-0005-0000-0000-00000A000000}"/>
    <cellStyle name="60% - Accent5_ANEXO IV" xfId="11" xr:uid="{00000000-0005-0000-0000-00000B000000}"/>
    <cellStyle name="60% - Accent6_ANEXO IV" xfId="12" xr:uid="{00000000-0005-0000-0000-00000C000000}"/>
    <cellStyle name="Accent1" xfId="13" xr:uid="{00000000-0005-0000-0000-00000D000000}"/>
    <cellStyle name="Accent1 - 20%" xfId="14" xr:uid="{00000000-0005-0000-0000-00000E000000}"/>
    <cellStyle name="Accent1 - 40%" xfId="15" xr:uid="{00000000-0005-0000-0000-00000F000000}"/>
    <cellStyle name="Accent1 - 60%" xfId="16" xr:uid="{00000000-0005-0000-0000-000010000000}"/>
    <cellStyle name="Accent1_ANEXO IV" xfId="17" xr:uid="{00000000-0005-0000-0000-000011000000}"/>
    <cellStyle name="Accent2" xfId="18" xr:uid="{00000000-0005-0000-0000-000012000000}"/>
    <cellStyle name="Accent2 - 20%" xfId="19" xr:uid="{00000000-0005-0000-0000-000013000000}"/>
    <cellStyle name="Accent2 - 40%" xfId="20" xr:uid="{00000000-0005-0000-0000-000014000000}"/>
    <cellStyle name="Accent2 - 60%" xfId="21" xr:uid="{00000000-0005-0000-0000-000015000000}"/>
    <cellStyle name="Accent2_ANEXO IV" xfId="22" xr:uid="{00000000-0005-0000-0000-000016000000}"/>
    <cellStyle name="Accent3" xfId="23" xr:uid="{00000000-0005-0000-0000-000017000000}"/>
    <cellStyle name="Accent3 - 20%" xfId="24" xr:uid="{00000000-0005-0000-0000-000018000000}"/>
    <cellStyle name="Accent3 - 40%" xfId="25" xr:uid="{00000000-0005-0000-0000-000019000000}"/>
    <cellStyle name="Accent3 - 60%" xfId="26" xr:uid="{00000000-0005-0000-0000-00001A000000}"/>
    <cellStyle name="Accent3_ANEXO IV" xfId="27" xr:uid="{00000000-0005-0000-0000-00001B000000}"/>
    <cellStyle name="Accent4" xfId="28" xr:uid="{00000000-0005-0000-0000-00001C000000}"/>
    <cellStyle name="Accent4 - 20%" xfId="29" xr:uid="{00000000-0005-0000-0000-00001D000000}"/>
    <cellStyle name="Accent4 - 40%" xfId="30" xr:uid="{00000000-0005-0000-0000-00001E000000}"/>
    <cellStyle name="Accent4 - 60%" xfId="31" xr:uid="{00000000-0005-0000-0000-00001F000000}"/>
    <cellStyle name="Accent4_ANEXO IV" xfId="32" xr:uid="{00000000-0005-0000-0000-000020000000}"/>
    <cellStyle name="Accent5" xfId="33" xr:uid="{00000000-0005-0000-0000-000021000000}"/>
    <cellStyle name="Accent5 - 20%" xfId="34" xr:uid="{00000000-0005-0000-0000-000022000000}"/>
    <cellStyle name="Accent5 - 40%" xfId="35" xr:uid="{00000000-0005-0000-0000-000023000000}"/>
    <cellStyle name="Accent5 - 60%" xfId="36" xr:uid="{00000000-0005-0000-0000-000024000000}"/>
    <cellStyle name="Accent5_ANEXO IV" xfId="37" xr:uid="{00000000-0005-0000-0000-000025000000}"/>
    <cellStyle name="Accent6" xfId="38" xr:uid="{00000000-0005-0000-0000-000026000000}"/>
    <cellStyle name="Accent6 - 20%" xfId="39" xr:uid="{00000000-0005-0000-0000-000027000000}"/>
    <cellStyle name="Accent6 - 40%" xfId="40" xr:uid="{00000000-0005-0000-0000-000028000000}"/>
    <cellStyle name="Accent6 - 60%" xfId="41" xr:uid="{00000000-0005-0000-0000-000029000000}"/>
    <cellStyle name="Accent6_ANEXO IV" xfId="42" xr:uid="{00000000-0005-0000-0000-00002A000000}"/>
    <cellStyle name="Bad 1" xfId="43" xr:uid="{00000000-0005-0000-0000-00002B000000}"/>
    <cellStyle name="Calculation" xfId="44" xr:uid="{00000000-0005-0000-0000-00002C000000}"/>
    <cellStyle name="Calculation 2" xfId="45" xr:uid="{00000000-0005-0000-0000-00002D000000}"/>
    <cellStyle name="Calculation 2 2" xfId="46" xr:uid="{00000000-0005-0000-0000-00002E000000}"/>
    <cellStyle name="Check Cell" xfId="47" xr:uid="{00000000-0005-0000-0000-00002F000000}"/>
    <cellStyle name="Comma [0]_ANEXO IV" xfId="48" xr:uid="{00000000-0005-0000-0000-000030000000}"/>
    <cellStyle name="Comma_ANEXO IV" xfId="49" xr:uid="{00000000-0005-0000-0000-000031000000}"/>
    <cellStyle name="Currency [0]_ANEXO IV" xfId="50" xr:uid="{00000000-0005-0000-0000-000032000000}"/>
    <cellStyle name="Currency_ANEXO IV" xfId="51" xr:uid="{00000000-0005-0000-0000-000033000000}"/>
    <cellStyle name="Emphasis 1" xfId="52" xr:uid="{00000000-0005-0000-0000-000034000000}"/>
    <cellStyle name="Emphasis 2" xfId="53" xr:uid="{00000000-0005-0000-0000-000035000000}"/>
    <cellStyle name="Emphasis 3" xfId="54" xr:uid="{00000000-0005-0000-0000-000036000000}"/>
    <cellStyle name="Euro" xfId="55" xr:uid="{00000000-0005-0000-0000-000037000000}"/>
    <cellStyle name="Explanatory Text_ANEXO IV" xfId="56" xr:uid="{00000000-0005-0000-0000-000038000000}"/>
    <cellStyle name="Good 2" xfId="57" xr:uid="{00000000-0005-0000-0000-000039000000}"/>
    <cellStyle name="Heading 1 3" xfId="58" xr:uid="{00000000-0005-0000-0000-00003A000000}"/>
    <cellStyle name="Heading 2 4" xfId="59" xr:uid="{00000000-0005-0000-0000-00003B000000}"/>
    <cellStyle name="Heading 3" xfId="60" xr:uid="{00000000-0005-0000-0000-00003C000000}"/>
    <cellStyle name="Heading 3 2" xfId="61" xr:uid="{00000000-0005-0000-0000-00003D000000}"/>
    <cellStyle name="Heading 4" xfId="62" xr:uid="{00000000-0005-0000-0000-00003E000000}"/>
    <cellStyle name="Hiperligação" xfId="159" builtinId="8"/>
    <cellStyle name="Hiperligação 2" xfId="63" xr:uid="{00000000-0005-0000-0000-00003F000000}"/>
    <cellStyle name="Hiperligação 2 2" xfId="64" xr:uid="{00000000-0005-0000-0000-000040000000}"/>
    <cellStyle name="Hiperligação 3" xfId="65" xr:uid="{00000000-0005-0000-0000-000041000000}"/>
    <cellStyle name="Input" xfId="66" xr:uid="{00000000-0005-0000-0000-000042000000}"/>
    <cellStyle name="Input 2" xfId="67" xr:uid="{00000000-0005-0000-0000-000043000000}"/>
    <cellStyle name="Input 2 2" xfId="68" xr:uid="{00000000-0005-0000-0000-000044000000}"/>
    <cellStyle name="Linked Cell" xfId="69" xr:uid="{00000000-0005-0000-0000-000045000000}"/>
    <cellStyle name="Moeda 2" xfId="70" xr:uid="{00000000-0005-0000-0000-000046000000}"/>
    <cellStyle name="Moeda 3" xfId="71" xr:uid="{00000000-0005-0000-0000-000047000000}"/>
    <cellStyle name="Neutral 5" xfId="72" xr:uid="{00000000-0005-0000-0000-000048000000}"/>
    <cellStyle name="Normal" xfId="0" builtinId="0"/>
    <cellStyle name="Normal 10" xfId="73" xr:uid="{00000000-0005-0000-0000-000049000000}"/>
    <cellStyle name="Normal 11" xfId="74" xr:uid="{00000000-0005-0000-0000-00004A000000}"/>
    <cellStyle name="Normal 12" xfId="75" xr:uid="{00000000-0005-0000-0000-00004B000000}"/>
    <cellStyle name="Normal 12 2" xfId="76" xr:uid="{00000000-0005-0000-0000-00004C000000}"/>
    <cellStyle name="Normal 13" xfId="77" xr:uid="{00000000-0005-0000-0000-00004D000000}"/>
    <cellStyle name="Normal 13 10" xfId="78" xr:uid="{00000000-0005-0000-0000-00004E000000}"/>
    <cellStyle name="Normal 13 2" xfId="79" xr:uid="{00000000-0005-0000-0000-00004F000000}"/>
    <cellStyle name="Normal 14" xfId="80" xr:uid="{00000000-0005-0000-0000-000050000000}"/>
    <cellStyle name="Normal 15" xfId="81" xr:uid="{00000000-0005-0000-0000-000051000000}"/>
    <cellStyle name="Normal 2" xfId="82" xr:uid="{00000000-0005-0000-0000-000052000000}"/>
    <cellStyle name="Normal 2 2" xfId="83" xr:uid="{00000000-0005-0000-0000-000053000000}"/>
    <cellStyle name="Normal 2 2 2" xfId="84" xr:uid="{00000000-0005-0000-0000-000054000000}"/>
    <cellStyle name="Normal 2 2 3" xfId="85" xr:uid="{00000000-0005-0000-0000-000055000000}"/>
    <cellStyle name="Normal 2 2 3 2" xfId="86" xr:uid="{00000000-0005-0000-0000-000056000000}"/>
    <cellStyle name="Normal 2 2 4" xfId="87" xr:uid="{00000000-0005-0000-0000-000057000000}"/>
    <cellStyle name="Normal 2 3" xfId="88" xr:uid="{00000000-0005-0000-0000-000058000000}"/>
    <cellStyle name="Normal 2 3 2" xfId="89" xr:uid="{00000000-0005-0000-0000-000059000000}"/>
    <cellStyle name="Normal 2 4" xfId="90" xr:uid="{00000000-0005-0000-0000-00005A000000}"/>
    <cellStyle name="Normal 2 5" xfId="91" xr:uid="{00000000-0005-0000-0000-00005B000000}"/>
    <cellStyle name="Normal 3" xfId="92" xr:uid="{00000000-0005-0000-0000-00005C000000}"/>
    <cellStyle name="Normal 3 2" xfId="93" xr:uid="{00000000-0005-0000-0000-00005D000000}"/>
    <cellStyle name="Normal 3 3" xfId="94" xr:uid="{00000000-0005-0000-0000-00005E000000}"/>
    <cellStyle name="Normal 3 4" xfId="95" xr:uid="{00000000-0005-0000-0000-00005F000000}"/>
    <cellStyle name="Normal 3 4 2" xfId="96" xr:uid="{00000000-0005-0000-0000-000060000000}"/>
    <cellStyle name="Normal 3 5" xfId="97" xr:uid="{00000000-0005-0000-0000-000061000000}"/>
    <cellStyle name="Normal 3 5 2" xfId="98" xr:uid="{00000000-0005-0000-0000-000062000000}"/>
    <cellStyle name="Normal 3_ONLINE" xfId="99" xr:uid="{00000000-0005-0000-0000-000063000000}"/>
    <cellStyle name="Normal 4" xfId="100" xr:uid="{00000000-0005-0000-0000-000064000000}"/>
    <cellStyle name="Normal 4 2" xfId="101" xr:uid="{00000000-0005-0000-0000-000065000000}"/>
    <cellStyle name="Normal 5" xfId="102" xr:uid="{00000000-0005-0000-0000-000066000000}"/>
    <cellStyle name="Normal 5 2" xfId="103" xr:uid="{00000000-0005-0000-0000-000067000000}"/>
    <cellStyle name="Normal 5 2 2 2 2" xfId="104" xr:uid="{00000000-0005-0000-0000-000068000000}"/>
    <cellStyle name="Normal 5 3" xfId="105" xr:uid="{00000000-0005-0000-0000-000069000000}"/>
    <cellStyle name="Normal 6" xfId="106" xr:uid="{00000000-0005-0000-0000-00006A000000}"/>
    <cellStyle name="Normal 6 2" xfId="107" xr:uid="{00000000-0005-0000-0000-00006B000000}"/>
    <cellStyle name="Normal 60 2" xfId="108" xr:uid="{00000000-0005-0000-0000-00006C000000}"/>
    <cellStyle name="Normal 7" xfId="109" xr:uid="{00000000-0005-0000-0000-00006D000000}"/>
    <cellStyle name="Normal 7 2" xfId="110" xr:uid="{00000000-0005-0000-0000-00006E000000}"/>
    <cellStyle name="Normal 7 3" xfId="111" xr:uid="{00000000-0005-0000-0000-00006F000000}"/>
    <cellStyle name="Normal 8" xfId="112" xr:uid="{00000000-0005-0000-0000-000070000000}"/>
    <cellStyle name="Normal 8 2" xfId="113" xr:uid="{00000000-0005-0000-0000-000071000000}"/>
    <cellStyle name="Normal 9" xfId="114" xr:uid="{00000000-0005-0000-0000-000072000000}"/>
    <cellStyle name="Note 2" xfId="115" xr:uid="{00000000-0005-0000-0000-000073000000}"/>
    <cellStyle name="Note 2 2" xfId="116" xr:uid="{00000000-0005-0000-0000-000074000000}"/>
    <cellStyle name="Note 6" xfId="117" xr:uid="{00000000-0005-0000-0000-000075000000}"/>
    <cellStyle name="Output" xfId="118" xr:uid="{00000000-0005-0000-0000-000076000000}"/>
    <cellStyle name="Output 2" xfId="119" xr:uid="{00000000-0005-0000-0000-000077000000}"/>
    <cellStyle name="Output 2 2" xfId="120" xr:uid="{00000000-0005-0000-0000-000078000000}"/>
    <cellStyle name="Percentagem 2" xfId="121" xr:uid="{00000000-0005-0000-0000-000079000000}"/>
    <cellStyle name="Percentagem 2 2" xfId="122" xr:uid="{00000000-0005-0000-0000-00007A000000}"/>
    <cellStyle name="Percentagem 3" xfId="123" xr:uid="{00000000-0005-0000-0000-00007B000000}"/>
    <cellStyle name="Percentagem 4" xfId="124" xr:uid="{00000000-0005-0000-0000-00007C000000}"/>
    <cellStyle name="Percentagem 5" xfId="125" xr:uid="{00000000-0005-0000-0000-00007D000000}"/>
    <cellStyle name="Percentagem 6" xfId="126" xr:uid="{00000000-0005-0000-0000-00007E000000}"/>
    <cellStyle name="Sheet Title" xfId="127" xr:uid="{00000000-0005-0000-0000-00007F000000}"/>
    <cellStyle name="Title_ANEXO IV" xfId="128" xr:uid="{00000000-0005-0000-0000-000080000000}"/>
    <cellStyle name="Vírgula 2" xfId="129" xr:uid="{00000000-0005-0000-0000-000081000000}"/>
    <cellStyle name="Vírgula 3" xfId="130" xr:uid="{00000000-0005-0000-0000-000082000000}"/>
    <cellStyle name="Vírgula 4" xfId="131" xr:uid="{00000000-0005-0000-0000-000083000000}"/>
    <cellStyle name="Vírgula 4 2" xfId="132" xr:uid="{00000000-0005-0000-0000-000084000000}"/>
    <cellStyle name="Vírgula 4 2 2" xfId="133" xr:uid="{00000000-0005-0000-0000-000085000000}"/>
    <cellStyle name="Vírgula 4 2 2 2" xfId="134" xr:uid="{00000000-0005-0000-0000-000086000000}"/>
    <cellStyle name="Vírgula 4 2 3" xfId="135" xr:uid="{00000000-0005-0000-0000-000087000000}"/>
    <cellStyle name="Vírgula 4 2 3 2" xfId="136" xr:uid="{00000000-0005-0000-0000-000088000000}"/>
    <cellStyle name="Vírgula 4 2 4" xfId="137" xr:uid="{00000000-0005-0000-0000-000089000000}"/>
    <cellStyle name="Vírgula 4 3" xfId="138" xr:uid="{00000000-0005-0000-0000-00008A000000}"/>
    <cellStyle name="Vírgula 4 3 2" xfId="139" xr:uid="{00000000-0005-0000-0000-00008B000000}"/>
    <cellStyle name="Vírgula 4 4" xfId="140" xr:uid="{00000000-0005-0000-0000-00008C000000}"/>
    <cellStyle name="Vírgula 4 4 2" xfId="141" xr:uid="{00000000-0005-0000-0000-00008D000000}"/>
    <cellStyle name="Vírgula 4 5" xfId="142" xr:uid="{00000000-0005-0000-0000-00008E000000}"/>
    <cellStyle name="Vírgula 5" xfId="143" xr:uid="{00000000-0005-0000-0000-00008F000000}"/>
    <cellStyle name="Vírgula 5 2" xfId="144" xr:uid="{00000000-0005-0000-0000-000090000000}"/>
    <cellStyle name="Vírgula 5 2 2" xfId="145" xr:uid="{00000000-0005-0000-0000-000091000000}"/>
    <cellStyle name="Vírgula 5 3" xfId="146" xr:uid="{00000000-0005-0000-0000-000092000000}"/>
    <cellStyle name="Vírgula 5 3 2" xfId="147" xr:uid="{00000000-0005-0000-0000-000093000000}"/>
    <cellStyle name="Vírgula 5 4" xfId="148" xr:uid="{00000000-0005-0000-0000-000094000000}"/>
    <cellStyle name="Vírgula 6" xfId="149" xr:uid="{00000000-0005-0000-0000-000095000000}"/>
    <cellStyle name="Vírgula 6 2" xfId="150" xr:uid="{00000000-0005-0000-0000-000096000000}"/>
    <cellStyle name="Vírgula 6 2 2" xfId="151" xr:uid="{00000000-0005-0000-0000-000097000000}"/>
    <cellStyle name="Vírgula 6 3" xfId="152" xr:uid="{00000000-0005-0000-0000-000098000000}"/>
    <cellStyle name="Vírgula 6 3 2" xfId="153" xr:uid="{00000000-0005-0000-0000-000099000000}"/>
    <cellStyle name="Vírgula 7" xfId="154" xr:uid="{00000000-0005-0000-0000-00009A000000}"/>
    <cellStyle name="Vírgula 7 2" xfId="155" xr:uid="{00000000-0005-0000-0000-00009B000000}"/>
    <cellStyle name="Vírgula 8" xfId="156" xr:uid="{00000000-0005-0000-0000-00009C000000}"/>
    <cellStyle name="Vírgula 8 2" xfId="157" xr:uid="{00000000-0005-0000-0000-00009D000000}"/>
    <cellStyle name="Warning Text" xfId="158" xr:uid="{00000000-0005-0000-0000-00009E000000}"/>
  </cellStyles>
  <dxfs count="1">
    <dxf>
      <fill>
        <patternFill>
          <bgColor theme="0" tint="-0.34998626667073579"/>
        </patternFill>
      </fill>
    </dxf>
  </dxfs>
  <tableStyles count="0" defaultTableStyle="TableStyleMedium2" defaultPivotStyle="PivotStyleLight16"/>
  <colors>
    <indexedColors>
      <rgbColor rgb="FF000000"/>
      <rgbColor rgb="FFFFFFFF"/>
      <rgbColor rgb="FFFF0000"/>
      <rgbColor rgb="FFC6D9F1"/>
      <rgbColor rgb="FF0000FF"/>
      <rgbColor rgb="FFFFFF00"/>
      <rgbColor rgb="FFDBD9D6"/>
      <rgbColor rgb="FFBDD7EE"/>
      <rgbColor rgb="FFBB0100"/>
      <rgbColor rgb="FF009A0B"/>
      <rgbColor rgb="FFF8FAFC"/>
      <rgbColor rgb="FFA06901"/>
      <rgbColor rgb="FFE6E0EC"/>
      <rgbColor rgb="FF1F4E77"/>
      <rgbColor rgb="FFBFBFBF"/>
      <rgbColor rgb="FF7F7F7F"/>
      <rgbColor rgb="FF8DB4E3"/>
      <rgbColor rgb="FF7E9BBF"/>
      <rgbColor rgb="FFFFFFC2"/>
      <rgbColor rgb="FFE8F8F5"/>
      <rgbColor rgb="FFDCE6F2"/>
      <rgbColor rgb="FFE6B9B8"/>
      <rgbColor rgb="FF006BC7"/>
      <rgbColor rgb="FFC3CCF7"/>
      <rgbColor rgb="FFFFFDF5"/>
      <rgbColor rgb="FFDDDDDD"/>
      <rgbColor rgb="FFFFF2CC"/>
      <rgbColor rgb="FFB9CDE5"/>
      <rgbColor rgb="FFD9E4F2"/>
      <rgbColor rgb="FFF2F2F2"/>
      <rgbColor rgb="FF1F4E5F"/>
      <rgbColor rgb="FFF7F9FA"/>
      <rgbColor rgb="FF08C8F7"/>
      <rgbColor rgb="FFEAF1F4"/>
      <rgbColor rgb="FFEEEFE5"/>
      <rgbColor rgb="FFFFFAB7"/>
      <rgbColor rgb="FF95C0FB"/>
      <rgbColor rgb="FFF2B9B4"/>
      <rgbColor rgb="FFC4BFBF"/>
      <rgbColor rgb="FFFCD7B7"/>
      <rgbColor rgb="FF4088C8"/>
      <rgbColor rgb="FF558ED5"/>
      <rgbColor rgb="FFA9D08E"/>
      <rgbColor rgb="FFFFDD5E"/>
      <rgbColor rgb="FFBEBEBE"/>
      <rgbColor rgb="FFFF6700"/>
      <rgbColor rgb="FF67696C"/>
      <rgbColor rgb="FFA5A5A5"/>
      <rgbColor rgb="FF002060"/>
      <rgbColor rgb="FF01B54B"/>
      <rgbColor rgb="FF1B505E"/>
      <rgbColor rgb="FF1E3B62"/>
      <rgbColor rgb="FFFF2700"/>
      <rgbColor rgb="FFDDD9C3"/>
      <rgbColor rgb="FF343498"/>
      <rgbColor rgb="FF28282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361</xdr:row>
      <xdr:rowOff>0</xdr:rowOff>
    </xdr:from>
    <xdr:to>
      <xdr:col>3</xdr:col>
      <xdr:colOff>75375</xdr:colOff>
      <xdr:row>382</xdr:row>
      <xdr:rowOff>45719</xdr:rowOff>
    </xdr:to>
    <xdr:pic>
      <xdr:nvPicPr>
        <xdr:cNvPr id="2" name="Imagem 1">
          <a:extLst>
            <a:ext uri="{FF2B5EF4-FFF2-40B4-BE49-F238E27FC236}">
              <a16:creationId xmlns:a16="http://schemas.microsoft.com/office/drawing/2014/main" id="{06028720-B687-42A8-AEAF-2502EC1E3A7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73" r="4112" b="4059"/>
        <a:stretch/>
      </xdr:blipFill>
      <xdr:spPr bwMode="auto">
        <a:xfrm>
          <a:off x="0" y="80611980"/>
          <a:ext cx="4289235" cy="3886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333300</xdr:colOff>
      <xdr:row>71</xdr:row>
      <xdr:rowOff>133350</xdr:rowOff>
    </xdr:from>
    <xdr:to>
      <xdr:col>6</xdr:col>
      <xdr:colOff>1657490</xdr:colOff>
      <xdr:row>89</xdr:row>
      <xdr:rowOff>95720</xdr:rowOff>
    </xdr:to>
    <xdr:pic>
      <xdr:nvPicPr>
        <xdr:cNvPr id="2" name="Imagem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tretch>
          <a:fillRect/>
        </a:stretch>
      </xdr:blipFill>
      <xdr:spPr>
        <a:xfrm>
          <a:off x="333300" y="22371050"/>
          <a:ext cx="7236040" cy="326437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6</xdr:row>
      <xdr:rowOff>54360</xdr:rowOff>
    </xdr:from>
    <xdr:to>
      <xdr:col>3</xdr:col>
      <xdr:colOff>21960</xdr:colOff>
      <xdr:row>38</xdr:row>
      <xdr:rowOff>171720</xdr:rowOff>
    </xdr:to>
    <xdr:pic>
      <xdr:nvPicPr>
        <xdr:cNvPr id="2" name="Gráfico 2">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a:stretch>
          <a:fillRect/>
        </a:stretch>
      </xdr:blipFill>
      <xdr:spPr>
        <a:xfrm>
          <a:off x="443160" y="4055040"/>
          <a:ext cx="11973960" cy="651816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87840</xdr:colOff>
      <xdr:row>4</xdr:row>
      <xdr:rowOff>0</xdr:rowOff>
    </xdr:from>
    <xdr:to>
      <xdr:col>20</xdr:col>
      <xdr:colOff>1143360</xdr:colOff>
      <xdr:row>8</xdr:row>
      <xdr:rowOff>83520</xdr:rowOff>
    </xdr:to>
    <xdr:grpSp>
      <xdr:nvGrpSpPr>
        <xdr:cNvPr id="3" name="Agrupar 1">
          <a:extLst>
            <a:ext uri="{FF2B5EF4-FFF2-40B4-BE49-F238E27FC236}">
              <a16:creationId xmlns:a16="http://schemas.microsoft.com/office/drawing/2014/main" id="{00000000-0008-0000-2200-000003000000}"/>
            </a:ext>
          </a:extLst>
        </xdr:cNvPr>
        <xdr:cNvGrpSpPr/>
      </xdr:nvGrpSpPr>
      <xdr:grpSpPr>
        <a:xfrm>
          <a:off x="20618297" y="805543"/>
          <a:ext cx="8642863" cy="856406"/>
          <a:chOff x="21231360" y="809640"/>
          <a:chExt cx="8838000" cy="874080"/>
        </a:xfrm>
      </xdr:grpSpPr>
      <xdr:pic>
        <xdr:nvPicPr>
          <xdr:cNvPr id="4" name="Imagem 4" descr="Objetivos de Desenvolvimento Sustentável [ODS] | Direção-Geral da Educação">
            <a:extLst>
              <a:ext uri="{FF2B5EF4-FFF2-40B4-BE49-F238E27FC236}">
                <a16:creationId xmlns:a16="http://schemas.microsoft.com/office/drawing/2014/main" id="{00000000-0008-0000-2200-000004000000}"/>
              </a:ext>
            </a:extLst>
          </xdr:cNvPr>
          <xdr:cNvPicPr/>
        </xdr:nvPicPr>
        <xdr:blipFill>
          <a:blip xmlns:r="http://schemas.openxmlformats.org/officeDocument/2006/relationships" r:embed="rId1"/>
          <a:srcRect t="67180" r="17460" b="1305"/>
          <a:stretch>
            <a:fillRect/>
          </a:stretch>
        </xdr:blipFill>
        <xdr:spPr>
          <a:xfrm>
            <a:off x="21231360" y="809640"/>
            <a:ext cx="8838000" cy="874080"/>
          </a:xfrm>
          <a:prstGeom prst="rect">
            <a:avLst/>
          </a:prstGeom>
          <a:ln w="0">
            <a:noFill/>
            <a:prstDash val="solid"/>
          </a:ln>
        </xdr:spPr>
      </xdr:pic>
    </xdr:grpSp>
    <xdr:clientData/>
  </xdr:twoCellAnchor>
  <xdr:twoCellAnchor>
    <xdr:from>
      <xdr:col>13</xdr:col>
      <xdr:colOff>87840</xdr:colOff>
      <xdr:row>4</xdr:row>
      <xdr:rowOff>0</xdr:rowOff>
    </xdr:from>
    <xdr:to>
      <xdr:col>20</xdr:col>
      <xdr:colOff>1143360</xdr:colOff>
      <xdr:row>8</xdr:row>
      <xdr:rowOff>83520</xdr:rowOff>
    </xdr:to>
    <xdr:grpSp>
      <xdr:nvGrpSpPr>
        <xdr:cNvPr id="5" name="Agrupar 6">
          <a:extLst>
            <a:ext uri="{FF2B5EF4-FFF2-40B4-BE49-F238E27FC236}">
              <a16:creationId xmlns:a16="http://schemas.microsoft.com/office/drawing/2014/main" id="{00000000-0008-0000-2200-000005000000}"/>
            </a:ext>
          </a:extLst>
        </xdr:cNvPr>
        <xdr:cNvGrpSpPr/>
      </xdr:nvGrpSpPr>
      <xdr:grpSpPr>
        <a:xfrm>
          <a:off x="20618297" y="805543"/>
          <a:ext cx="8642863" cy="856406"/>
          <a:chOff x="21231360" y="809640"/>
          <a:chExt cx="8838000" cy="874080"/>
        </a:xfrm>
      </xdr:grpSpPr>
      <xdr:pic>
        <xdr:nvPicPr>
          <xdr:cNvPr id="6" name="Imagem 9" descr="Objetivos de Desenvolvimento Sustentável [ODS] | Direção-Geral da Educação">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1"/>
          <a:srcRect t="67180" r="17460" b="1305"/>
          <a:stretch>
            <a:fillRect/>
          </a:stretch>
        </xdr:blipFill>
        <xdr:spPr>
          <a:xfrm>
            <a:off x="21231360" y="809640"/>
            <a:ext cx="8838000" cy="874080"/>
          </a:xfrm>
          <a:prstGeom prst="rect">
            <a:avLst/>
          </a:prstGeom>
          <a:ln w="0">
            <a:noFill/>
            <a:prstDash val="solid"/>
          </a:ln>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559440</xdr:colOff>
      <xdr:row>2</xdr:row>
      <xdr:rowOff>10440</xdr:rowOff>
    </xdr:from>
    <xdr:to>
      <xdr:col>2</xdr:col>
      <xdr:colOff>4627800</xdr:colOff>
      <xdr:row>5</xdr:row>
      <xdr:rowOff>121680</xdr:rowOff>
    </xdr:to>
    <xdr:pic>
      <xdr:nvPicPr>
        <xdr:cNvPr id="7" name="Imagem 1" descr="Objetivos de Desenvolvimento Sustentável [ODS] | Direção-Geral da Educação">
          <a:extLst>
            <a:ext uri="{FF2B5EF4-FFF2-40B4-BE49-F238E27FC236}">
              <a16:creationId xmlns:a16="http://schemas.microsoft.com/office/drawing/2014/main" id="{00000000-0008-0000-2300-000007000000}"/>
            </a:ext>
          </a:extLst>
        </xdr:cNvPr>
        <xdr:cNvPicPr/>
      </xdr:nvPicPr>
      <xdr:blipFill>
        <a:blip xmlns:r="http://schemas.openxmlformats.org/officeDocument/2006/relationships" r:embed="rId1"/>
        <a:srcRect t="1467" b="66416"/>
        <a:stretch>
          <a:fillRect/>
        </a:stretch>
      </xdr:blipFill>
      <xdr:spPr>
        <a:xfrm>
          <a:off x="559440" y="648720"/>
          <a:ext cx="4682520" cy="682560"/>
        </a:xfrm>
        <a:prstGeom prst="rect">
          <a:avLst/>
        </a:prstGeom>
        <a:ln w="0">
          <a:noFill/>
          <a:prstDash val="solid"/>
        </a:ln>
      </xdr:spPr>
    </xdr:pic>
    <xdr:clientData/>
  </xdr:twoCellAnchor>
  <xdr:twoCellAnchor>
    <xdr:from>
      <xdr:col>2</xdr:col>
      <xdr:colOff>4562640</xdr:colOff>
      <xdr:row>2</xdr:row>
      <xdr:rowOff>11520</xdr:rowOff>
    </xdr:from>
    <xdr:to>
      <xdr:col>2</xdr:col>
      <xdr:colOff>9344520</xdr:colOff>
      <xdr:row>5</xdr:row>
      <xdr:rowOff>122760</xdr:rowOff>
    </xdr:to>
    <xdr:pic>
      <xdr:nvPicPr>
        <xdr:cNvPr id="8" name="Imagem 2" descr="Objetivos de Desenvolvimento Sustentável [ODS] | Direção-Geral da Educação">
          <a:extLst>
            <a:ext uri="{FF2B5EF4-FFF2-40B4-BE49-F238E27FC236}">
              <a16:creationId xmlns:a16="http://schemas.microsoft.com/office/drawing/2014/main" id="{00000000-0008-0000-2300-000008000000}"/>
            </a:ext>
          </a:extLst>
        </xdr:cNvPr>
        <xdr:cNvPicPr/>
      </xdr:nvPicPr>
      <xdr:blipFill>
        <a:blip xmlns:r="http://schemas.openxmlformats.org/officeDocument/2006/relationships" r:embed="rId2"/>
        <a:srcRect t="34336" b="33715"/>
        <a:stretch>
          <a:fillRect/>
        </a:stretch>
      </xdr:blipFill>
      <xdr:spPr>
        <a:xfrm>
          <a:off x="5176800" y="649800"/>
          <a:ext cx="4781880" cy="682560"/>
        </a:xfrm>
        <a:prstGeom prst="rect">
          <a:avLst/>
        </a:prstGeom>
        <a:ln w="0">
          <a:noFill/>
          <a:prstDash val="solid"/>
        </a:ln>
      </xdr:spPr>
    </xdr:pic>
    <xdr:clientData/>
  </xdr:twoCellAnchor>
  <xdr:twoCellAnchor>
    <xdr:from>
      <xdr:col>2</xdr:col>
      <xdr:colOff>9280440</xdr:colOff>
      <xdr:row>2</xdr:row>
      <xdr:rowOff>7200</xdr:rowOff>
    </xdr:from>
    <xdr:to>
      <xdr:col>2</xdr:col>
      <xdr:colOff>12941640</xdr:colOff>
      <xdr:row>5</xdr:row>
      <xdr:rowOff>124560</xdr:rowOff>
    </xdr:to>
    <xdr:pic>
      <xdr:nvPicPr>
        <xdr:cNvPr id="9" name="Imagem 3" descr="Objetivos de Desenvolvimento Sustentável [ODS] | Direção-Geral da Educação">
          <a:extLst>
            <a:ext uri="{FF2B5EF4-FFF2-40B4-BE49-F238E27FC236}">
              <a16:creationId xmlns:a16="http://schemas.microsoft.com/office/drawing/2014/main" id="{00000000-0008-0000-2300-000009000000}"/>
            </a:ext>
          </a:extLst>
        </xdr:cNvPr>
        <xdr:cNvPicPr/>
      </xdr:nvPicPr>
      <xdr:blipFill>
        <a:blip xmlns:r="http://schemas.openxmlformats.org/officeDocument/2006/relationships" r:embed="rId3"/>
        <a:srcRect t="67177" r="17460" b="1305"/>
        <a:stretch>
          <a:fillRect/>
        </a:stretch>
      </xdr:blipFill>
      <xdr:spPr>
        <a:xfrm>
          <a:off x="9894600" y="645480"/>
          <a:ext cx="3661200" cy="68868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340560</xdr:colOff>
      <xdr:row>48</xdr:row>
      <xdr:rowOff>26640</xdr:rowOff>
    </xdr:from>
    <xdr:to>
      <xdr:col>31</xdr:col>
      <xdr:colOff>150840</xdr:colOff>
      <xdr:row>62</xdr:row>
      <xdr:rowOff>48240</xdr:rowOff>
    </xdr:to>
    <xdr:pic>
      <xdr:nvPicPr>
        <xdr:cNvPr id="10" name="Imagem 1">
          <a:extLst>
            <a:ext uri="{FF2B5EF4-FFF2-40B4-BE49-F238E27FC236}">
              <a16:creationId xmlns:a16="http://schemas.microsoft.com/office/drawing/2014/main" id="{00000000-0008-0000-2500-00000A000000}"/>
            </a:ext>
          </a:extLst>
        </xdr:cNvPr>
        <xdr:cNvPicPr/>
      </xdr:nvPicPr>
      <xdr:blipFill>
        <a:blip xmlns:r="http://schemas.openxmlformats.org/officeDocument/2006/relationships" r:embed="rId1"/>
        <a:stretch>
          <a:fillRect/>
        </a:stretch>
      </xdr:blipFill>
      <xdr:spPr>
        <a:xfrm>
          <a:off x="19743480" y="22296240"/>
          <a:ext cx="5747760" cy="3745800"/>
        </a:xfrm>
        <a:prstGeom prst="rect">
          <a:avLst/>
        </a:prstGeom>
        <a:ln w="0">
          <a:noFill/>
          <a:prstDash val="solid"/>
        </a:ln>
      </xdr:spPr>
    </xdr:pic>
    <xdr:clientData/>
  </xdr:twoCellAnchor>
</xdr:wsDr>
</file>

<file path=xl/theme/theme1.xml><?xml version="1.0" encoding="utf-8"?>
<a:theme xmlns:a="http://schemas.openxmlformats.org/drawingml/2006/main" name="Tema do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5.xml.rels><?xml version="1.0" encoding="UTF-8" standalone="yes"?>
<Relationships xmlns="http://schemas.openxmlformats.org/package/2006/relationships"><Relationship Id="rId1" Type="http://schemas.openxmlformats.org/officeDocument/2006/relationships/hyperlink" Target="mailto:eotf@madeira.gov.pt"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4E5F"/>
    <pageSetUpPr fitToPage="1"/>
  </sheetPr>
  <dimension ref="A1:H47"/>
  <sheetViews>
    <sheetView showGridLines="0" topLeftCell="B1" zoomScaleNormal="100" workbookViewId="0">
      <pane ySplit="4" topLeftCell="A8" activePane="bottomLeft" state="frozen"/>
      <selection pane="bottomLeft"/>
    </sheetView>
  </sheetViews>
  <sheetFormatPr defaultColWidth="8.6640625" defaultRowHeight="14.4"/>
  <cols>
    <col min="1" max="1" width="29.33203125" customWidth="1"/>
    <col min="2" max="2" width="52" customWidth="1"/>
    <col min="3" max="5" width="22" customWidth="1"/>
    <col min="6" max="6" width="12" customWidth="1"/>
    <col min="7" max="7" width="26" customWidth="1"/>
    <col min="8" max="8" width="62" customWidth="1"/>
  </cols>
  <sheetData>
    <row r="1" spans="1:8" ht="17.25" customHeight="1">
      <c r="A1" s="6" t="s">
        <v>23</v>
      </c>
      <c r="B1" s="7"/>
      <c r="C1" s="7"/>
      <c r="D1" s="7"/>
      <c r="E1" s="7"/>
      <c r="F1" s="7"/>
      <c r="G1" s="7"/>
      <c r="H1" s="7"/>
    </row>
    <row r="2" spans="1:8" ht="15" customHeight="1">
      <c r="A2" s="8" t="s">
        <v>24</v>
      </c>
      <c r="B2" s="7"/>
      <c r="C2" s="7"/>
      <c r="D2" s="7"/>
      <c r="E2" s="7"/>
      <c r="F2" s="7"/>
      <c r="G2" s="7"/>
      <c r="H2" s="7"/>
    </row>
    <row r="3" spans="1:8" ht="15" customHeight="1">
      <c r="A3" s="7"/>
      <c r="B3" s="7"/>
      <c r="C3" s="7"/>
      <c r="D3" s="7"/>
      <c r="E3" s="7"/>
      <c r="F3" s="7"/>
      <c r="G3" s="7"/>
      <c r="H3" s="7"/>
    </row>
    <row r="4" spans="1:8" ht="30" customHeight="1">
      <c r="A4" s="9" t="s">
        <v>25</v>
      </c>
      <c r="B4" s="9" t="s">
        <v>26</v>
      </c>
      <c r="C4" s="9" t="s">
        <v>27</v>
      </c>
      <c r="D4" s="9" t="s">
        <v>28</v>
      </c>
      <c r="E4" s="9" t="s">
        <v>29</v>
      </c>
      <c r="F4" s="9" t="s">
        <v>30</v>
      </c>
      <c r="G4" s="9" t="s">
        <v>31</v>
      </c>
      <c r="H4" s="10" t="s">
        <v>32</v>
      </c>
    </row>
    <row r="5" spans="1:8" ht="33.75" customHeight="1">
      <c r="A5" s="11" t="s">
        <v>33</v>
      </c>
      <c r="B5" s="12" t="s">
        <v>34</v>
      </c>
      <c r="C5" s="13" t="s">
        <v>35</v>
      </c>
      <c r="D5" s="12" t="s">
        <v>36</v>
      </c>
      <c r="E5" s="12" t="s">
        <v>36</v>
      </c>
      <c r="F5" s="12" t="s">
        <v>36</v>
      </c>
      <c r="G5" s="12" t="s">
        <v>37</v>
      </c>
      <c r="H5" s="14" t="s">
        <v>38</v>
      </c>
    </row>
    <row r="6" spans="1:8" ht="25.5" customHeight="1">
      <c r="A6" s="15" t="s">
        <v>39</v>
      </c>
      <c r="B6" s="16" t="s">
        <v>40</v>
      </c>
      <c r="C6" s="738" t="s">
        <v>41</v>
      </c>
      <c r="D6" s="12" t="s">
        <v>42</v>
      </c>
      <c r="E6" s="16" t="s">
        <v>43</v>
      </c>
      <c r="F6" s="16" t="s">
        <v>44</v>
      </c>
      <c r="G6" s="16" t="s">
        <v>45</v>
      </c>
      <c r="H6" s="14" t="s">
        <v>46</v>
      </c>
    </row>
    <row r="7" spans="1:8" ht="25.5" customHeight="1">
      <c r="A7" s="11" t="s">
        <v>47</v>
      </c>
      <c r="B7" s="12" t="s">
        <v>48</v>
      </c>
      <c r="C7" s="738" t="s">
        <v>41</v>
      </c>
      <c r="D7" s="12" t="s">
        <v>42</v>
      </c>
      <c r="E7" s="12" t="s">
        <v>43</v>
      </c>
      <c r="F7" s="12" t="s">
        <v>44</v>
      </c>
      <c r="G7" s="12" t="s">
        <v>45</v>
      </c>
      <c r="H7" s="14" t="s">
        <v>46</v>
      </c>
    </row>
    <row r="8" spans="1:8" ht="25.5" customHeight="1">
      <c r="A8" s="15" t="s">
        <v>49</v>
      </c>
      <c r="B8" s="16" t="s">
        <v>50</v>
      </c>
      <c r="C8" s="17" t="s">
        <v>51</v>
      </c>
      <c r="D8" s="12" t="s">
        <v>52</v>
      </c>
      <c r="E8" s="16" t="s">
        <v>43</v>
      </c>
      <c r="F8" s="16" t="s">
        <v>44</v>
      </c>
      <c r="G8" s="16" t="s">
        <v>53</v>
      </c>
      <c r="H8" s="14" t="s">
        <v>54</v>
      </c>
    </row>
    <row r="9" spans="1:8" ht="25.5" customHeight="1">
      <c r="A9" s="11" t="s">
        <v>55</v>
      </c>
      <c r="B9" s="12" t="s">
        <v>56</v>
      </c>
      <c r="C9" s="13" t="s">
        <v>35</v>
      </c>
      <c r="D9" s="12" t="s">
        <v>36</v>
      </c>
      <c r="E9" s="12" t="s">
        <v>36</v>
      </c>
      <c r="F9" s="12" t="s">
        <v>36</v>
      </c>
      <c r="G9" s="12" t="s">
        <v>57</v>
      </c>
      <c r="H9" s="14" t="s">
        <v>38</v>
      </c>
    </row>
    <row r="10" spans="1:8" ht="25.5" customHeight="1">
      <c r="A10" s="15" t="s">
        <v>58</v>
      </c>
      <c r="B10" s="16" t="s">
        <v>59</v>
      </c>
      <c r="C10" s="13" t="s">
        <v>35</v>
      </c>
      <c r="D10" s="12" t="s">
        <v>36</v>
      </c>
      <c r="E10" s="16" t="s">
        <v>36</v>
      </c>
      <c r="F10" s="16" t="s">
        <v>36</v>
      </c>
      <c r="G10" s="16" t="s">
        <v>60</v>
      </c>
      <c r="H10" s="14" t="s">
        <v>38</v>
      </c>
    </row>
    <row r="11" spans="1:8" ht="25.5" customHeight="1">
      <c r="A11" s="15" t="s">
        <v>61</v>
      </c>
      <c r="B11" s="16" t="s">
        <v>62</v>
      </c>
      <c r="C11" s="13" t="s">
        <v>35</v>
      </c>
      <c r="D11" s="12" t="s">
        <v>36</v>
      </c>
      <c r="E11" s="16" t="s">
        <v>36</v>
      </c>
      <c r="F11" s="16" t="s">
        <v>36</v>
      </c>
      <c r="G11" s="16" t="s">
        <v>60</v>
      </c>
      <c r="H11" s="14" t="s">
        <v>63</v>
      </c>
    </row>
    <row r="12" spans="1:8" ht="25.5" customHeight="1">
      <c r="A12" s="11" t="s">
        <v>64</v>
      </c>
      <c r="B12" s="12" t="s">
        <v>65</v>
      </c>
      <c r="C12" s="738" t="s">
        <v>41</v>
      </c>
      <c r="D12" s="12" t="s">
        <v>42</v>
      </c>
      <c r="E12" s="12" t="s">
        <v>66</v>
      </c>
      <c r="F12" s="12" t="s">
        <v>67</v>
      </c>
      <c r="G12" s="12" t="s">
        <v>68</v>
      </c>
      <c r="H12" s="14" t="s">
        <v>69</v>
      </c>
    </row>
    <row r="13" spans="1:8" ht="25.5" customHeight="1">
      <c r="A13" s="11" t="s">
        <v>70</v>
      </c>
      <c r="B13" s="12" t="s">
        <v>71</v>
      </c>
      <c r="C13" s="17" t="s">
        <v>72</v>
      </c>
      <c r="D13" s="12" t="s">
        <v>73</v>
      </c>
      <c r="E13" s="12" t="s">
        <v>74</v>
      </c>
      <c r="F13" s="12" t="s">
        <v>67</v>
      </c>
      <c r="G13" s="12" t="s">
        <v>68</v>
      </c>
      <c r="H13" s="14" t="s">
        <v>75</v>
      </c>
    </row>
    <row r="14" spans="1:8" ht="25.5" customHeight="1">
      <c r="A14" s="15" t="s">
        <v>76</v>
      </c>
      <c r="B14" s="16" t="s">
        <v>77</v>
      </c>
      <c r="C14" s="13" t="s">
        <v>35</v>
      </c>
      <c r="D14" s="12" t="s">
        <v>36</v>
      </c>
      <c r="E14" s="16" t="s">
        <v>36</v>
      </c>
      <c r="F14" s="16" t="s">
        <v>36</v>
      </c>
      <c r="G14" s="16" t="s">
        <v>78</v>
      </c>
      <c r="H14" s="14" t="s">
        <v>38</v>
      </c>
    </row>
    <row r="15" spans="1:8" ht="25.5" customHeight="1">
      <c r="A15" s="11" t="s">
        <v>79</v>
      </c>
      <c r="B15" s="12" t="s">
        <v>80</v>
      </c>
      <c r="C15" s="13" t="s">
        <v>35</v>
      </c>
      <c r="D15" s="12" t="s">
        <v>36</v>
      </c>
      <c r="E15" s="12" t="s">
        <v>36</v>
      </c>
      <c r="F15" s="12" t="s">
        <v>36</v>
      </c>
      <c r="G15" s="12" t="s">
        <v>81</v>
      </c>
      <c r="H15" s="14" t="s">
        <v>38</v>
      </c>
    </row>
    <row r="16" spans="1:8" ht="25.5" customHeight="1">
      <c r="A16" s="15" t="s">
        <v>82</v>
      </c>
      <c r="B16" s="16" t="s">
        <v>83</v>
      </c>
      <c r="C16" s="13" t="s">
        <v>35</v>
      </c>
      <c r="D16" s="12" t="s">
        <v>36</v>
      </c>
      <c r="E16" s="16" t="s">
        <v>36</v>
      </c>
      <c r="F16" s="16" t="s">
        <v>36</v>
      </c>
      <c r="G16" s="16" t="s">
        <v>84</v>
      </c>
      <c r="H16" s="14" t="s">
        <v>38</v>
      </c>
    </row>
    <row r="17" spans="1:8" ht="25.5" customHeight="1">
      <c r="A17" s="11" t="s">
        <v>85</v>
      </c>
      <c r="B17" s="12" t="s">
        <v>86</v>
      </c>
      <c r="C17" s="13" t="s">
        <v>35</v>
      </c>
      <c r="D17" s="12" t="s">
        <v>36</v>
      </c>
      <c r="E17" s="12" t="s">
        <v>36</v>
      </c>
      <c r="F17" s="12" t="s">
        <v>36</v>
      </c>
      <c r="G17" s="12" t="s">
        <v>87</v>
      </c>
      <c r="H17" s="14" t="s">
        <v>38</v>
      </c>
    </row>
    <row r="18" spans="1:8" ht="25.5" customHeight="1">
      <c r="A18" s="15" t="s">
        <v>88</v>
      </c>
      <c r="B18" s="16" t="s">
        <v>89</v>
      </c>
      <c r="C18" s="13" t="s">
        <v>35</v>
      </c>
      <c r="D18" s="12" t="s">
        <v>36</v>
      </c>
      <c r="E18" s="16" t="s">
        <v>36</v>
      </c>
      <c r="F18" s="16" t="s">
        <v>36</v>
      </c>
      <c r="G18" s="16" t="s">
        <v>90</v>
      </c>
      <c r="H18" s="14" t="s">
        <v>38</v>
      </c>
    </row>
    <row r="19" spans="1:8" ht="25.5" customHeight="1">
      <c r="A19" s="11" t="s">
        <v>91</v>
      </c>
      <c r="B19" s="12" t="s">
        <v>92</v>
      </c>
      <c r="C19" s="13" t="s">
        <v>35</v>
      </c>
      <c r="D19" s="12" t="s">
        <v>36</v>
      </c>
      <c r="E19" s="12" t="s">
        <v>36</v>
      </c>
      <c r="F19" s="12" t="s">
        <v>36</v>
      </c>
      <c r="G19" s="12" t="s">
        <v>93</v>
      </c>
      <c r="H19" s="14" t="s">
        <v>38</v>
      </c>
    </row>
    <row r="20" spans="1:8" ht="25.5" customHeight="1">
      <c r="A20" s="15" t="s">
        <v>94</v>
      </c>
      <c r="B20" s="16" t="s">
        <v>95</v>
      </c>
      <c r="C20" s="13" t="s">
        <v>35</v>
      </c>
      <c r="D20" s="12" t="s">
        <v>36</v>
      </c>
      <c r="E20" s="16" t="s">
        <v>36</v>
      </c>
      <c r="F20" s="16" t="s">
        <v>36</v>
      </c>
      <c r="G20" s="16" t="s">
        <v>96</v>
      </c>
      <c r="H20" s="14" t="s">
        <v>38</v>
      </c>
    </row>
    <row r="21" spans="1:8" ht="25.5" customHeight="1">
      <c r="A21" s="11" t="s">
        <v>97</v>
      </c>
      <c r="B21" s="12" t="s">
        <v>98</v>
      </c>
      <c r="C21" s="17" t="s">
        <v>72</v>
      </c>
      <c r="D21" s="12" t="s">
        <v>73</v>
      </c>
      <c r="E21" s="12" t="s">
        <v>99</v>
      </c>
      <c r="F21" s="12" t="s">
        <v>100</v>
      </c>
      <c r="G21" s="12" t="s">
        <v>101</v>
      </c>
      <c r="H21" s="14" t="s">
        <v>102</v>
      </c>
    </row>
    <row r="22" spans="1:8" ht="25.5" customHeight="1">
      <c r="A22" s="15" t="s">
        <v>103</v>
      </c>
      <c r="B22" s="16" t="s">
        <v>104</v>
      </c>
      <c r="C22" s="17" t="s">
        <v>72</v>
      </c>
      <c r="D22" s="12" t="s">
        <v>73</v>
      </c>
      <c r="E22" s="16" t="s">
        <v>105</v>
      </c>
      <c r="F22" s="16" t="s">
        <v>106</v>
      </c>
      <c r="G22" s="16" t="s">
        <v>107</v>
      </c>
      <c r="H22" s="14" t="s">
        <v>108</v>
      </c>
    </row>
    <row r="23" spans="1:8" ht="25.5" customHeight="1">
      <c r="A23" s="15" t="s">
        <v>109</v>
      </c>
      <c r="B23" s="16" t="s">
        <v>110</v>
      </c>
      <c r="C23" s="738" t="s">
        <v>41</v>
      </c>
      <c r="D23" s="12" t="s">
        <v>42</v>
      </c>
      <c r="E23" s="16" t="s">
        <v>105</v>
      </c>
      <c r="F23" s="16" t="s">
        <v>106</v>
      </c>
      <c r="G23" s="16" t="s">
        <v>111</v>
      </c>
      <c r="H23" s="14" t="s">
        <v>112</v>
      </c>
    </row>
    <row r="24" spans="1:8" ht="25.5" customHeight="1">
      <c r="A24" s="11" t="s">
        <v>113</v>
      </c>
      <c r="B24" s="12" t="s">
        <v>114</v>
      </c>
      <c r="C24" s="17" t="s">
        <v>41</v>
      </c>
      <c r="D24" s="12" t="s">
        <v>73</v>
      </c>
      <c r="E24" s="12" t="s">
        <v>105</v>
      </c>
      <c r="F24" s="12" t="s">
        <v>67</v>
      </c>
      <c r="G24" s="12" t="s">
        <v>115</v>
      </c>
      <c r="H24" s="14" t="s">
        <v>116</v>
      </c>
    </row>
    <row r="25" spans="1:8" ht="25.5" customHeight="1">
      <c r="A25" s="15" t="s">
        <v>117</v>
      </c>
      <c r="B25" s="16" t="s">
        <v>118</v>
      </c>
      <c r="C25" s="17" t="s">
        <v>41</v>
      </c>
      <c r="D25" s="12" t="s">
        <v>73</v>
      </c>
      <c r="E25" s="12" t="s">
        <v>74</v>
      </c>
      <c r="F25" s="16" t="s">
        <v>67</v>
      </c>
      <c r="G25" s="16" t="s">
        <v>119</v>
      </c>
      <c r="H25" s="14" t="s">
        <v>116</v>
      </c>
    </row>
    <row r="26" spans="1:8" ht="25.5" customHeight="1">
      <c r="A26" s="11" t="s">
        <v>120</v>
      </c>
      <c r="B26" s="12" t="s">
        <v>121</v>
      </c>
      <c r="C26" s="13" t="s">
        <v>35</v>
      </c>
      <c r="D26" s="12" t="s">
        <v>36</v>
      </c>
      <c r="E26" s="12" t="s">
        <v>36</v>
      </c>
      <c r="F26" s="12" t="s">
        <v>36</v>
      </c>
      <c r="G26" s="12" t="s">
        <v>122</v>
      </c>
      <c r="H26" s="14" t="s">
        <v>38</v>
      </c>
    </row>
    <row r="27" spans="1:8" ht="25.5" customHeight="1">
      <c r="A27" s="15" t="s">
        <v>123</v>
      </c>
      <c r="B27" s="16" t="s">
        <v>124</v>
      </c>
      <c r="C27" s="17" t="s">
        <v>72</v>
      </c>
      <c r="D27" s="12" t="s">
        <v>73</v>
      </c>
      <c r="E27" s="16" t="s">
        <v>125</v>
      </c>
      <c r="F27" s="16" t="s">
        <v>67</v>
      </c>
      <c r="G27" s="16" t="s">
        <v>126</v>
      </c>
      <c r="H27" s="14" t="s">
        <v>127</v>
      </c>
    </row>
    <row r="28" spans="1:8" ht="25.5" customHeight="1">
      <c r="A28" s="11" t="s">
        <v>128</v>
      </c>
      <c r="B28" s="12" t="s">
        <v>129</v>
      </c>
      <c r="C28" s="17" t="s">
        <v>72</v>
      </c>
      <c r="D28" s="12" t="s">
        <v>73</v>
      </c>
      <c r="E28" s="12" t="s">
        <v>99</v>
      </c>
      <c r="F28" s="12" t="s">
        <v>130</v>
      </c>
      <c r="G28" s="12" t="s">
        <v>131</v>
      </c>
      <c r="H28" s="14" t="s">
        <v>132</v>
      </c>
    </row>
    <row r="29" spans="1:8" ht="25.5" customHeight="1">
      <c r="A29" s="15" t="s">
        <v>133</v>
      </c>
      <c r="B29" s="16" t="s">
        <v>134</v>
      </c>
      <c r="C29" s="13" t="s">
        <v>35</v>
      </c>
      <c r="D29" s="12" t="s">
        <v>36</v>
      </c>
      <c r="E29" s="16" t="s">
        <v>36</v>
      </c>
      <c r="F29" s="16" t="s">
        <v>36</v>
      </c>
      <c r="G29" s="16" t="s">
        <v>135</v>
      </c>
      <c r="H29" s="14" t="s">
        <v>136</v>
      </c>
    </row>
    <row r="30" spans="1:8" ht="25.5" customHeight="1">
      <c r="A30" s="11" t="s">
        <v>137</v>
      </c>
      <c r="B30" s="12" t="s">
        <v>138</v>
      </c>
      <c r="C30" s="13" t="s">
        <v>35</v>
      </c>
      <c r="D30" s="12" t="s">
        <v>36</v>
      </c>
      <c r="E30" s="12" t="s">
        <v>36</v>
      </c>
      <c r="F30" s="12" t="s">
        <v>36</v>
      </c>
      <c r="G30" s="12" t="s">
        <v>139</v>
      </c>
      <c r="H30" s="14" t="s">
        <v>140</v>
      </c>
    </row>
    <row r="31" spans="1:8" ht="25.5" customHeight="1">
      <c r="A31" s="15" t="s">
        <v>141</v>
      </c>
      <c r="B31" s="16" t="s">
        <v>142</v>
      </c>
      <c r="C31" s="13" t="s">
        <v>35</v>
      </c>
      <c r="D31" s="12" t="s">
        <v>36</v>
      </c>
      <c r="E31" s="16" t="s">
        <v>36</v>
      </c>
      <c r="F31" s="16" t="s">
        <v>36</v>
      </c>
      <c r="G31" s="16" t="s">
        <v>143</v>
      </c>
      <c r="H31" s="14" t="s">
        <v>38</v>
      </c>
    </row>
    <row r="32" spans="1:8" ht="25.5" customHeight="1">
      <c r="A32" s="11" t="s">
        <v>144</v>
      </c>
      <c r="B32" s="12" t="s">
        <v>145</v>
      </c>
      <c r="C32" s="17" t="s">
        <v>72</v>
      </c>
      <c r="D32" s="12" t="s">
        <v>73</v>
      </c>
      <c r="E32" s="12" t="s">
        <v>146</v>
      </c>
      <c r="F32" s="12" t="s">
        <v>147</v>
      </c>
      <c r="G32" s="12" t="s">
        <v>148</v>
      </c>
      <c r="H32" s="14" t="s">
        <v>149</v>
      </c>
    </row>
    <row r="33" spans="1:8" ht="25.5" customHeight="1">
      <c r="A33" s="15" t="s">
        <v>150</v>
      </c>
      <c r="B33" s="16" t="s">
        <v>151</v>
      </c>
      <c r="C33" s="17" t="s">
        <v>72</v>
      </c>
      <c r="D33" s="12" t="s">
        <v>73</v>
      </c>
      <c r="E33" s="16" t="s">
        <v>152</v>
      </c>
      <c r="F33" s="16" t="s">
        <v>153</v>
      </c>
      <c r="G33" s="16" t="s">
        <v>154</v>
      </c>
      <c r="H33" s="14" t="s">
        <v>155</v>
      </c>
    </row>
    <row r="34" spans="1:8" ht="25.5" customHeight="1">
      <c r="A34" s="11" t="s">
        <v>156</v>
      </c>
      <c r="B34" s="12" t="s">
        <v>157</v>
      </c>
      <c r="C34" s="17" t="s">
        <v>72</v>
      </c>
      <c r="D34" s="12" t="s">
        <v>73</v>
      </c>
      <c r="E34" s="12" t="s">
        <v>99</v>
      </c>
      <c r="F34" s="12" t="s">
        <v>67</v>
      </c>
      <c r="G34" s="12" t="s">
        <v>158</v>
      </c>
      <c r="H34" s="14" t="s">
        <v>159</v>
      </c>
    </row>
    <row r="35" spans="1:8" ht="25.5" customHeight="1">
      <c r="A35" s="11" t="s">
        <v>160</v>
      </c>
      <c r="B35" s="12" t="s">
        <v>161</v>
      </c>
      <c r="C35" s="17" t="s">
        <v>72</v>
      </c>
      <c r="D35" s="12" t="s">
        <v>73</v>
      </c>
      <c r="E35" s="12" t="s">
        <v>162</v>
      </c>
      <c r="F35" s="12" t="s">
        <v>67</v>
      </c>
      <c r="G35" s="12" t="s">
        <v>163</v>
      </c>
      <c r="H35" s="14" t="s">
        <v>159</v>
      </c>
    </row>
    <row r="36" spans="1:8" ht="25.5" customHeight="1">
      <c r="A36" s="15" t="s">
        <v>164</v>
      </c>
      <c r="B36" s="16" t="s">
        <v>165</v>
      </c>
      <c r="C36" s="17" t="s">
        <v>72</v>
      </c>
      <c r="D36" s="12" t="s">
        <v>73</v>
      </c>
      <c r="E36" s="16" t="s">
        <v>152</v>
      </c>
      <c r="F36" s="16" t="s">
        <v>166</v>
      </c>
      <c r="G36" s="16" t="s">
        <v>167</v>
      </c>
      <c r="H36" s="14" t="s">
        <v>168</v>
      </c>
    </row>
    <row r="37" spans="1:8" ht="25.5" customHeight="1">
      <c r="A37" s="11" t="s">
        <v>169</v>
      </c>
      <c r="B37" s="12" t="s">
        <v>170</v>
      </c>
      <c r="C37" s="17" t="s">
        <v>72</v>
      </c>
      <c r="D37" s="12" t="s">
        <v>73</v>
      </c>
      <c r="E37" s="12" t="s">
        <v>171</v>
      </c>
      <c r="F37" s="12" t="s">
        <v>147</v>
      </c>
      <c r="G37" s="12" t="s">
        <v>172</v>
      </c>
      <c r="H37" s="14" t="s">
        <v>173</v>
      </c>
    </row>
    <row r="38" spans="1:8" ht="25.5" customHeight="1">
      <c r="A38" s="11" t="s">
        <v>174</v>
      </c>
      <c r="B38" s="12" t="s">
        <v>175</v>
      </c>
      <c r="C38" s="17" t="s">
        <v>72</v>
      </c>
      <c r="D38" s="12" t="s">
        <v>73</v>
      </c>
      <c r="E38" s="12" t="s">
        <v>99</v>
      </c>
      <c r="F38" s="12" t="s">
        <v>130</v>
      </c>
      <c r="G38" s="12" t="s">
        <v>176</v>
      </c>
      <c r="H38" s="14" t="s">
        <v>177</v>
      </c>
    </row>
    <row r="39" spans="1:8" ht="25.5" customHeight="1">
      <c r="A39" s="7"/>
      <c r="B39" s="7"/>
      <c r="C39" s="7"/>
      <c r="D39" s="7"/>
      <c r="E39" s="7"/>
      <c r="F39" s="7"/>
      <c r="G39" s="7"/>
      <c r="H39" s="7"/>
    </row>
    <row r="40" spans="1:8" ht="25.5" customHeight="1">
      <c r="A40" s="18" t="s">
        <v>178</v>
      </c>
      <c r="B40" s="19"/>
      <c r="C40" s="19"/>
      <c r="D40" s="19"/>
      <c r="E40" s="19"/>
      <c r="F40" s="19"/>
      <c r="G40" s="19"/>
      <c r="H40" s="19"/>
    </row>
    <row r="41" spans="1:8" ht="25.5" customHeight="1">
      <c r="A41" s="18" t="s">
        <v>179</v>
      </c>
      <c r="B41" s="7"/>
      <c r="C41" s="7"/>
      <c r="D41" s="7"/>
      <c r="E41" s="7"/>
      <c r="F41" s="7"/>
      <c r="G41" s="7"/>
      <c r="H41" s="7"/>
    </row>
    <row r="42" spans="1:8" ht="25.5" customHeight="1">
      <c r="A42" s="7"/>
      <c r="B42" s="20" t="s">
        <v>180</v>
      </c>
      <c r="C42" s="7"/>
      <c r="D42" s="7"/>
      <c r="E42" s="7"/>
      <c r="F42" s="7"/>
      <c r="G42" s="7"/>
      <c r="H42" s="7"/>
    </row>
    <row r="43" spans="1:8" ht="25.5" customHeight="1">
      <c r="A43" s="21"/>
      <c r="B43" s="4" t="s">
        <v>181</v>
      </c>
      <c r="C43" s="7"/>
      <c r="D43" s="7"/>
      <c r="E43" s="7"/>
      <c r="F43" s="7"/>
      <c r="G43" s="7"/>
      <c r="H43" s="7"/>
    </row>
    <row r="44" spans="1:8" ht="15" customHeight="1">
      <c r="A44" s="22"/>
      <c r="B44" s="4" t="s">
        <v>182</v>
      </c>
      <c r="C44" s="7"/>
      <c r="D44" s="7"/>
      <c r="E44" s="7"/>
      <c r="F44" s="7"/>
      <c r="G44" s="7"/>
      <c r="H44" s="7"/>
    </row>
    <row r="45" spans="1:8" ht="15" customHeight="1">
      <c r="A45" s="23"/>
      <c r="B45" s="4" t="s">
        <v>183</v>
      </c>
    </row>
    <row r="46" spans="1:8" ht="15" customHeight="1"/>
    <row r="47" spans="1:8" ht="15" customHeight="1"/>
  </sheetData>
  <autoFilter ref="A4:H45" xr:uid="{00000000-0009-0000-0000-000000000000}"/>
  <hyperlinks>
    <hyperlink ref="A5" location="'ANEXO I - Código entidades'!A1" display="I" xr:uid="{00000000-0004-0000-0000-000000000000}"/>
    <hyperlink ref="A6" location="'ANEXO II - Despesas Pessoal'!A1" display="II" xr:uid="{00000000-0004-0000-0000-000001000000}"/>
    <hyperlink ref="A7" location="'ANEXO II.A - Evolução Pessoal'!A1" display="II.A" xr:uid="{00000000-0004-0000-0000-000002000000}"/>
    <hyperlink ref="A8" location="'Anexo II.B_Novas entradas'!A1" display="II.B" xr:uid="{00000000-0004-0000-0000-000003000000}"/>
    <hyperlink ref="A9" location="'ANEXO III_Al. e Subal.'!A1" display="III" xr:uid="{00000000-0004-0000-0000-000004000000}"/>
    <hyperlink ref="A10" location="'ANEXO IV_juros, Transf. e Subs.'!A1" display="IV" xr:uid="{00000000-0004-0000-0000-000005000000}"/>
    <hyperlink ref="A11" location="'Anexo IV.A-Alíneas entidade'!A1" tooltip="Anexo IV.A-Alíneas entidade" display="IV.A" xr:uid="{00000000-0004-0000-0000-000006000000}"/>
    <hyperlink ref="A12" location="'Anexo V.I-SFA e EPR (SIGO)'!A1" tooltip="Anexo V.I-SFA e EPR (SIGO)" display="V.I" xr:uid="{00000000-0004-0000-0000-000007000000}"/>
    <hyperlink ref="A13" location="'Anexo V.II-Serviços simples'!A1" tooltip="Anexo V.II-Serviços simples" display="V.II" xr:uid="{00000000-0004-0000-0000-000008000000}"/>
    <hyperlink ref="A14" location="'ANEXO VI_Cód. Departamentos'!A1" tooltip="ANEXO VI_Cód. Departamentos" display="VI" xr:uid="{00000000-0004-0000-0000-000009000000}"/>
    <hyperlink ref="A15" location="'ANEXO VII_Tab. Prog. e Medidas'!A1" tooltip="ANEXO VII_Tab. Prog. e Medidas" display="VII" xr:uid="{00000000-0004-0000-0000-00000A000000}"/>
    <hyperlink ref="A16" location="'ANEXO VIII_Tab. Atividades'!A1" tooltip="ANEXO VIII_Tab. Atividades" display="VIII" xr:uid="{00000000-0004-0000-0000-00000B000000}"/>
    <hyperlink ref="A17" location="'ANEXO IX_Prog e Medidas PIDDAR'!A1" tooltip="ANEXO IX_Prog e Medidas PIDDAR" display="IX" xr:uid="{00000000-0004-0000-0000-00000C000000}"/>
    <hyperlink ref="A18" location="'ANEXO X_Tab. Fontes Financ.'!A1" tooltip="ANEXO X_Tab. Fontes Financ." display="X" xr:uid="{00000000-0004-0000-0000-00000D000000}"/>
    <hyperlink ref="A19" location="'ANEXO XI Class. Receita'!A1" tooltip="ANEXO XI Class. Receita" display="XI" xr:uid="{00000000-0004-0000-0000-00000E000000}"/>
    <hyperlink ref="A20" location="'ANEXO XII - SFA e EPR_Cl. Ec.'!A1" tooltip="ANEXO XII - SFA e EPR_Cl. Ec." display="XII" xr:uid="{00000000-0004-0000-0000-00000F000000}"/>
    <hyperlink ref="A21" location="'ANEXO XIII_DIST.PLAFOND'!A1" tooltip="ANEXO XIII_DIST.PLAFOND" display="XIII" xr:uid="{00000000-0004-0000-0000-000010000000}"/>
    <hyperlink ref="A22" location="'Anexo XIV.I-Estruturantes'!A1" tooltip="Anexo XIV.I-Estruturantes" display="XIV.I" xr:uid="{00000000-0004-0000-0000-000011000000}"/>
    <hyperlink ref="A23" location="'Anexo XIV.II-Novos proj (SIGO)'!A1" tooltip="Anexo XIV.II-Novos proj (SIGO)" display="XIV.II" xr:uid="{00000000-0004-0000-0000-000012000000}"/>
    <hyperlink ref="A24" location="'ANEXO XV-Desp,comp. receita'!A1" tooltip="ANEXO XV-Desp,comp. receita" display="XV" xr:uid="{00000000-0004-0000-0000-000013000000}"/>
    <hyperlink ref="A25" location="'ANEXO XVI-Rec. serv. simples'!A1" tooltip="ANEXO XVI-Rec. serv. simples" display="XVI" xr:uid="{00000000-0004-0000-0000-000014000000}"/>
    <hyperlink ref="A26" location="'ANEXO XVII-ENTIDADES PARTICIPAD'!A1" tooltip="ANEXO XVII-ENTIDADES PARTICIPAD" display="XVII" xr:uid="{00000000-0004-0000-0000-000015000000}"/>
    <hyperlink ref="A27" location="'ANEXO XVIII-DECL. CONFORMIDADE'!A1" tooltip="ANEXO XVIII-DECL. CONFORMIDADE" display="XVIII" xr:uid="{00000000-0004-0000-0000-000016000000}"/>
    <hyperlink ref="A28" location="'Anexo XIX- Ficheiro Orgânico'!A1" tooltip="Anexo XIX- Ficheiro Orgânico" display="XIX" xr:uid="{00000000-0004-0000-0000-000017000000}"/>
    <hyperlink ref="A29" location="'ANEXO XX CALENDÁRIO'!A1" tooltip="ANEXO XX CALENDÁRIO" display="XX" xr:uid="{00000000-0004-0000-0000-000018000000}"/>
    <hyperlink ref="A30" location="'ANEXO XXI'!A1" tooltip="ANEXO XXI" display="XXI" xr:uid="{00000000-0004-0000-0000-000019000000}"/>
    <hyperlink ref="A31" location="'ANEXO XXII'!A1" tooltip="ANEXO XXII" display="XXII" xr:uid="{00000000-0004-0000-0000-00001A000000}"/>
    <hyperlink ref="A32" location="'Anexo XXIII-ODS_Instruções'!A1" tooltip="Anexo XXIII-ODS_Instruções" display="XXIII" xr:uid="{00000000-0004-0000-0000-00001B000000}"/>
    <hyperlink ref="A33" location="'XXIV. Dotações Vinculadas'!A1" tooltip="XXIV. Dotações Vinculadas" display="XXIV" xr:uid="{00000000-0004-0000-0000-00001C000000}"/>
    <hyperlink ref="A34" location="'XXV. Projetos Estruturantes'!A1" tooltip="XXV. Projetos Estruturantes" display="XXV" xr:uid="{00000000-0004-0000-0000-00001D000000}"/>
    <hyperlink ref="A35" location="'XXVI. PRR Encerramento'!A1" tooltip="XXVI. PRR Encerramento" display="XXVI" xr:uid="{00000000-0004-0000-0000-00001E000000}"/>
    <hyperlink ref="A36" location="'XXVII. Riscos'!A1" tooltip="XXVII. Riscos" display="XXVII" xr:uid="{00000000-0004-0000-0000-00001F000000}"/>
    <hyperlink ref="A37" location="'XXVIII. Despesa Fiscal'!A1" tooltip="XXVIII. Despesa Fiscal" display="XXVIII" xr:uid="{00000000-0004-0000-0000-000020000000}"/>
    <hyperlink ref="A38" location="'XXIX. Contactos'!A1" tooltip="XXIX. Contactos" display="XXIX" xr:uid="{00000000-0004-0000-0000-000021000000}"/>
  </hyperlinks>
  <printOptions horizontalCentered="1"/>
  <pageMargins left="0.4" right="0.4" top="0.6" bottom="0.5" header="0.511811023622047" footer="0.51180555555555596"/>
  <pageSetup paperSize="9" fitToHeight="0" orientation="landscape" horizontalDpi="300" verticalDpi="300"/>
  <headerFooter>
    <oddFooter>&amp;L&amp;8 &amp;K808080Circular n.º ___/EOTF/2026 — Livro de Anexos&amp;R&amp;8 &amp;K808080Pág. &amp;P de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D966"/>
  </sheetPr>
  <dimension ref="A1:O373"/>
  <sheetViews>
    <sheetView showGridLines="0" zoomScaleNormal="100" workbookViewId="0">
      <pane ySplit="4" topLeftCell="A167" activePane="bottomLeft" state="frozen"/>
      <selection pane="bottomLeft" activeCell="B1" sqref="B1:M1"/>
    </sheetView>
  </sheetViews>
  <sheetFormatPr defaultColWidth="9.109375" defaultRowHeight="14.4"/>
  <cols>
    <col min="1" max="1" width="1" style="71" customWidth="1"/>
    <col min="2" max="2" width="15" style="71" customWidth="1"/>
    <col min="3" max="3" width="28.6640625" style="71" customWidth="1"/>
    <col min="4" max="4" width="12.44140625" style="71" customWidth="1"/>
    <col min="5" max="5" width="12.88671875" style="71" customWidth="1"/>
    <col min="6" max="6" width="12.109375" style="71" customWidth="1"/>
    <col min="7" max="7" width="10.88671875" style="71" customWidth="1"/>
    <col min="8" max="8" width="12.44140625" style="71" customWidth="1"/>
    <col min="9" max="9" width="13.109375" style="71" customWidth="1"/>
    <col min="10" max="10" width="9.109375" style="71" customWidth="1"/>
    <col min="11" max="11" width="7.44140625" style="71" customWidth="1"/>
    <col min="12" max="14" width="9.109375" style="71" customWidth="1"/>
    <col min="15" max="16384" width="9.109375" style="71"/>
  </cols>
  <sheetData>
    <row r="1" spans="1:15" ht="15" customHeight="1">
      <c r="A1" s="87"/>
      <c r="B1" s="973" t="s">
        <v>1218</v>
      </c>
      <c r="C1" s="909"/>
      <c r="D1" s="909"/>
      <c r="E1" s="909"/>
      <c r="F1" s="909"/>
      <c r="G1" s="909"/>
      <c r="H1" s="909"/>
      <c r="I1" s="909"/>
      <c r="J1" s="909"/>
      <c r="K1" s="909"/>
      <c r="L1" s="909"/>
      <c r="M1" s="909"/>
      <c r="N1" s="26" t="s">
        <v>1</v>
      </c>
      <c r="O1" s="132"/>
    </row>
    <row r="2" spans="1:15" ht="15.75" customHeight="1">
      <c r="B2" s="966" t="s">
        <v>1219</v>
      </c>
      <c r="C2" s="909"/>
      <c r="D2" s="909"/>
      <c r="E2" s="909"/>
      <c r="F2" s="909"/>
      <c r="G2" s="909"/>
      <c r="H2" s="909"/>
      <c r="I2" s="909"/>
      <c r="J2" s="909"/>
      <c r="K2" s="909"/>
      <c r="L2" s="909"/>
      <c r="M2" s="909"/>
    </row>
    <row r="3" spans="1:15" ht="25.5" customHeight="1">
      <c r="B3" s="88" t="s">
        <v>1220</v>
      </c>
    </row>
    <row r="4" spans="1:15" s="45" customFormat="1" ht="9" customHeight="1">
      <c r="B4" s="133"/>
      <c r="C4" s="134"/>
      <c r="D4" s="134"/>
      <c r="E4" s="134"/>
      <c r="F4" s="134"/>
      <c r="G4" s="134"/>
      <c r="H4" s="135"/>
      <c r="I4" s="135"/>
      <c r="J4" s="135"/>
      <c r="K4" s="135"/>
      <c r="L4" s="135"/>
      <c r="M4" s="136"/>
    </row>
    <row r="5" spans="1:15" s="45" customFormat="1" ht="12.75" customHeight="1">
      <c r="B5" s="137" t="s">
        <v>1221</v>
      </c>
      <c r="M5" s="138"/>
    </row>
    <row r="6" spans="1:15" s="45" customFormat="1" ht="6.75" customHeight="1">
      <c r="B6" s="139"/>
      <c r="C6" s="140"/>
      <c r="D6" s="140"/>
      <c r="E6" s="140"/>
      <c r="F6" s="140"/>
      <c r="G6" s="140"/>
      <c r="M6" s="138"/>
    </row>
    <row r="7" spans="1:15" s="45" customFormat="1" ht="12.75" customHeight="1">
      <c r="B7" s="137" t="s">
        <v>1222</v>
      </c>
      <c r="M7" s="138"/>
    </row>
    <row r="8" spans="1:15" s="45" customFormat="1" ht="9" customHeight="1">
      <c r="B8" s="139"/>
      <c r="C8" s="140"/>
      <c r="D8" s="140"/>
      <c r="E8" s="140"/>
      <c r="F8" s="140"/>
      <c r="G8" s="140"/>
      <c r="M8" s="138"/>
    </row>
    <row r="9" spans="1:15" s="45" customFormat="1" ht="12.75" customHeight="1">
      <c r="B9" s="137" t="s">
        <v>1223</v>
      </c>
      <c r="M9" s="138"/>
    </row>
    <row r="10" spans="1:15" s="45" customFormat="1" ht="9.75" customHeight="1">
      <c r="B10" s="141"/>
      <c r="C10" s="142"/>
      <c r="D10" s="142"/>
      <c r="E10" s="142"/>
      <c r="F10" s="142"/>
      <c r="G10" s="142"/>
      <c r="H10" s="143"/>
      <c r="I10" s="143"/>
      <c r="J10" s="143"/>
      <c r="K10" s="143"/>
      <c r="L10" s="143"/>
      <c r="M10" s="144"/>
    </row>
    <row r="11" spans="1:15" s="45" customFormat="1" ht="10.5" customHeight="1"/>
    <row r="12" spans="1:15" ht="15.75" customHeight="1">
      <c r="B12" s="145" t="s">
        <v>1224</v>
      </c>
      <c r="C12" s="146"/>
      <c r="D12" s="146"/>
      <c r="E12" s="146"/>
      <c r="F12" s="146"/>
      <c r="G12" s="147"/>
      <c r="H12" s="147"/>
      <c r="I12" s="147"/>
      <c r="J12" s="147"/>
      <c r="K12" s="147"/>
      <c r="L12" s="148"/>
      <c r="M12" s="149"/>
    </row>
    <row r="13" spans="1:15" ht="15" customHeight="1">
      <c r="B13" s="150"/>
      <c r="C13" s="151"/>
      <c r="D13" s="151"/>
      <c r="E13" s="151"/>
      <c r="F13" s="151"/>
      <c r="G13" s="151"/>
      <c r="J13" s="151"/>
      <c r="K13" s="152"/>
      <c r="L13" s="974" t="s">
        <v>1225</v>
      </c>
      <c r="M13" s="975"/>
    </row>
    <row r="14" spans="1:15" ht="39.75" customHeight="1">
      <c r="B14" s="982" t="s">
        <v>1226</v>
      </c>
      <c r="C14" s="979" t="s">
        <v>26</v>
      </c>
      <c r="D14" s="971" t="s">
        <v>1165</v>
      </c>
      <c r="E14" s="971" t="s">
        <v>1227</v>
      </c>
      <c r="F14" s="981" t="s">
        <v>1171</v>
      </c>
      <c r="G14" s="971" t="s">
        <v>1174</v>
      </c>
      <c r="H14" s="981" t="s">
        <v>1177</v>
      </c>
      <c r="I14" s="971" t="s">
        <v>1180</v>
      </c>
      <c r="J14" s="971" t="s">
        <v>1228</v>
      </c>
      <c r="K14" s="930"/>
      <c r="L14" s="976" t="s">
        <v>1190</v>
      </c>
      <c r="M14" s="925"/>
    </row>
    <row r="15" spans="1:15" ht="27.75" customHeight="1">
      <c r="B15" s="944"/>
      <c r="C15" s="945"/>
      <c r="D15" s="978"/>
      <c r="E15" s="978"/>
      <c r="F15" s="946"/>
      <c r="G15" s="978"/>
      <c r="H15" s="946"/>
      <c r="I15" s="978"/>
      <c r="J15" s="153" t="s">
        <v>1184</v>
      </c>
      <c r="K15" s="154" t="s">
        <v>1187</v>
      </c>
      <c r="L15" s="153" t="s">
        <v>1184</v>
      </c>
      <c r="M15" s="154" t="s">
        <v>1187</v>
      </c>
    </row>
    <row r="16" spans="1:15" ht="15.75" customHeight="1">
      <c r="B16" s="924"/>
      <c r="C16" s="925"/>
      <c r="D16" s="155" t="s">
        <v>1166</v>
      </c>
      <c r="E16" s="155" t="s">
        <v>1169</v>
      </c>
      <c r="F16" s="156" t="s">
        <v>1172</v>
      </c>
      <c r="G16" s="155" t="s">
        <v>1175</v>
      </c>
      <c r="H16" s="155" t="s">
        <v>1178</v>
      </c>
      <c r="I16" s="155" t="s">
        <v>1181</v>
      </c>
      <c r="J16" s="155" t="s">
        <v>1185</v>
      </c>
      <c r="K16" s="157" t="s">
        <v>1188</v>
      </c>
      <c r="L16" s="155" t="s">
        <v>1191</v>
      </c>
      <c r="M16" s="157" t="s">
        <v>1193</v>
      </c>
    </row>
    <row r="17" spans="2:13" ht="20.25" customHeight="1">
      <c r="B17" s="158" t="s">
        <v>1229</v>
      </c>
      <c r="C17" s="151" t="s">
        <v>1230</v>
      </c>
      <c r="D17" s="159"/>
      <c r="E17" s="159"/>
      <c r="F17" s="160"/>
      <c r="G17" s="159"/>
      <c r="H17" s="160"/>
      <c r="I17" s="159">
        <f t="shared" ref="I17:I25" si="0">+SUM(E17:H17)</f>
        <v>0</v>
      </c>
      <c r="J17" s="159">
        <f t="shared" ref="J17:J25" si="1">+I17-E17</f>
        <v>0</v>
      </c>
      <c r="K17" s="161" t="str">
        <f t="shared" ref="K17:K24" si="2">+IF(E17=0,"",J17/E17)</f>
        <v/>
      </c>
      <c r="L17" s="159">
        <f t="shared" ref="L17:L25" si="3">+I17-D17</f>
        <v>0</v>
      </c>
      <c r="M17" s="161" t="str">
        <f t="shared" ref="M17:M24" si="4">+IF(D17=0,"",L17/D17)</f>
        <v/>
      </c>
    </row>
    <row r="18" spans="2:13" ht="20.25" customHeight="1">
      <c r="B18" s="158" t="s">
        <v>1231</v>
      </c>
      <c r="C18" s="151" t="s">
        <v>1232</v>
      </c>
      <c r="D18" s="159"/>
      <c r="E18" s="159"/>
      <c r="F18" s="160"/>
      <c r="G18" s="159"/>
      <c r="H18" s="160"/>
      <c r="I18" s="159">
        <f t="shared" si="0"/>
        <v>0</v>
      </c>
      <c r="J18" s="159">
        <f t="shared" si="1"/>
        <v>0</v>
      </c>
      <c r="K18" s="161" t="str">
        <f t="shared" si="2"/>
        <v/>
      </c>
      <c r="L18" s="159">
        <f t="shared" si="3"/>
        <v>0</v>
      </c>
      <c r="M18" s="161" t="str">
        <f t="shared" si="4"/>
        <v/>
      </c>
    </row>
    <row r="19" spans="2:13" ht="15" customHeight="1">
      <c r="B19" s="158" t="s">
        <v>1233</v>
      </c>
      <c r="C19" s="162" t="s">
        <v>1234</v>
      </c>
      <c r="D19" s="159"/>
      <c r="E19" s="159"/>
      <c r="F19" s="160"/>
      <c r="G19" s="159"/>
      <c r="H19" s="160"/>
      <c r="I19" s="159">
        <f t="shared" si="0"/>
        <v>0</v>
      </c>
      <c r="J19" s="159">
        <f t="shared" si="1"/>
        <v>0</v>
      </c>
      <c r="K19" s="161" t="str">
        <f t="shared" si="2"/>
        <v/>
      </c>
      <c r="L19" s="159">
        <f t="shared" si="3"/>
        <v>0</v>
      </c>
      <c r="M19" s="161" t="str">
        <f t="shared" si="4"/>
        <v/>
      </c>
    </row>
    <row r="20" spans="2:13" ht="15" customHeight="1">
      <c r="B20" s="158" t="s">
        <v>1235</v>
      </c>
      <c r="C20" s="162" t="s">
        <v>1236</v>
      </c>
      <c r="D20" s="159"/>
      <c r="E20" s="159"/>
      <c r="F20" s="160"/>
      <c r="G20" s="159"/>
      <c r="H20" s="160"/>
      <c r="I20" s="159">
        <f t="shared" si="0"/>
        <v>0</v>
      </c>
      <c r="J20" s="159">
        <f t="shared" si="1"/>
        <v>0</v>
      </c>
      <c r="K20" s="161" t="str">
        <f t="shared" si="2"/>
        <v/>
      </c>
      <c r="L20" s="159">
        <f t="shared" si="3"/>
        <v>0</v>
      </c>
      <c r="M20" s="161" t="str">
        <f t="shared" si="4"/>
        <v/>
      </c>
    </row>
    <row r="21" spans="2:13" ht="15" customHeight="1">
      <c r="B21" s="158" t="s">
        <v>1237</v>
      </c>
      <c r="C21" s="162" t="s">
        <v>1238</v>
      </c>
      <c r="D21" s="159"/>
      <c r="E21" s="159"/>
      <c r="F21" s="160"/>
      <c r="G21" s="159"/>
      <c r="H21" s="160"/>
      <c r="I21" s="159">
        <f t="shared" si="0"/>
        <v>0</v>
      </c>
      <c r="J21" s="159">
        <f t="shared" si="1"/>
        <v>0</v>
      </c>
      <c r="K21" s="161" t="str">
        <f t="shared" si="2"/>
        <v/>
      </c>
      <c r="L21" s="159">
        <f t="shared" si="3"/>
        <v>0</v>
      </c>
      <c r="M21" s="161" t="str">
        <f t="shared" si="4"/>
        <v/>
      </c>
    </row>
    <row r="22" spans="2:13" ht="15" customHeight="1">
      <c r="B22" s="158" t="s">
        <v>1239</v>
      </c>
      <c r="C22" s="151" t="s">
        <v>1240</v>
      </c>
      <c r="D22" s="159"/>
      <c r="E22" s="159"/>
      <c r="F22" s="160"/>
      <c r="G22" s="159"/>
      <c r="H22" s="160"/>
      <c r="I22" s="159">
        <f t="shared" si="0"/>
        <v>0</v>
      </c>
      <c r="J22" s="159">
        <f t="shared" si="1"/>
        <v>0</v>
      </c>
      <c r="K22" s="161" t="str">
        <f t="shared" si="2"/>
        <v/>
      </c>
      <c r="L22" s="159">
        <f t="shared" si="3"/>
        <v>0</v>
      </c>
      <c r="M22" s="161" t="str">
        <f t="shared" si="4"/>
        <v/>
      </c>
    </row>
    <row r="23" spans="2:13" ht="15" customHeight="1">
      <c r="B23" s="158" t="s">
        <v>1241</v>
      </c>
      <c r="C23" s="151" t="s">
        <v>1242</v>
      </c>
      <c r="D23" s="159"/>
      <c r="E23" s="159"/>
      <c r="F23" s="160"/>
      <c r="G23" s="159"/>
      <c r="H23" s="160"/>
      <c r="I23" s="159">
        <f t="shared" si="0"/>
        <v>0</v>
      </c>
      <c r="J23" s="159">
        <f t="shared" si="1"/>
        <v>0</v>
      </c>
      <c r="K23" s="161" t="str">
        <f t="shared" si="2"/>
        <v/>
      </c>
      <c r="L23" s="159">
        <f t="shared" si="3"/>
        <v>0</v>
      </c>
      <c r="M23" s="161" t="str">
        <f t="shared" si="4"/>
        <v/>
      </c>
    </row>
    <row r="24" spans="2:13" ht="22.5" customHeight="1">
      <c r="B24" s="163" t="s">
        <v>1243</v>
      </c>
      <c r="C24" s="151" t="s">
        <v>1244</v>
      </c>
      <c r="D24" s="159"/>
      <c r="E24" s="159"/>
      <c r="F24" s="160"/>
      <c r="G24" s="159"/>
      <c r="H24" s="160"/>
      <c r="I24" s="159">
        <f t="shared" si="0"/>
        <v>0</v>
      </c>
      <c r="J24" s="159">
        <f t="shared" si="1"/>
        <v>0</v>
      </c>
      <c r="K24" s="161" t="str">
        <f t="shared" si="2"/>
        <v/>
      </c>
      <c r="L24" s="159">
        <f t="shared" si="3"/>
        <v>0</v>
      </c>
      <c r="M24" s="161" t="str">
        <f t="shared" si="4"/>
        <v/>
      </c>
    </row>
    <row r="25" spans="2:13" ht="15" customHeight="1">
      <c r="B25" s="158" t="s">
        <v>1245</v>
      </c>
      <c r="C25" s="151" t="s">
        <v>1246</v>
      </c>
      <c r="D25" s="159"/>
      <c r="E25" s="159"/>
      <c r="F25" s="160"/>
      <c r="G25" s="159"/>
      <c r="H25" s="160"/>
      <c r="I25" s="159">
        <f t="shared" si="0"/>
        <v>0</v>
      </c>
      <c r="J25" s="159">
        <f t="shared" si="1"/>
        <v>0</v>
      </c>
      <c r="K25" s="161"/>
      <c r="L25" s="159">
        <f t="shared" si="3"/>
        <v>0</v>
      </c>
      <c r="M25" s="161"/>
    </row>
    <row r="26" spans="2:13" ht="15" customHeight="1">
      <c r="B26" s="158" t="s">
        <v>1247</v>
      </c>
      <c r="C26" s="151" t="s">
        <v>1248</v>
      </c>
      <c r="D26" s="159"/>
      <c r="E26" s="159"/>
      <c r="F26" s="164"/>
      <c r="G26" s="165"/>
      <c r="H26" s="164"/>
      <c r="I26" s="165"/>
      <c r="J26" s="165"/>
      <c r="K26" s="166"/>
      <c r="L26" s="165"/>
      <c r="M26" s="166"/>
    </row>
    <row r="27" spans="2:13" ht="15" customHeight="1">
      <c r="B27" s="158" t="s">
        <v>1249</v>
      </c>
      <c r="C27" s="151" t="s">
        <v>1250</v>
      </c>
      <c r="D27" s="159"/>
      <c r="E27" s="159"/>
      <c r="F27" s="160"/>
      <c r="G27" s="159"/>
      <c r="H27" s="160"/>
      <c r="I27" s="159">
        <f>+SUM(E27:H27)</f>
        <v>0</v>
      </c>
      <c r="J27" s="159">
        <f>+I27-E27</f>
        <v>0</v>
      </c>
      <c r="K27" s="161"/>
      <c r="L27" s="159">
        <f>+I27-D27</f>
        <v>0</v>
      </c>
      <c r="M27" s="161"/>
    </row>
    <row r="28" spans="2:13" ht="15" customHeight="1">
      <c r="B28" s="167"/>
      <c r="C28" s="168" t="s">
        <v>1251</v>
      </c>
      <c r="D28" s="169">
        <f>+SUM(D17:D27)</f>
        <v>0</v>
      </c>
      <c r="E28" s="169">
        <f>+SUM(E17:E27)</f>
        <v>0</v>
      </c>
      <c r="F28" s="170">
        <f>+SUM(F17:F25)+F27</f>
        <v>0</v>
      </c>
      <c r="G28" s="169">
        <f>+SUM(G17:G25)+G27</f>
        <v>0</v>
      </c>
      <c r="H28" s="170">
        <f>+SUM(H17:H25)+H27</f>
        <v>0</v>
      </c>
      <c r="I28" s="169">
        <f>+SUM(I17:I25)+I27</f>
        <v>0</v>
      </c>
      <c r="J28" s="169">
        <f>+SUM(J17:J25)+J27</f>
        <v>0</v>
      </c>
      <c r="K28" s="171" t="str">
        <f t="shared" ref="K28:K52" si="5">+IF(E28=0,"",J28/E28)</f>
        <v/>
      </c>
      <c r="L28" s="169">
        <f>+SUM(L17:L25)+L27</f>
        <v>0</v>
      </c>
      <c r="M28" s="171" t="str">
        <f t="shared" ref="M28:M52" si="6">+IF(D28=0,"",L28/D28)</f>
        <v/>
      </c>
    </row>
    <row r="29" spans="2:13" ht="9" customHeight="1">
      <c r="B29" s="172"/>
      <c r="C29" s="151"/>
      <c r="D29" s="159"/>
      <c r="E29" s="159"/>
      <c r="F29" s="160"/>
      <c r="G29" s="159"/>
      <c r="H29" s="160"/>
      <c r="I29" s="159"/>
      <c r="J29" s="159"/>
      <c r="K29" s="161" t="str">
        <f t="shared" si="5"/>
        <v/>
      </c>
      <c r="L29" s="159"/>
      <c r="M29" s="161" t="str">
        <f t="shared" si="6"/>
        <v/>
      </c>
    </row>
    <row r="30" spans="2:13" ht="15" customHeight="1">
      <c r="B30" s="173" t="s">
        <v>1252</v>
      </c>
      <c r="C30" s="174" t="s">
        <v>1253</v>
      </c>
      <c r="D30" s="175"/>
      <c r="E30" s="175"/>
      <c r="F30" s="176"/>
      <c r="G30" s="175"/>
      <c r="H30" s="176"/>
      <c r="I30" s="175">
        <f>+SUM(E30:H30)</f>
        <v>0</v>
      </c>
      <c r="J30" s="175">
        <f>+I30-E30</f>
        <v>0</v>
      </c>
      <c r="K30" s="177" t="str">
        <f t="shared" si="5"/>
        <v/>
      </c>
      <c r="L30" s="175">
        <f>+I30-D30</f>
        <v>0</v>
      </c>
      <c r="M30" s="177" t="str">
        <f t="shared" si="6"/>
        <v/>
      </c>
    </row>
    <row r="31" spans="2:13" ht="15" customHeight="1">
      <c r="B31" s="173"/>
      <c r="C31" s="174" t="s">
        <v>1254</v>
      </c>
      <c r="D31" s="175"/>
      <c r="E31" s="175"/>
      <c r="F31" s="176"/>
      <c r="G31" s="175"/>
      <c r="H31" s="176"/>
      <c r="I31" s="175">
        <f>+SUM(E31:H31)</f>
        <v>0</v>
      </c>
      <c r="J31" s="175">
        <f>+I31-E31</f>
        <v>0</v>
      </c>
      <c r="K31" s="177" t="str">
        <f t="shared" si="5"/>
        <v/>
      </c>
      <c r="L31" s="175">
        <f>+I31-D31</f>
        <v>0</v>
      </c>
      <c r="M31" s="177" t="str">
        <f t="shared" si="6"/>
        <v/>
      </c>
    </row>
    <row r="32" spans="2:13" ht="15" customHeight="1">
      <c r="B32" s="173"/>
      <c r="C32" s="174" t="s">
        <v>1255</v>
      </c>
      <c r="D32" s="175"/>
      <c r="E32" s="175"/>
      <c r="F32" s="176"/>
      <c r="G32" s="175"/>
      <c r="H32" s="176"/>
      <c r="I32" s="175">
        <f>+SUM(E32:H32)</f>
        <v>0</v>
      </c>
      <c r="J32" s="175">
        <f>+I32-E32</f>
        <v>0</v>
      </c>
      <c r="K32" s="177" t="str">
        <f t="shared" si="5"/>
        <v/>
      </c>
      <c r="L32" s="175">
        <f>+I32-D32</f>
        <v>0</v>
      </c>
      <c r="M32" s="177" t="str">
        <f t="shared" si="6"/>
        <v/>
      </c>
    </row>
    <row r="33" spans="2:13" ht="15" customHeight="1">
      <c r="B33" s="173"/>
      <c r="C33" s="174" t="s">
        <v>1256</v>
      </c>
      <c r="D33" s="175"/>
      <c r="E33" s="175"/>
      <c r="F33" s="176"/>
      <c r="G33" s="175"/>
      <c r="H33" s="176"/>
      <c r="I33" s="175">
        <f>+SUM(E33:H33)</f>
        <v>0</v>
      </c>
      <c r="J33" s="175">
        <f>+I33-E33</f>
        <v>0</v>
      </c>
      <c r="K33" s="177" t="str">
        <f t="shared" si="5"/>
        <v/>
      </c>
      <c r="L33" s="175">
        <f>+I33-D33</f>
        <v>0</v>
      </c>
      <c r="M33" s="177" t="str">
        <f t="shared" si="6"/>
        <v/>
      </c>
    </row>
    <row r="34" spans="2:13" ht="15" customHeight="1">
      <c r="B34" s="178"/>
      <c r="C34" s="179" t="s">
        <v>1257</v>
      </c>
      <c r="D34" s="180">
        <f t="shared" ref="D34:J34" si="7">+SUM(D30:D33)</f>
        <v>0</v>
      </c>
      <c r="E34" s="180">
        <f t="shared" si="7"/>
        <v>0</v>
      </c>
      <c r="F34" s="181">
        <f t="shared" si="7"/>
        <v>0</v>
      </c>
      <c r="G34" s="180">
        <f t="shared" si="7"/>
        <v>0</v>
      </c>
      <c r="H34" s="181">
        <f t="shared" si="7"/>
        <v>0</v>
      </c>
      <c r="I34" s="180">
        <f t="shared" si="7"/>
        <v>0</v>
      </c>
      <c r="J34" s="180">
        <f t="shared" si="7"/>
        <v>0</v>
      </c>
      <c r="K34" s="182" t="str">
        <f t="shared" si="5"/>
        <v/>
      </c>
      <c r="L34" s="180">
        <f>+SUM(L30:L33)</f>
        <v>0</v>
      </c>
      <c r="M34" s="182" t="str">
        <f t="shared" si="6"/>
        <v/>
      </c>
    </row>
    <row r="35" spans="2:13" ht="15" customHeight="1">
      <c r="B35" s="158" t="s">
        <v>1258</v>
      </c>
      <c r="C35" s="151" t="s">
        <v>659</v>
      </c>
      <c r="D35" s="183">
        <f>+SUM(D36:D38)</f>
        <v>0</v>
      </c>
      <c r="E35" s="183">
        <f>+SUM(E36:E38)</f>
        <v>0</v>
      </c>
      <c r="F35" s="151">
        <f>+SUM(F36:F38)</f>
        <v>0</v>
      </c>
      <c r="G35" s="183">
        <f>+SUM(G36:G38)</f>
        <v>0</v>
      </c>
      <c r="H35" s="151">
        <f>+SUM(H36:H38)</f>
        <v>0</v>
      </c>
      <c r="I35" s="159">
        <f t="shared" ref="I35:I45" si="8">+SUM(E35:H35)</f>
        <v>0</v>
      </c>
      <c r="J35" s="159">
        <f t="shared" ref="J35:J45" si="9">+I35-E35</f>
        <v>0</v>
      </c>
      <c r="K35" s="161" t="str">
        <f t="shared" si="5"/>
        <v/>
      </c>
      <c r="L35" s="159">
        <f t="shared" ref="L35:L45" si="10">+I35-D35</f>
        <v>0</v>
      </c>
      <c r="M35" s="161" t="str">
        <f t="shared" si="6"/>
        <v/>
      </c>
    </row>
    <row r="36" spans="2:13" ht="15" customHeight="1">
      <c r="B36" s="184" t="s">
        <v>1259</v>
      </c>
      <c r="C36" s="185" t="s">
        <v>1260</v>
      </c>
      <c r="D36" s="186"/>
      <c r="E36" s="186"/>
      <c r="F36" s="187"/>
      <c r="G36" s="186"/>
      <c r="H36" s="187"/>
      <c r="I36" s="188">
        <f t="shared" si="8"/>
        <v>0</v>
      </c>
      <c r="J36" s="188">
        <f t="shared" si="9"/>
        <v>0</v>
      </c>
      <c r="K36" s="189" t="str">
        <f t="shared" si="5"/>
        <v/>
      </c>
      <c r="L36" s="188">
        <f t="shared" si="10"/>
        <v>0</v>
      </c>
      <c r="M36" s="189" t="str">
        <f t="shared" si="6"/>
        <v/>
      </c>
    </row>
    <row r="37" spans="2:13" ht="15" customHeight="1">
      <c r="B37" s="184" t="s">
        <v>1261</v>
      </c>
      <c r="C37" s="185" t="s">
        <v>1262</v>
      </c>
      <c r="D37" s="186"/>
      <c r="E37" s="186"/>
      <c r="F37" s="187"/>
      <c r="G37" s="186"/>
      <c r="H37" s="187"/>
      <c r="I37" s="188">
        <f t="shared" si="8"/>
        <v>0</v>
      </c>
      <c r="J37" s="188">
        <f t="shared" si="9"/>
        <v>0</v>
      </c>
      <c r="K37" s="189" t="str">
        <f t="shared" si="5"/>
        <v/>
      </c>
      <c r="L37" s="188">
        <f t="shared" si="10"/>
        <v>0</v>
      </c>
      <c r="M37" s="189" t="str">
        <f t="shared" si="6"/>
        <v/>
      </c>
    </row>
    <row r="38" spans="2:13" ht="15" customHeight="1">
      <c r="B38" s="184" t="s">
        <v>1263</v>
      </c>
      <c r="C38" s="185" t="s">
        <v>305</v>
      </c>
      <c r="D38" s="186"/>
      <c r="E38" s="186"/>
      <c r="F38" s="187"/>
      <c r="G38" s="186"/>
      <c r="H38" s="187"/>
      <c r="I38" s="188">
        <f t="shared" si="8"/>
        <v>0</v>
      </c>
      <c r="J38" s="188">
        <f t="shared" si="9"/>
        <v>0</v>
      </c>
      <c r="K38" s="189" t="str">
        <f t="shared" si="5"/>
        <v/>
      </c>
      <c r="L38" s="188">
        <f t="shared" si="10"/>
        <v>0</v>
      </c>
      <c r="M38" s="189" t="str">
        <f t="shared" si="6"/>
        <v/>
      </c>
    </row>
    <row r="39" spans="2:13" ht="15" customHeight="1">
      <c r="B39" s="158" t="s">
        <v>1264</v>
      </c>
      <c r="C39" s="151" t="s">
        <v>1265</v>
      </c>
      <c r="D39" s="183"/>
      <c r="E39" s="183"/>
      <c r="F39" s="151"/>
      <c r="G39" s="183"/>
      <c r="H39" s="151"/>
      <c r="I39" s="188">
        <f t="shared" si="8"/>
        <v>0</v>
      </c>
      <c r="J39" s="159">
        <f t="shared" si="9"/>
        <v>0</v>
      </c>
      <c r="K39" s="161" t="str">
        <f t="shared" si="5"/>
        <v/>
      </c>
      <c r="L39" s="159">
        <f t="shared" si="10"/>
        <v>0</v>
      </c>
      <c r="M39" s="161" t="str">
        <f t="shared" si="6"/>
        <v/>
      </c>
    </row>
    <row r="40" spans="2:13" ht="15" customHeight="1">
      <c r="B40" s="158" t="s">
        <v>1266</v>
      </c>
      <c r="C40" s="151" t="s">
        <v>887</v>
      </c>
      <c r="D40" s="183"/>
      <c r="E40" s="183"/>
      <c r="F40" s="151"/>
      <c r="G40" s="183"/>
      <c r="H40" s="151"/>
      <c r="I40" s="188">
        <f t="shared" si="8"/>
        <v>0</v>
      </c>
      <c r="J40" s="159">
        <f t="shared" si="9"/>
        <v>0</v>
      </c>
      <c r="K40" s="161" t="str">
        <f t="shared" si="5"/>
        <v/>
      </c>
      <c r="L40" s="159">
        <f t="shared" si="10"/>
        <v>0</v>
      </c>
      <c r="M40" s="161" t="str">
        <f t="shared" si="6"/>
        <v/>
      </c>
    </row>
    <row r="41" spans="2:13" ht="15" customHeight="1">
      <c r="B41" s="158" t="s">
        <v>1267</v>
      </c>
      <c r="C41" s="151" t="s">
        <v>1268</v>
      </c>
      <c r="D41" s="183"/>
      <c r="E41" s="183"/>
      <c r="F41" s="151"/>
      <c r="G41" s="183"/>
      <c r="H41" s="151"/>
      <c r="I41" s="188">
        <f t="shared" si="8"/>
        <v>0</v>
      </c>
      <c r="J41" s="159">
        <f t="shared" si="9"/>
        <v>0</v>
      </c>
      <c r="K41" s="161" t="str">
        <f t="shared" si="5"/>
        <v/>
      </c>
      <c r="L41" s="159">
        <f t="shared" si="10"/>
        <v>0</v>
      </c>
      <c r="M41" s="161" t="str">
        <f t="shared" si="6"/>
        <v/>
      </c>
    </row>
    <row r="42" spans="2:13" ht="15" customHeight="1">
      <c r="B42" s="158" t="s">
        <v>1269</v>
      </c>
      <c r="C42" s="151" t="s">
        <v>891</v>
      </c>
      <c r="D42" s="183"/>
      <c r="E42" s="183"/>
      <c r="F42" s="151"/>
      <c r="G42" s="183"/>
      <c r="H42" s="151"/>
      <c r="I42" s="188">
        <f t="shared" si="8"/>
        <v>0</v>
      </c>
      <c r="J42" s="159">
        <f t="shared" si="9"/>
        <v>0</v>
      </c>
      <c r="K42" s="161" t="str">
        <f t="shared" si="5"/>
        <v/>
      </c>
      <c r="L42" s="159">
        <f t="shared" si="10"/>
        <v>0</v>
      </c>
      <c r="M42" s="161" t="str">
        <f t="shared" si="6"/>
        <v/>
      </c>
    </row>
    <row r="43" spans="2:13" ht="15" customHeight="1">
      <c r="B43" s="158" t="s">
        <v>1270</v>
      </c>
      <c r="C43" s="151" t="s">
        <v>1271</v>
      </c>
      <c r="D43" s="183"/>
      <c r="E43" s="183"/>
      <c r="F43" s="151"/>
      <c r="G43" s="183"/>
      <c r="H43" s="151"/>
      <c r="I43" s="188">
        <f t="shared" si="8"/>
        <v>0</v>
      </c>
      <c r="J43" s="159">
        <f t="shared" si="9"/>
        <v>0</v>
      </c>
      <c r="K43" s="161" t="str">
        <f t="shared" si="5"/>
        <v/>
      </c>
      <c r="L43" s="159">
        <f t="shared" si="10"/>
        <v>0</v>
      </c>
      <c r="M43" s="161" t="str">
        <f t="shared" si="6"/>
        <v/>
      </c>
    </row>
    <row r="44" spans="2:13" ht="15" customHeight="1">
      <c r="B44" s="158" t="s">
        <v>1272</v>
      </c>
      <c r="C44" s="151" t="s">
        <v>1273</v>
      </c>
      <c r="D44" s="183"/>
      <c r="E44" s="183"/>
      <c r="F44" s="151"/>
      <c r="G44" s="183"/>
      <c r="H44" s="151"/>
      <c r="I44" s="188">
        <f t="shared" si="8"/>
        <v>0</v>
      </c>
      <c r="J44" s="159">
        <f t="shared" si="9"/>
        <v>0</v>
      </c>
      <c r="K44" s="161" t="str">
        <f t="shared" si="5"/>
        <v/>
      </c>
      <c r="L44" s="159">
        <f t="shared" si="10"/>
        <v>0</v>
      </c>
      <c r="M44" s="161" t="str">
        <f t="shared" si="6"/>
        <v/>
      </c>
    </row>
    <row r="45" spans="2:13" ht="15" customHeight="1">
      <c r="B45" s="163" t="s">
        <v>1274</v>
      </c>
      <c r="C45" s="151" t="s">
        <v>1275</v>
      </c>
      <c r="D45" s="183"/>
      <c r="E45" s="183"/>
      <c r="F45" s="151"/>
      <c r="G45" s="183"/>
      <c r="H45" s="151"/>
      <c r="I45" s="188">
        <f t="shared" si="8"/>
        <v>0</v>
      </c>
      <c r="J45" s="159">
        <f t="shared" si="9"/>
        <v>0</v>
      </c>
      <c r="K45" s="161" t="str">
        <f t="shared" si="5"/>
        <v/>
      </c>
      <c r="L45" s="159">
        <f t="shared" si="10"/>
        <v>0</v>
      </c>
      <c r="M45" s="161" t="str">
        <f t="shared" si="6"/>
        <v/>
      </c>
    </row>
    <row r="46" spans="2:13" ht="15" customHeight="1">
      <c r="B46" s="167"/>
      <c r="C46" s="168" t="s">
        <v>1276</v>
      </c>
      <c r="D46" s="169">
        <f t="shared" ref="D46:J46" si="11">+SUM(D36:D45)</f>
        <v>0</v>
      </c>
      <c r="E46" s="169">
        <f t="shared" si="11"/>
        <v>0</v>
      </c>
      <c r="F46" s="169">
        <f t="shared" si="11"/>
        <v>0</v>
      </c>
      <c r="G46" s="169">
        <f t="shared" si="11"/>
        <v>0</v>
      </c>
      <c r="H46" s="169">
        <f t="shared" si="11"/>
        <v>0</v>
      </c>
      <c r="I46" s="169">
        <f t="shared" si="11"/>
        <v>0</v>
      </c>
      <c r="J46" s="169">
        <f t="shared" si="11"/>
        <v>0</v>
      </c>
      <c r="K46" s="171" t="str">
        <f t="shared" si="5"/>
        <v/>
      </c>
      <c r="L46" s="169">
        <f>+SUM(L36:L45)</f>
        <v>0</v>
      </c>
      <c r="M46" s="171" t="str">
        <f t="shared" si="6"/>
        <v/>
      </c>
    </row>
    <row r="47" spans="2:13" ht="12.75" customHeight="1">
      <c r="B47" s="172"/>
      <c r="C47" s="151"/>
      <c r="D47" s="159"/>
      <c r="E47" s="159"/>
      <c r="F47" s="160"/>
      <c r="G47" s="159"/>
      <c r="H47" s="160"/>
      <c r="I47" s="159"/>
      <c r="J47" s="159"/>
      <c r="K47" s="161" t="str">
        <f t="shared" si="5"/>
        <v/>
      </c>
      <c r="L47" s="159"/>
      <c r="M47" s="161" t="str">
        <f t="shared" si="6"/>
        <v/>
      </c>
    </row>
    <row r="48" spans="2:13" ht="15" customHeight="1">
      <c r="B48" s="173" t="s">
        <v>1252</v>
      </c>
      <c r="C48" s="174" t="s">
        <v>1253</v>
      </c>
      <c r="D48" s="175"/>
      <c r="E48" s="175"/>
      <c r="F48" s="176"/>
      <c r="G48" s="175"/>
      <c r="H48" s="176"/>
      <c r="I48" s="175">
        <f>+SUM(E48:H48)</f>
        <v>0</v>
      </c>
      <c r="J48" s="175">
        <f>+I48-E48</f>
        <v>0</v>
      </c>
      <c r="K48" s="177" t="str">
        <f t="shared" si="5"/>
        <v/>
      </c>
      <c r="L48" s="175">
        <f>+I48-D48</f>
        <v>0</v>
      </c>
      <c r="M48" s="177" t="str">
        <f t="shared" si="6"/>
        <v/>
      </c>
    </row>
    <row r="49" spans="2:13" ht="15" customHeight="1">
      <c r="B49" s="173"/>
      <c r="C49" s="174" t="s">
        <v>1254</v>
      </c>
      <c r="D49" s="175"/>
      <c r="E49" s="175"/>
      <c r="F49" s="176"/>
      <c r="G49" s="175"/>
      <c r="H49" s="176"/>
      <c r="I49" s="175">
        <f>+SUM(E49:H49)</f>
        <v>0</v>
      </c>
      <c r="J49" s="175">
        <f>+I49-E49</f>
        <v>0</v>
      </c>
      <c r="K49" s="177" t="str">
        <f t="shared" si="5"/>
        <v/>
      </c>
      <c r="L49" s="175">
        <f>+I49-D49</f>
        <v>0</v>
      </c>
      <c r="M49" s="177" t="str">
        <f t="shared" si="6"/>
        <v/>
      </c>
    </row>
    <row r="50" spans="2:13" ht="15" customHeight="1">
      <c r="B50" s="173"/>
      <c r="C50" s="174" t="s">
        <v>1255</v>
      </c>
      <c r="D50" s="175"/>
      <c r="E50" s="175"/>
      <c r="F50" s="176"/>
      <c r="G50" s="175"/>
      <c r="H50" s="176"/>
      <c r="I50" s="175">
        <f>+SUM(E50:H50)</f>
        <v>0</v>
      </c>
      <c r="J50" s="175">
        <f>+I50-E50</f>
        <v>0</v>
      </c>
      <c r="K50" s="177" t="str">
        <f t="shared" si="5"/>
        <v/>
      </c>
      <c r="L50" s="175">
        <f>+I50-D50</f>
        <v>0</v>
      </c>
      <c r="M50" s="177" t="str">
        <f t="shared" si="6"/>
        <v/>
      </c>
    </row>
    <row r="51" spans="2:13" ht="15" customHeight="1">
      <c r="B51" s="173"/>
      <c r="C51" s="174" t="s">
        <v>1256</v>
      </c>
      <c r="D51" s="175"/>
      <c r="E51" s="175"/>
      <c r="F51" s="176"/>
      <c r="G51" s="175"/>
      <c r="H51" s="176"/>
      <c r="I51" s="175">
        <f>+SUM(E51:H51)</f>
        <v>0</v>
      </c>
      <c r="J51" s="175">
        <f>+I51-E51</f>
        <v>0</v>
      </c>
      <c r="K51" s="177" t="str">
        <f t="shared" si="5"/>
        <v/>
      </c>
      <c r="L51" s="175">
        <f>+I51-D51</f>
        <v>0</v>
      </c>
      <c r="M51" s="177" t="str">
        <f t="shared" si="6"/>
        <v/>
      </c>
    </row>
    <row r="52" spans="2:13" ht="15" customHeight="1">
      <c r="B52" s="178"/>
      <c r="C52" s="179" t="s">
        <v>1277</v>
      </c>
      <c r="D52" s="180">
        <f t="shared" ref="D52:J52" si="12">+SUM(D48:D51)</f>
        <v>0</v>
      </c>
      <c r="E52" s="180">
        <f t="shared" si="12"/>
        <v>0</v>
      </c>
      <c r="F52" s="181">
        <f t="shared" si="12"/>
        <v>0</v>
      </c>
      <c r="G52" s="180">
        <f t="shared" si="12"/>
        <v>0</v>
      </c>
      <c r="H52" s="181">
        <f t="shared" si="12"/>
        <v>0</v>
      </c>
      <c r="I52" s="180">
        <f t="shared" si="12"/>
        <v>0</v>
      </c>
      <c r="J52" s="180">
        <f t="shared" si="12"/>
        <v>0</v>
      </c>
      <c r="K52" s="182" t="str">
        <f t="shared" si="5"/>
        <v/>
      </c>
      <c r="L52" s="180">
        <f>+SUM(L48:L51)</f>
        <v>0</v>
      </c>
      <c r="M52" s="182" t="str">
        <f t="shared" si="6"/>
        <v/>
      </c>
    </row>
    <row r="53" spans="2:13" ht="15" customHeight="1">
      <c r="B53" s="190"/>
      <c r="C53" s="191" t="s">
        <v>1278</v>
      </c>
      <c r="D53" s="191">
        <f t="shared" ref="D53:J53" si="13">+IF(D34-D28&lt;&gt;0,"ERRO",D34-D28)</f>
        <v>0</v>
      </c>
      <c r="E53" s="191">
        <f t="shared" si="13"/>
        <v>0</v>
      </c>
      <c r="F53" s="191">
        <f t="shared" si="13"/>
        <v>0</v>
      </c>
      <c r="G53" s="191">
        <f t="shared" si="13"/>
        <v>0</v>
      </c>
      <c r="H53" s="191">
        <f t="shared" si="13"/>
        <v>0</v>
      </c>
      <c r="I53" s="191">
        <f t="shared" si="13"/>
        <v>0</v>
      </c>
      <c r="J53" s="191">
        <f t="shared" si="13"/>
        <v>0</v>
      </c>
      <c r="K53" s="192"/>
      <c r="L53" s="191">
        <f>+IF(L34-L28&lt;&gt;0,"ERRO",L34-L28)</f>
        <v>0</v>
      </c>
      <c r="M53" s="192"/>
    </row>
    <row r="54" spans="2:13" ht="15" customHeight="1">
      <c r="B54" s="190"/>
      <c r="C54" s="191" t="s">
        <v>1279</v>
      </c>
      <c r="D54" s="191">
        <f t="shared" ref="D54:J54" si="14">+IF(D52-D46&lt;&gt;0,"Erro",D52-D46)</f>
        <v>0</v>
      </c>
      <c r="E54" s="191">
        <f t="shared" si="14"/>
        <v>0</v>
      </c>
      <c r="F54" s="191">
        <f t="shared" si="14"/>
        <v>0</v>
      </c>
      <c r="G54" s="191">
        <f t="shared" si="14"/>
        <v>0</v>
      </c>
      <c r="H54" s="191">
        <f t="shared" si="14"/>
        <v>0</v>
      </c>
      <c r="I54" s="191">
        <f t="shared" si="14"/>
        <v>0</v>
      </c>
      <c r="J54" s="191">
        <f t="shared" si="14"/>
        <v>0</v>
      </c>
      <c r="K54" s="192"/>
      <c r="L54" s="191">
        <f>+IF(L52-L46&lt;&gt;0,"Erro",L52-L46)</f>
        <v>0</v>
      </c>
      <c r="M54" s="192"/>
    </row>
    <row r="55" spans="2:13" ht="15" customHeight="1">
      <c r="B55" s="190"/>
      <c r="C55" s="191"/>
      <c r="D55" s="191"/>
      <c r="E55" s="191"/>
      <c r="F55" s="191"/>
      <c r="G55" s="191"/>
      <c r="H55" s="191"/>
      <c r="I55" s="191"/>
      <c r="J55" s="191"/>
      <c r="K55" s="192"/>
      <c r="L55" s="191"/>
      <c r="M55" s="192"/>
    </row>
    <row r="56" spans="2:13" ht="15" customHeight="1">
      <c r="B56" s="193" t="s">
        <v>1280</v>
      </c>
      <c r="C56" s="194"/>
      <c r="D56" s="195"/>
      <c r="E56" s="195"/>
      <c r="F56" s="195"/>
      <c r="G56" s="195"/>
      <c r="H56" s="195"/>
      <c r="I56" s="195"/>
      <c r="J56" s="195"/>
      <c r="K56" s="196"/>
      <c r="L56" s="195"/>
      <c r="M56" s="196"/>
    </row>
    <row r="57" spans="2:13" ht="15" customHeight="1">
      <c r="B57" s="158" t="s">
        <v>1281</v>
      </c>
      <c r="C57" s="151" t="s">
        <v>1282</v>
      </c>
      <c r="D57" s="197"/>
      <c r="E57" s="197"/>
      <c r="F57" s="197"/>
      <c r="G57" s="197"/>
      <c r="H57" s="197"/>
      <c r="I57" s="159">
        <f>+SUM(E57:H57)</f>
        <v>0</v>
      </c>
      <c r="J57" s="159">
        <f>+I57-E57</f>
        <v>0</v>
      </c>
      <c r="K57" s="161" t="str">
        <f>+IF(E57=0,"",J57/E57)</f>
        <v/>
      </c>
      <c r="L57" s="159">
        <f>+I57-D57</f>
        <v>0</v>
      </c>
      <c r="M57" s="161" t="str">
        <f>+IF(D57=0,"",L57/D57)</f>
        <v/>
      </c>
    </row>
    <row r="58" spans="2:13" ht="15" customHeight="1">
      <c r="B58" s="198" t="s">
        <v>1283</v>
      </c>
      <c r="C58" s="199" t="s">
        <v>1284</v>
      </c>
      <c r="D58" s="200"/>
      <c r="E58" s="200"/>
      <c r="F58" s="200"/>
      <c r="G58" s="200"/>
      <c r="H58" s="200"/>
      <c r="I58" s="201">
        <f>+SUM(E58:H58)</f>
        <v>0</v>
      </c>
      <c r="J58" s="201">
        <f>+I58-E58</f>
        <v>0</v>
      </c>
      <c r="K58" s="202" t="str">
        <f>+IF(E58=0,"",J58/E58)</f>
        <v/>
      </c>
      <c r="L58" s="201">
        <f>+I58-D58</f>
        <v>0</v>
      </c>
      <c r="M58" s="202" t="str">
        <f>+IF(D58=0,"",L58/D58)</f>
        <v/>
      </c>
    </row>
    <row r="59" spans="2:13" ht="15" customHeight="1">
      <c r="B59" s="158"/>
      <c r="C59" s="151"/>
      <c r="D59" s="151"/>
      <c r="E59" s="191"/>
      <c r="F59" s="191"/>
      <c r="G59" s="191"/>
      <c r="H59" s="191"/>
      <c r="I59" s="160"/>
      <c r="J59" s="160"/>
      <c r="K59" s="161"/>
      <c r="L59" s="160"/>
      <c r="M59" s="161"/>
    </row>
    <row r="60" spans="2:13" ht="15" customHeight="1">
      <c r="B60" s="150"/>
      <c r="C60" s="151"/>
      <c r="D60" s="151"/>
      <c r="E60" s="151"/>
      <c r="F60" s="151"/>
      <c r="G60" s="151"/>
      <c r="H60" s="151"/>
      <c r="I60" s="151"/>
      <c r="J60" s="151"/>
      <c r="K60" s="161"/>
      <c r="L60" s="151"/>
      <c r="M60" s="161"/>
    </row>
    <row r="61" spans="2:13" ht="15" customHeight="1">
      <c r="B61" s="193" t="s">
        <v>384</v>
      </c>
      <c r="C61" s="203"/>
      <c r="D61" s="204"/>
      <c r="E61" s="204"/>
      <c r="F61" s="204"/>
      <c r="G61" s="204"/>
      <c r="H61" s="204"/>
      <c r="I61" s="204"/>
      <c r="J61" s="204"/>
      <c r="K61" s="205"/>
      <c r="L61" s="204"/>
      <c r="M61" s="205"/>
    </row>
    <row r="62" spans="2:13" ht="15" customHeight="1">
      <c r="B62" s="158" t="s">
        <v>1285</v>
      </c>
      <c r="C62" s="151" t="s">
        <v>1286</v>
      </c>
      <c r="D62" s="159">
        <f>+D28-D25-D26</f>
        <v>0</v>
      </c>
      <c r="E62" s="159">
        <f>+E28-E25-E26</f>
        <v>0</v>
      </c>
      <c r="F62" s="159">
        <f>+F28-F25</f>
        <v>0</v>
      </c>
      <c r="G62" s="159">
        <f>+G28-G25</f>
        <v>0</v>
      </c>
      <c r="H62" s="159">
        <f>+H28-H25</f>
        <v>0</v>
      </c>
      <c r="I62" s="159">
        <f>+I28-I25</f>
        <v>0</v>
      </c>
      <c r="J62" s="159">
        <f>+I62-E62</f>
        <v>0</v>
      </c>
      <c r="K62" s="161" t="str">
        <f>+IF(E62=0,"",J62/E62)</f>
        <v/>
      </c>
      <c r="L62" s="159">
        <f>+I62-D62</f>
        <v>0</v>
      </c>
      <c r="M62" s="161" t="str">
        <f>+IF(D62=0,"",L62/D62)</f>
        <v/>
      </c>
    </row>
    <row r="63" spans="2:13" ht="15" customHeight="1">
      <c r="B63" s="158" t="s">
        <v>1287</v>
      </c>
      <c r="C63" s="151" t="s">
        <v>1288</v>
      </c>
      <c r="D63" s="159">
        <f t="shared" ref="D63:I63" si="15">+D46-D45</f>
        <v>0</v>
      </c>
      <c r="E63" s="159">
        <f t="shared" si="15"/>
        <v>0</v>
      </c>
      <c r="F63" s="159">
        <f t="shared" si="15"/>
        <v>0</v>
      </c>
      <c r="G63" s="159">
        <f t="shared" si="15"/>
        <v>0</v>
      </c>
      <c r="H63" s="159">
        <f t="shared" si="15"/>
        <v>0</v>
      </c>
      <c r="I63" s="159">
        <f t="shared" si="15"/>
        <v>0</v>
      </c>
      <c r="J63" s="159">
        <f>+I63-E63</f>
        <v>0</v>
      </c>
      <c r="K63" s="161" t="str">
        <f>+IF(E63=0,"",J63/E63)</f>
        <v/>
      </c>
      <c r="L63" s="159">
        <f>+I63-D63</f>
        <v>0</v>
      </c>
      <c r="M63" s="161" t="str">
        <f>+IF(D63=0,"",L63/D63)</f>
        <v/>
      </c>
    </row>
    <row r="64" spans="2:13" ht="15" customHeight="1">
      <c r="B64" s="206" t="s">
        <v>1289</v>
      </c>
      <c r="C64" s="207" t="s">
        <v>1290</v>
      </c>
      <c r="D64" s="208">
        <f t="shared" ref="D64:I64" si="16">+D62-D63</f>
        <v>0</v>
      </c>
      <c r="E64" s="208">
        <f t="shared" si="16"/>
        <v>0</v>
      </c>
      <c r="F64" s="208">
        <f t="shared" si="16"/>
        <v>0</v>
      </c>
      <c r="G64" s="208">
        <f t="shared" si="16"/>
        <v>0</v>
      </c>
      <c r="H64" s="208">
        <f t="shared" si="16"/>
        <v>0</v>
      </c>
      <c r="I64" s="208">
        <f t="shared" si="16"/>
        <v>0</v>
      </c>
      <c r="J64" s="208">
        <f>+I64-E64</f>
        <v>0</v>
      </c>
      <c r="K64" s="209" t="str">
        <f>+IF(E64=0,"",J64/E64)</f>
        <v/>
      </c>
      <c r="L64" s="208">
        <f>+I64-D64</f>
        <v>0</v>
      </c>
      <c r="M64" s="209" t="str">
        <f>+IF(D64=0,"",L64/D64)</f>
        <v/>
      </c>
    </row>
    <row r="65" spans="2:11" ht="15" customHeight="1"/>
    <row r="66" spans="2:11" ht="15" customHeight="1"/>
    <row r="67" spans="2:11" ht="15" customHeight="1">
      <c r="B67" s="210"/>
      <c r="C67" s="147"/>
      <c r="D67" s="147"/>
      <c r="E67" s="147"/>
      <c r="F67" s="147"/>
      <c r="G67" s="147"/>
      <c r="H67" s="147"/>
      <c r="I67" s="147"/>
      <c r="J67" s="147"/>
      <c r="K67" s="211"/>
    </row>
    <row r="68" spans="2:11" ht="15.75" customHeight="1">
      <c r="B68" s="212" t="s">
        <v>1195</v>
      </c>
      <c r="C68" s="213"/>
      <c r="D68" s="213"/>
      <c r="E68" s="213"/>
      <c r="K68" s="214"/>
    </row>
    <row r="69" spans="2:11" ht="15" customHeight="1">
      <c r="B69" s="215"/>
      <c r="H69" s="216"/>
      <c r="K69" s="214"/>
    </row>
    <row r="70" spans="2:11" ht="15" customHeight="1">
      <c r="B70" s="968" t="s">
        <v>1196</v>
      </c>
      <c r="C70" s="969"/>
      <c r="D70" s="970"/>
      <c r="E70" s="980" t="s">
        <v>1197</v>
      </c>
      <c r="F70" s="970"/>
      <c r="G70" s="968" t="s">
        <v>1198</v>
      </c>
      <c r="H70" s="970"/>
      <c r="I70" s="968" t="s">
        <v>1199</v>
      </c>
      <c r="J70" s="969"/>
      <c r="K70" s="970"/>
    </row>
    <row r="71" spans="2:11" ht="15" customHeight="1">
      <c r="B71" s="944"/>
      <c r="C71" s="909"/>
      <c r="D71" s="945"/>
      <c r="E71" s="944"/>
      <c r="F71" s="945"/>
      <c r="G71" s="924"/>
      <c r="H71" s="925"/>
      <c r="I71" s="924"/>
      <c r="J71" s="946"/>
      <c r="K71" s="925"/>
    </row>
    <row r="72" spans="2:11" ht="15" customHeight="1">
      <c r="B72" s="924"/>
      <c r="C72" s="946"/>
      <c r="D72" s="925"/>
      <c r="E72" s="924"/>
      <c r="F72" s="925"/>
      <c r="G72" s="217" t="s">
        <v>1291</v>
      </c>
      <c r="H72" s="217" t="s">
        <v>1187</v>
      </c>
      <c r="I72" s="217" t="s">
        <v>1291</v>
      </c>
      <c r="J72" s="968" t="s">
        <v>1187</v>
      </c>
      <c r="K72" s="930"/>
    </row>
    <row r="73" spans="2:11" ht="35.25" customHeight="1">
      <c r="B73" s="972" t="s">
        <v>1202</v>
      </c>
      <c r="C73" s="918"/>
      <c r="D73" s="930"/>
      <c r="E73" s="967" t="s">
        <v>1203</v>
      </c>
      <c r="F73" s="930"/>
      <c r="G73" s="219"/>
      <c r="H73" s="218"/>
      <c r="I73" s="219"/>
      <c r="J73" s="967"/>
      <c r="K73" s="930"/>
    </row>
    <row r="74" spans="2:11" ht="33" customHeight="1">
      <c r="B74" s="967" t="s">
        <v>1292</v>
      </c>
      <c r="C74" s="918"/>
      <c r="D74" s="930"/>
      <c r="E74" s="967" t="s">
        <v>1293</v>
      </c>
      <c r="F74" s="930"/>
      <c r="G74" s="218"/>
      <c r="H74" s="219"/>
      <c r="I74" s="218"/>
      <c r="J74" s="977"/>
      <c r="K74" s="930"/>
    </row>
    <row r="75" spans="2:11" ht="24" customHeight="1">
      <c r="B75" s="967" t="s">
        <v>1206</v>
      </c>
      <c r="C75" s="918"/>
      <c r="D75" s="930"/>
      <c r="E75" s="967" t="s">
        <v>1294</v>
      </c>
      <c r="F75" s="930"/>
      <c r="G75" s="218"/>
      <c r="H75" s="219"/>
      <c r="I75" s="218"/>
      <c r="J75" s="977"/>
      <c r="K75" s="930"/>
    </row>
    <row r="76" spans="2:11" ht="24" customHeight="1">
      <c r="B76" s="147"/>
      <c r="C76" s="147"/>
      <c r="D76" s="147"/>
      <c r="E76" s="147"/>
      <c r="F76" s="147"/>
      <c r="G76" s="147"/>
      <c r="H76" s="147"/>
      <c r="I76" s="147"/>
      <c r="J76" s="147"/>
      <c r="K76" s="147"/>
    </row>
    <row r="77" spans="2:11" ht="15" customHeight="1"/>
    <row r="78" spans="2:11" ht="15" customHeight="1">
      <c r="B78" s="216"/>
      <c r="C78" s="216"/>
      <c r="D78" s="216"/>
      <c r="E78" s="216"/>
      <c r="F78" s="216"/>
      <c r="G78" s="216"/>
      <c r="H78" s="216"/>
      <c r="I78" s="216"/>
      <c r="J78" s="216"/>
      <c r="K78" s="216"/>
    </row>
    <row r="79" spans="2:11" ht="15.75" customHeight="1">
      <c r="B79" s="220" t="s">
        <v>1295</v>
      </c>
      <c r="C79" s="146"/>
      <c r="D79" s="146"/>
      <c r="E79" s="146"/>
      <c r="F79" s="147"/>
      <c r="G79" s="147"/>
      <c r="H79" s="221"/>
      <c r="I79" s="221"/>
      <c r="J79" s="147"/>
      <c r="K79" s="211"/>
    </row>
    <row r="80" spans="2:11" ht="15" customHeight="1">
      <c r="B80" s="215"/>
      <c r="H80" s="222"/>
      <c r="I80" s="222"/>
      <c r="K80" s="214"/>
    </row>
    <row r="81" spans="2:11" ht="15.75" customHeight="1">
      <c r="B81" s="223" t="s">
        <v>1296</v>
      </c>
      <c r="C81" s="213"/>
      <c r="D81" s="213"/>
      <c r="E81" s="213"/>
      <c r="H81" s="222"/>
      <c r="I81" s="222"/>
      <c r="K81" s="214"/>
    </row>
    <row r="82" spans="2:11" ht="15" customHeight="1">
      <c r="B82" s="215"/>
      <c r="H82" s="224"/>
      <c r="I82" s="224"/>
      <c r="K82" s="214"/>
    </row>
    <row r="83" spans="2:11" ht="15" customHeight="1">
      <c r="B83" s="215"/>
      <c r="C83" s="225"/>
      <c r="D83" s="221"/>
      <c r="E83" s="221"/>
      <c r="F83" s="221"/>
      <c r="G83" s="221"/>
      <c r="H83" s="147"/>
      <c r="I83" s="147"/>
      <c r="J83" s="226"/>
      <c r="K83" s="214"/>
    </row>
    <row r="84" spans="2:11" ht="15" customHeight="1">
      <c r="B84" s="215"/>
      <c r="C84" s="227"/>
      <c r="D84" s="222"/>
      <c r="E84" s="222"/>
      <c r="F84" s="222"/>
      <c r="G84" s="222"/>
      <c r="J84" s="228"/>
      <c r="K84" s="214"/>
    </row>
    <row r="85" spans="2:11" ht="15" customHeight="1">
      <c r="B85" s="215"/>
      <c r="C85" s="227"/>
      <c r="D85" s="222"/>
      <c r="E85" s="222"/>
      <c r="F85" s="222"/>
      <c r="G85" s="222"/>
      <c r="J85" s="228"/>
      <c r="K85" s="214"/>
    </row>
    <row r="86" spans="2:11" ht="15" customHeight="1">
      <c r="B86" s="215"/>
      <c r="C86" s="227"/>
      <c r="D86" s="222"/>
      <c r="E86" s="222"/>
      <c r="F86" s="222"/>
      <c r="G86" s="222"/>
      <c r="J86" s="228"/>
      <c r="K86" s="214"/>
    </row>
    <row r="87" spans="2:11" ht="15" customHeight="1">
      <c r="B87" s="215"/>
      <c r="C87" s="227"/>
      <c r="D87" s="222"/>
      <c r="E87" s="222"/>
      <c r="F87" s="222"/>
      <c r="G87" s="222"/>
      <c r="J87" s="228"/>
      <c r="K87" s="214"/>
    </row>
    <row r="88" spans="2:11" ht="15" customHeight="1">
      <c r="B88" s="215"/>
      <c r="C88" s="229"/>
      <c r="D88" s="224"/>
      <c r="E88" s="224"/>
      <c r="F88" s="224"/>
      <c r="G88" s="224"/>
      <c r="H88" s="216"/>
      <c r="I88" s="216"/>
      <c r="J88" s="230"/>
      <c r="K88" s="214"/>
    </row>
    <row r="89" spans="2:11" ht="15" customHeight="1">
      <c r="B89" s="215"/>
      <c r="H89" s="221"/>
      <c r="I89" s="221"/>
      <c r="K89" s="214"/>
    </row>
    <row r="90" spans="2:11" ht="15" customHeight="1">
      <c r="B90" s="223" t="s">
        <v>1297</v>
      </c>
      <c r="H90" s="222"/>
      <c r="I90" s="222"/>
      <c r="K90" s="214"/>
    </row>
    <row r="91" spans="2:11" ht="15" customHeight="1">
      <c r="B91" s="215"/>
      <c r="H91" s="224"/>
      <c r="I91" s="224"/>
      <c r="K91" s="214"/>
    </row>
    <row r="92" spans="2:11" ht="15" customHeight="1">
      <c r="B92" s="215"/>
      <c r="C92" s="225"/>
      <c r="D92" s="221"/>
      <c r="E92" s="221"/>
      <c r="F92" s="221"/>
      <c r="G92" s="221"/>
      <c r="H92" s="222"/>
      <c r="I92" s="222"/>
      <c r="J92" s="226"/>
      <c r="K92" s="214"/>
    </row>
    <row r="93" spans="2:11" ht="15" customHeight="1">
      <c r="B93" s="215"/>
      <c r="C93" s="227"/>
      <c r="D93" s="222"/>
      <c r="E93" s="222"/>
      <c r="F93" s="222"/>
      <c r="G93" s="222"/>
      <c r="H93" s="222"/>
      <c r="I93" s="222"/>
      <c r="J93" s="228"/>
      <c r="K93" s="214"/>
    </row>
    <row r="94" spans="2:11" ht="15" customHeight="1">
      <c r="B94" s="215"/>
      <c r="C94" s="227"/>
      <c r="D94" s="222"/>
      <c r="E94" s="222"/>
      <c r="F94" s="222"/>
      <c r="G94" s="222"/>
      <c r="J94" s="228"/>
      <c r="K94" s="214"/>
    </row>
    <row r="95" spans="2:11" ht="15" customHeight="1">
      <c r="B95" s="215"/>
      <c r="C95" s="227"/>
      <c r="D95" s="222"/>
      <c r="E95" s="222"/>
      <c r="F95" s="222"/>
      <c r="G95" s="222"/>
      <c r="J95" s="228"/>
      <c r="K95" s="214"/>
    </row>
    <row r="96" spans="2:11" ht="15" customHeight="1">
      <c r="B96" s="215"/>
      <c r="C96" s="227"/>
      <c r="D96" s="222"/>
      <c r="E96" s="222"/>
      <c r="F96" s="222"/>
      <c r="G96" s="222"/>
      <c r="J96" s="228"/>
      <c r="K96" s="214"/>
    </row>
    <row r="97" spans="2:11" ht="15" customHeight="1">
      <c r="B97" s="215"/>
      <c r="C97" s="229"/>
      <c r="D97" s="224"/>
      <c r="E97" s="224"/>
      <c r="F97" s="224"/>
      <c r="G97" s="224"/>
      <c r="H97" s="216"/>
      <c r="I97" s="216"/>
      <c r="J97" s="230"/>
      <c r="K97" s="214"/>
    </row>
    <row r="98" spans="2:11" ht="15" customHeight="1">
      <c r="B98" s="215"/>
      <c r="H98" s="221"/>
      <c r="I98" s="221"/>
      <c r="K98" s="214"/>
    </row>
    <row r="99" spans="2:11" ht="15" customHeight="1">
      <c r="B99" s="223" t="s">
        <v>1298</v>
      </c>
      <c r="H99" s="222"/>
      <c r="I99" s="222"/>
      <c r="K99" s="214"/>
    </row>
    <row r="100" spans="2:11" ht="15" customHeight="1">
      <c r="B100" s="215"/>
      <c r="G100" s="216"/>
      <c r="H100" s="224"/>
      <c r="I100" s="224"/>
      <c r="K100" s="214"/>
    </row>
    <row r="101" spans="2:11" ht="15" customHeight="1">
      <c r="B101" s="215"/>
      <c r="C101" s="225"/>
      <c r="D101" s="221"/>
      <c r="E101" s="221"/>
      <c r="F101" s="221"/>
      <c r="G101" s="222"/>
      <c r="H101" s="222"/>
      <c r="I101" s="222"/>
      <c r="J101" s="226"/>
      <c r="K101" s="214"/>
    </row>
    <row r="102" spans="2:11" ht="15" customHeight="1">
      <c r="B102" s="215"/>
      <c r="C102" s="227"/>
      <c r="D102" s="222"/>
      <c r="E102" s="222"/>
      <c r="F102" s="222"/>
      <c r="G102" s="222"/>
      <c r="H102" s="222"/>
      <c r="I102" s="222"/>
      <c r="J102" s="228"/>
      <c r="K102" s="214"/>
    </row>
    <row r="103" spans="2:11" ht="15" customHeight="1">
      <c r="B103" s="215"/>
      <c r="C103" s="227"/>
      <c r="D103" s="222"/>
      <c r="E103" s="222"/>
      <c r="F103" s="222"/>
      <c r="G103" s="222"/>
      <c r="H103" s="222"/>
      <c r="I103" s="222"/>
      <c r="J103" s="228"/>
      <c r="K103" s="214"/>
    </row>
    <row r="104" spans="2:11" ht="15" customHeight="1">
      <c r="B104" s="215"/>
      <c r="C104" s="227"/>
      <c r="D104" s="222"/>
      <c r="E104" s="222"/>
      <c r="F104" s="222"/>
      <c r="G104" s="222"/>
      <c r="J104" s="228"/>
      <c r="K104" s="214"/>
    </row>
    <row r="105" spans="2:11" ht="15" customHeight="1">
      <c r="B105" s="215"/>
      <c r="C105" s="227"/>
      <c r="D105" s="222"/>
      <c r="E105" s="222"/>
      <c r="F105" s="222"/>
      <c r="G105" s="222"/>
      <c r="J105" s="228"/>
      <c r="K105" s="214"/>
    </row>
    <row r="106" spans="2:11" ht="15" customHeight="1">
      <c r="B106" s="215"/>
      <c r="C106" s="229"/>
      <c r="D106" s="224"/>
      <c r="E106" s="224"/>
      <c r="F106" s="224"/>
      <c r="G106" s="224"/>
      <c r="H106" s="216"/>
      <c r="I106" s="216"/>
      <c r="J106" s="230"/>
      <c r="K106" s="214"/>
    </row>
    <row r="107" spans="2:11" ht="15" customHeight="1">
      <c r="B107" s="215"/>
      <c r="C107" s="148"/>
      <c r="D107" s="148"/>
      <c r="E107" s="148"/>
      <c r="F107" s="148"/>
      <c r="G107" s="148"/>
      <c r="H107" s="221"/>
      <c r="I107" s="221"/>
      <c r="K107" s="214"/>
    </row>
    <row r="108" spans="2:11" ht="15" customHeight="1">
      <c r="B108" s="223" t="s">
        <v>1299</v>
      </c>
      <c r="H108" s="222"/>
      <c r="I108" s="222"/>
      <c r="K108" s="214"/>
    </row>
    <row r="109" spans="2:11" ht="15" customHeight="1">
      <c r="B109" s="215"/>
      <c r="H109" s="224"/>
      <c r="I109" s="224"/>
      <c r="K109" s="214"/>
    </row>
    <row r="110" spans="2:11" ht="15" customHeight="1">
      <c r="B110" s="215"/>
      <c r="C110" s="225"/>
      <c r="D110" s="221"/>
      <c r="E110" s="221"/>
      <c r="F110" s="221"/>
      <c r="G110" s="221"/>
      <c r="H110" s="222"/>
      <c r="I110" s="222"/>
      <c r="J110" s="226"/>
      <c r="K110" s="214"/>
    </row>
    <row r="111" spans="2:11" ht="15" customHeight="1">
      <c r="B111" s="215"/>
      <c r="C111" s="227"/>
      <c r="D111" s="222"/>
      <c r="E111" s="222"/>
      <c r="F111" s="222"/>
      <c r="G111" s="222"/>
      <c r="H111" s="222"/>
      <c r="I111" s="222"/>
      <c r="J111" s="228"/>
      <c r="K111" s="214"/>
    </row>
    <row r="112" spans="2:11" ht="15" customHeight="1">
      <c r="B112" s="215"/>
      <c r="C112" s="227"/>
      <c r="D112" s="222"/>
      <c r="E112" s="222"/>
      <c r="F112" s="222"/>
      <c r="G112" s="222"/>
      <c r="J112" s="228"/>
      <c r="K112" s="214"/>
    </row>
    <row r="113" spans="2:11" ht="15" customHeight="1">
      <c r="B113" s="215"/>
      <c r="C113" s="229"/>
      <c r="D113" s="224"/>
      <c r="E113" s="224"/>
      <c r="F113" s="224"/>
      <c r="G113" s="224"/>
      <c r="H113" s="216"/>
      <c r="I113" s="216"/>
      <c r="J113" s="230"/>
      <c r="K113" s="214"/>
    </row>
    <row r="114" spans="2:11" ht="15" customHeight="1">
      <c r="B114" s="215"/>
      <c r="H114" s="221"/>
      <c r="I114" s="221"/>
      <c r="K114" s="214"/>
    </row>
    <row r="115" spans="2:11" ht="15" customHeight="1">
      <c r="B115" s="223" t="s">
        <v>1300</v>
      </c>
      <c r="H115" s="222"/>
      <c r="I115" s="222"/>
      <c r="K115" s="214"/>
    </row>
    <row r="116" spans="2:11" ht="15" customHeight="1">
      <c r="B116" s="215"/>
      <c r="G116" s="216"/>
      <c r="H116" s="224"/>
      <c r="I116" s="224"/>
      <c r="K116" s="214"/>
    </row>
    <row r="117" spans="2:11" ht="15" customHeight="1">
      <c r="B117" s="215"/>
      <c r="C117" s="225"/>
      <c r="D117" s="221"/>
      <c r="E117" s="221"/>
      <c r="F117" s="221"/>
      <c r="G117" s="222"/>
      <c r="H117" s="222"/>
      <c r="I117" s="222"/>
      <c r="J117" s="226"/>
      <c r="K117" s="214"/>
    </row>
    <row r="118" spans="2:11" ht="15" customHeight="1">
      <c r="B118" s="215"/>
      <c r="C118" s="227"/>
      <c r="D118" s="222"/>
      <c r="E118" s="222"/>
      <c r="F118" s="222"/>
      <c r="G118" s="222"/>
      <c r="J118" s="228"/>
      <c r="K118" s="214"/>
    </row>
    <row r="119" spans="2:11" ht="15" customHeight="1">
      <c r="B119" s="215"/>
      <c r="C119" s="227"/>
      <c r="D119" s="222"/>
      <c r="E119" s="222"/>
      <c r="F119" s="222"/>
      <c r="G119" s="222"/>
      <c r="J119" s="228"/>
      <c r="K119" s="214"/>
    </row>
    <row r="120" spans="2:11" ht="15" customHeight="1">
      <c r="B120" s="215"/>
      <c r="C120" s="229"/>
      <c r="D120" s="224"/>
      <c r="E120" s="224"/>
      <c r="F120" s="224"/>
      <c r="G120" s="224"/>
      <c r="H120" s="216"/>
      <c r="I120" s="216"/>
      <c r="J120" s="230"/>
      <c r="K120" s="214"/>
    </row>
    <row r="121" spans="2:11" ht="15" customHeight="1">
      <c r="B121" s="215"/>
      <c r="H121" s="221"/>
      <c r="I121" s="221"/>
      <c r="K121" s="214"/>
    </row>
    <row r="122" spans="2:11" ht="15" customHeight="1">
      <c r="B122" s="223" t="s">
        <v>1301</v>
      </c>
      <c r="H122" s="222"/>
      <c r="I122" s="222"/>
      <c r="K122" s="214"/>
    </row>
    <row r="123" spans="2:11" ht="15" customHeight="1">
      <c r="B123" s="215"/>
      <c r="H123" s="224"/>
      <c r="I123" s="224"/>
      <c r="K123" s="214"/>
    </row>
    <row r="124" spans="2:11" ht="15" customHeight="1">
      <c r="B124" s="215"/>
      <c r="C124" s="225"/>
      <c r="D124" s="221"/>
      <c r="E124" s="221"/>
      <c r="F124" s="221"/>
      <c r="G124" s="221"/>
      <c r="H124" s="222"/>
      <c r="I124" s="222"/>
      <c r="J124" s="226"/>
      <c r="K124" s="214"/>
    </row>
    <row r="125" spans="2:11" ht="15" customHeight="1">
      <c r="B125" s="215"/>
      <c r="C125" s="227"/>
      <c r="D125" s="222"/>
      <c r="E125" s="222"/>
      <c r="F125" s="222"/>
      <c r="G125" s="222"/>
      <c r="H125" s="222"/>
      <c r="I125" s="222"/>
      <c r="J125" s="228"/>
      <c r="K125" s="214"/>
    </row>
    <row r="126" spans="2:11" ht="15" customHeight="1">
      <c r="B126" s="215"/>
      <c r="C126" s="227"/>
      <c r="D126" s="222"/>
      <c r="E126" s="222"/>
      <c r="F126" s="222"/>
      <c r="G126" s="222"/>
      <c r="J126" s="228"/>
      <c r="K126" s="214"/>
    </row>
    <row r="127" spans="2:11" ht="15" customHeight="1">
      <c r="B127" s="215"/>
      <c r="C127" s="227"/>
      <c r="D127" s="222"/>
      <c r="E127" s="222"/>
      <c r="F127" s="222"/>
      <c r="G127" s="222"/>
      <c r="J127" s="228"/>
      <c r="K127" s="214"/>
    </row>
    <row r="128" spans="2:11" ht="15" customHeight="1">
      <c r="B128" s="215"/>
      <c r="C128" s="229"/>
      <c r="D128" s="224"/>
      <c r="E128" s="224"/>
      <c r="F128" s="224"/>
      <c r="G128" s="224"/>
      <c r="H128" s="216"/>
      <c r="I128" s="216"/>
      <c r="J128" s="230"/>
      <c r="K128" s="214"/>
    </row>
    <row r="129" spans="2:11" ht="15" customHeight="1">
      <c r="B129" s="215"/>
      <c r="H129" s="221"/>
      <c r="I129" s="221"/>
      <c r="K129" s="214"/>
    </row>
    <row r="130" spans="2:11" ht="15" customHeight="1">
      <c r="B130" s="223" t="s">
        <v>1302</v>
      </c>
      <c r="H130" s="222"/>
      <c r="I130" s="222"/>
      <c r="K130" s="214"/>
    </row>
    <row r="131" spans="2:11" ht="15" customHeight="1">
      <c r="B131" s="215"/>
      <c r="G131" s="216"/>
      <c r="H131" s="224"/>
      <c r="I131" s="224"/>
      <c r="K131" s="214"/>
    </row>
    <row r="132" spans="2:11" ht="15" customHeight="1">
      <c r="B132" s="215"/>
      <c r="C132" s="225"/>
      <c r="D132" s="221"/>
      <c r="E132" s="221"/>
      <c r="F132" s="221"/>
      <c r="G132" s="222"/>
      <c r="H132" s="222"/>
      <c r="I132" s="222"/>
      <c r="J132" s="226"/>
      <c r="K132" s="214"/>
    </row>
    <row r="133" spans="2:11" ht="15" customHeight="1">
      <c r="B133" s="215"/>
      <c r="C133" s="227"/>
      <c r="D133" s="222"/>
      <c r="E133" s="222"/>
      <c r="F133" s="222"/>
      <c r="G133" s="222"/>
      <c r="H133" s="222"/>
      <c r="I133" s="222"/>
      <c r="J133" s="228"/>
      <c r="K133" s="214"/>
    </row>
    <row r="134" spans="2:11" ht="15" customHeight="1">
      <c r="B134" s="215"/>
      <c r="C134" s="227"/>
      <c r="D134" s="222"/>
      <c r="E134" s="222"/>
      <c r="F134" s="222"/>
      <c r="G134" s="222"/>
      <c r="H134" s="222"/>
      <c r="I134" s="222"/>
      <c r="J134" s="228"/>
      <c r="K134" s="214"/>
    </row>
    <row r="135" spans="2:11" ht="15" customHeight="1">
      <c r="B135" s="215"/>
      <c r="C135" s="227"/>
      <c r="D135" s="222"/>
      <c r="E135" s="222"/>
      <c r="F135" s="222"/>
      <c r="G135" s="222"/>
      <c r="J135" s="228"/>
      <c r="K135" s="214"/>
    </row>
    <row r="136" spans="2:11" ht="15" customHeight="1">
      <c r="B136" s="215"/>
      <c r="C136" s="227"/>
      <c r="D136" s="222"/>
      <c r="E136" s="222"/>
      <c r="F136" s="222"/>
      <c r="G136" s="222"/>
      <c r="J136" s="228"/>
      <c r="K136" s="214"/>
    </row>
    <row r="137" spans="2:11" ht="15" customHeight="1">
      <c r="B137" s="215"/>
      <c r="C137" s="229"/>
      <c r="D137" s="224"/>
      <c r="E137" s="224"/>
      <c r="F137" s="224"/>
      <c r="G137" s="224"/>
      <c r="H137" s="216"/>
      <c r="I137" s="216"/>
      <c r="J137" s="230"/>
      <c r="K137" s="214"/>
    </row>
    <row r="138" spans="2:11" ht="15" customHeight="1">
      <c r="B138" s="215"/>
      <c r="H138" s="221"/>
      <c r="I138" s="221"/>
      <c r="K138" s="214"/>
    </row>
    <row r="139" spans="2:11" ht="15" customHeight="1">
      <c r="B139" s="223" t="s">
        <v>1303</v>
      </c>
      <c r="H139" s="222"/>
      <c r="I139" s="222"/>
      <c r="K139" s="214"/>
    </row>
    <row r="140" spans="2:11" ht="15" customHeight="1">
      <c r="B140" s="215"/>
      <c r="H140" s="224"/>
      <c r="I140" s="224"/>
      <c r="K140" s="214"/>
    </row>
    <row r="141" spans="2:11" ht="15" customHeight="1">
      <c r="B141" s="215"/>
      <c r="C141" s="225"/>
      <c r="D141" s="221"/>
      <c r="E141" s="221"/>
      <c r="F141" s="221"/>
      <c r="G141" s="221"/>
      <c r="H141" s="222"/>
      <c r="I141" s="222"/>
      <c r="J141" s="226"/>
      <c r="K141" s="214"/>
    </row>
    <row r="142" spans="2:11" ht="15" customHeight="1">
      <c r="B142" s="215"/>
      <c r="C142" s="227"/>
      <c r="D142" s="222"/>
      <c r="E142" s="222"/>
      <c r="F142" s="222"/>
      <c r="G142" s="222"/>
      <c r="H142" s="222"/>
      <c r="I142" s="222"/>
      <c r="J142" s="228"/>
      <c r="K142" s="214"/>
    </row>
    <row r="143" spans="2:11" ht="15" customHeight="1">
      <c r="B143" s="215"/>
      <c r="C143" s="227"/>
      <c r="D143" s="222"/>
      <c r="E143" s="222"/>
      <c r="F143" s="222"/>
      <c r="G143" s="222"/>
      <c r="H143" s="222"/>
      <c r="I143" s="222"/>
      <c r="J143" s="228"/>
      <c r="K143" s="214"/>
    </row>
    <row r="144" spans="2:11" ht="15" customHeight="1">
      <c r="B144" s="215"/>
      <c r="C144" s="227"/>
      <c r="D144" s="222"/>
      <c r="E144" s="222"/>
      <c r="F144" s="222"/>
      <c r="G144" s="222"/>
      <c r="J144" s="228"/>
      <c r="K144" s="214"/>
    </row>
    <row r="145" spans="2:11" ht="15" customHeight="1">
      <c r="B145" s="215"/>
      <c r="C145" s="227"/>
      <c r="D145" s="222"/>
      <c r="E145" s="222"/>
      <c r="F145" s="222"/>
      <c r="G145" s="222"/>
      <c r="J145" s="228"/>
      <c r="K145" s="214"/>
    </row>
    <row r="146" spans="2:11" ht="15" customHeight="1">
      <c r="B146" s="215"/>
      <c r="C146" s="229"/>
      <c r="D146" s="224"/>
      <c r="E146" s="224"/>
      <c r="F146" s="224"/>
      <c r="G146" s="224"/>
      <c r="H146" s="216"/>
      <c r="I146" s="216"/>
      <c r="J146" s="230"/>
      <c r="K146" s="214"/>
    </row>
    <row r="147" spans="2:11" ht="15" customHeight="1">
      <c r="B147" s="215"/>
      <c r="H147" s="221"/>
      <c r="I147" s="221"/>
      <c r="K147" s="214"/>
    </row>
    <row r="148" spans="2:11" ht="15" customHeight="1">
      <c r="B148" s="223" t="s">
        <v>1304</v>
      </c>
      <c r="H148" s="222"/>
      <c r="I148" s="222"/>
      <c r="K148" s="214"/>
    </row>
    <row r="149" spans="2:11" ht="15" customHeight="1">
      <c r="B149" s="215"/>
      <c r="G149" s="216"/>
      <c r="H149" s="224"/>
      <c r="I149" s="224"/>
      <c r="K149" s="214"/>
    </row>
    <row r="150" spans="2:11" ht="15" customHeight="1">
      <c r="B150" s="215"/>
      <c r="C150" s="225"/>
      <c r="D150" s="221"/>
      <c r="E150" s="221"/>
      <c r="F150" s="221"/>
      <c r="G150" s="222"/>
      <c r="H150" s="222"/>
      <c r="I150" s="222"/>
      <c r="J150" s="226"/>
      <c r="K150" s="214"/>
    </row>
    <row r="151" spans="2:11" ht="15" customHeight="1">
      <c r="B151" s="215"/>
      <c r="C151" s="227"/>
      <c r="D151" s="222"/>
      <c r="E151" s="222"/>
      <c r="F151" s="222"/>
      <c r="G151" s="222"/>
      <c r="H151" s="222"/>
      <c r="I151" s="222"/>
      <c r="J151" s="228"/>
      <c r="K151" s="214"/>
    </row>
    <row r="152" spans="2:11" ht="15" customHeight="1">
      <c r="B152" s="215"/>
      <c r="C152" s="227"/>
      <c r="D152" s="222"/>
      <c r="E152" s="222"/>
      <c r="F152" s="222"/>
      <c r="G152" s="222"/>
      <c r="H152" s="222"/>
      <c r="I152" s="222"/>
      <c r="J152" s="228"/>
      <c r="K152" s="214"/>
    </row>
    <row r="153" spans="2:11" ht="15" customHeight="1">
      <c r="B153" s="215"/>
      <c r="C153" s="227"/>
      <c r="D153" s="222"/>
      <c r="E153" s="222"/>
      <c r="F153" s="222"/>
      <c r="G153" s="222"/>
      <c r="J153" s="228"/>
      <c r="K153" s="214"/>
    </row>
    <row r="154" spans="2:11" ht="15" customHeight="1">
      <c r="B154" s="215"/>
      <c r="C154" s="227"/>
      <c r="D154" s="222"/>
      <c r="E154" s="222"/>
      <c r="F154" s="222"/>
      <c r="G154" s="222"/>
      <c r="J154" s="228"/>
      <c r="K154" s="214"/>
    </row>
    <row r="155" spans="2:11" ht="15" customHeight="1">
      <c r="B155" s="215"/>
      <c r="C155" s="229"/>
      <c r="D155" s="224"/>
      <c r="E155" s="224"/>
      <c r="F155" s="224"/>
      <c r="G155" s="224"/>
      <c r="H155" s="216"/>
      <c r="I155" s="216"/>
      <c r="J155" s="230"/>
      <c r="K155" s="214"/>
    </row>
    <row r="156" spans="2:11" ht="15" customHeight="1">
      <c r="B156" s="215"/>
      <c r="H156" s="216"/>
      <c r="I156" s="216"/>
      <c r="K156" s="214"/>
    </row>
    <row r="157" spans="2:11" ht="15" customHeight="1">
      <c r="B157" s="147"/>
      <c r="C157" s="147"/>
      <c r="D157" s="147"/>
      <c r="E157" s="147"/>
      <c r="F157" s="147"/>
      <c r="G157" s="147"/>
      <c r="H157" s="221"/>
      <c r="I157" s="221"/>
      <c r="J157" s="147"/>
      <c r="K157" s="147"/>
    </row>
    <row r="158" spans="2:11" ht="15" customHeight="1">
      <c r="B158" s="216"/>
      <c r="C158" s="216"/>
      <c r="D158" s="216"/>
      <c r="E158" s="216"/>
      <c r="F158" s="216"/>
      <c r="G158" s="216"/>
      <c r="H158" s="222"/>
      <c r="I158" s="222"/>
      <c r="J158" s="216"/>
      <c r="K158" s="216"/>
    </row>
    <row r="159" spans="2:11" ht="15" customHeight="1">
      <c r="B159" s="231" t="s">
        <v>1305</v>
      </c>
      <c r="C159" s="147"/>
      <c r="D159" s="147"/>
      <c r="E159" s="147"/>
      <c r="F159" s="147"/>
      <c r="G159" s="147"/>
      <c r="H159" s="147"/>
      <c r="I159" s="147"/>
      <c r="J159" s="147"/>
      <c r="K159" s="211"/>
    </row>
    <row r="160" spans="2:11" ht="15" customHeight="1">
      <c r="B160" s="215"/>
      <c r="H160" s="216"/>
      <c r="I160" s="216"/>
      <c r="K160" s="214"/>
    </row>
    <row r="161" spans="2:11" ht="15" customHeight="1">
      <c r="B161" s="215"/>
      <c r="C161" s="225"/>
      <c r="D161" s="221"/>
      <c r="E161" s="221"/>
      <c r="F161" s="221"/>
      <c r="G161" s="221"/>
      <c r="H161" s="221"/>
      <c r="I161" s="221"/>
      <c r="J161" s="226"/>
      <c r="K161" s="214"/>
    </row>
    <row r="162" spans="2:11" ht="15" customHeight="1">
      <c r="B162" s="215"/>
      <c r="C162" s="227"/>
      <c r="D162" s="222"/>
      <c r="E162" s="222"/>
      <c r="F162" s="222"/>
      <c r="G162" s="222"/>
      <c r="H162" s="222"/>
      <c r="I162" s="222"/>
      <c r="J162" s="228"/>
      <c r="K162" s="214"/>
    </row>
    <row r="163" spans="2:11" ht="15" customHeight="1">
      <c r="B163" s="215"/>
      <c r="C163" s="227"/>
      <c r="D163" s="222"/>
      <c r="E163" s="222"/>
      <c r="F163" s="222"/>
      <c r="G163" s="222"/>
      <c r="H163" s="222"/>
      <c r="I163" s="222"/>
      <c r="J163" s="228"/>
      <c r="K163" s="214"/>
    </row>
    <row r="164" spans="2:11" ht="15" customHeight="1">
      <c r="B164" s="215"/>
      <c r="C164" s="227"/>
      <c r="D164" s="222"/>
      <c r="E164" s="222"/>
      <c r="F164" s="222"/>
      <c r="G164" s="222"/>
      <c r="H164" s="222"/>
      <c r="I164" s="222"/>
      <c r="J164" s="228"/>
      <c r="K164" s="214"/>
    </row>
    <row r="165" spans="2:11" ht="15" customHeight="1">
      <c r="B165" s="215"/>
      <c r="C165" s="227"/>
      <c r="D165" s="222"/>
      <c r="E165" s="222"/>
      <c r="F165" s="222"/>
      <c r="G165" s="222"/>
      <c r="H165" s="222"/>
      <c r="I165" s="222"/>
      <c r="J165" s="228"/>
      <c r="K165" s="214"/>
    </row>
    <row r="166" spans="2:11" ht="15" customHeight="1">
      <c r="B166" s="215"/>
      <c r="C166" s="229"/>
      <c r="D166" s="224"/>
      <c r="E166" s="224"/>
      <c r="F166" s="224"/>
      <c r="G166" s="224"/>
      <c r="H166" s="224"/>
      <c r="I166" s="224"/>
      <c r="J166" s="230"/>
      <c r="K166" s="214"/>
    </row>
    <row r="167" spans="2:11" ht="15" customHeight="1">
      <c r="B167" s="215"/>
      <c r="H167" s="222"/>
      <c r="I167" s="222"/>
      <c r="K167" s="214"/>
    </row>
    <row r="168" spans="2:11" ht="15" customHeight="1">
      <c r="B168" s="223" t="s">
        <v>1306</v>
      </c>
      <c r="K168" s="214"/>
    </row>
    <row r="169" spans="2:11" ht="15" customHeight="1">
      <c r="B169" s="215"/>
      <c r="G169" s="216"/>
      <c r="H169" s="216"/>
      <c r="I169" s="216"/>
      <c r="J169" s="216"/>
      <c r="K169" s="214"/>
    </row>
    <row r="170" spans="2:11" ht="15" customHeight="1">
      <c r="B170" s="215"/>
      <c r="C170" s="225"/>
      <c r="D170" s="221"/>
      <c r="E170" s="221"/>
      <c r="F170" s="221"/>
      <c r="G170" s="221"/>
      <c r="J170" s="226"/>
      <c r="K170" s="214"/>
    </row>
    <row r="171" spans="2:11" ht="15" customHeight="1">
      <c r="B171" s="215"/>
      <c r="C171" s="227"/>
      <c r="D171" s="222"/>
      <c r="E171" s="222"/>
      <c r="F171" s="222"/>
      <c r="G171" s="222"/>
      <c r="H171" s="222"/>
      <c r="I171" s="222"/>
      <c r="J171" s="228"/>
      <c r="K171" s="214"/>
    </row>
    <row r="172" spans="2:11" ht="15" customHeight="1">
      <c r="B172" s="215"/>
      <c r="C172" s="227"/>
      <c r="D172" s="222"/>
      <c r="E172" s="222"/>
      <c r="F172" s="222"/>
      <c r="G172" s="222"/>
      <c r="H172" s="222"/>
      <c r="I172" s="222"/>
      <c r="J172" s="228"/>
      <c r="K172" s="214"/>
    </row>
    <row r="173" spans="2:11" ht="15" customHeight="1">
      <c r="B173" s="215"/>
      <c r="C173" s="227"/>
      <c r="D173" s="222"/>
      <c r="E173" s="222"/>
      <c r="F173" s="222"/>
      <c r="G173" s="222"/>
      <c r="H173" s="222"/>
      <c r="I173" s="222"/>
      <c r="J173" s="228"/>
      <c r="K173" s="214"/>
    </row>
    <row r="174" spans="2:11" ht="15" customHeight="1">
      <c r="B174" s="215"/>
      <c r="C174" s="227"/>
      <c r="D174" s="222"/>
      <c r="E174" s="222"/>
      <c r="F174" s="222"/>
      <c r="G174" s="222"/>
      <c r="H174" s="222"/>
      <c r="I174" s="222"/>
      <c r="J174" s="228"/>
      <c r="K174" s="214"/>
    </row>
    <row r="175" spans="2:11" ht="15" customHeight="1">
      <c r="B175" s="215"/>
      <c r="C175" s="227"/>
      <c r="D175" s="222"/>
      <c r="E175" s="222"/>
      <c r="F175" s="222"/>
      <c r="G175" s="222"/>
      <c r="H175" s="222"/>
      <c r="I175" s="222"/>
      <c r="J175" s="228"/>
      <c r="K175" s="214"/>
    </row>
    <row r="176" spans="2:11" ht="15" customHeight="1">
      <c r="B176" s="215"/>
      <c r="C176" s="229"/>
      <c r="D176" s="224"/>
      <c r="E176" s="224"/>
      <c r="F176" s="224"/>
      <c r="G176" s="224"/>
      <c r="H176" s="224"/>
      <c r="I176" s="224"/>
      <c r="J176" s="230"/>
      <c r="K176" s="214"/>
    </row>
    <row r="177" spans="2:11" ht="15" customHeight="1">
      <c r="B177" s="215"/>
      <c r="H177" s="147"/>
      <c r="I177" s="147"/>
      <c r="K177" s="214"/>
    </row>
    <row r="178" spans="2:11" ht="15" customHeight="1">
      <c r="B178" s="223" t="s">
        <v>1307</v>
      </c>
      <c r="K178" s="214"/>
    </row>
    <row r="179" spans="2:11" ht="15" customHeight="1">
      <c r="B179" s="215"/>
      <c r="H179" s="216"/>
      <c r="I179" s="216"/>
      <c r="K179" s="214"/>
    </row>
    <row r="180" spans="2:11" ht="15" customHeight="1">
      <c r="B180" s="215"/>
      <c r="C180" s="225"/>
      <c r="D180" s="221"/>
      <c r="E180" s="221"/>
      <c r="F180" s="221"/>
      <c r="G180" s="221"/>
      <c r="H180" s="221"/>
      <c r="I180" s="221"/>
      <c r="J180" s="226"/>
      <c r="K180" s="214"/>
    </row>
    <row r="181" spans="2:11" ht="15" customHeight="1">
      <c r="B181" s="215"/>
      <c r="C181" s="227"/>
      <c r="D181" s="222"/>
      <c r="E181" s="222"/>
      <c r="F181" s="222"/>
      <c r="G181" s="222"/>
      <c r="H181" s="222"/>
      <c r="I181" s="222"/>
      <c r="J181" s="228"/>
      <c r="K181" s="214"/>
    </row>
    <row r="182" spans="2:11" ht="15" customHeight="1">
      <c r="B182" s="215"/>
      <c r="C182" s="227"/>
      <c r="D182" s="222"/>
      <c r="E182" s="222"/>
      <c r="F182" s="222"/>
      <c r="G182" s="222"/>
      <c r="H182" s="222"/>
      <c r="I182" s="222"/>
      <c r="J182" s="228"/>
      <c r="K182" s="214"/>
    </row>
    <row r="183" spans="2:11" ht="15" customHeight="1">
      <c r="B183" s="215"/>
      <c r="C183" s="227"/>
      <c r="D183" s="222"/>
      <c r="E183" s="222"/>
      <c r="F183" s="222"/>
      <c r="G183" s="222"/>
      <c r="H183" s="222"/>
      <c r="I183" s="222"/>
      <c r="J183" s="228"/>
      <c r="K183" s="214"/>
    </row>
    <row r="184" spans="2:11" ht="15" customHeight="1">
      <c r="B184" s="215"/>
      <c r="C184" s="227"/>
      <c r="D184" s="222"/>
      <c r="E184" s="222"/>
      <c r="F184" s="222"/>
      <c r="G184" s="222"/>
      <c r="H184" s="222"/>
      <c r="I184" s="222"/>
      <c r="J184" s="228"/>
      <c r="K184" s="214"/>
    </row>
    <row r="185" spans="2:11" ht="15" customHeight="1">
      <c r="B185" s="215"/>
      <c r="C185" s="227"/>
      <c r="D185" s="222"/>
      <c r="E185" s="222"/>
      <c r="F185" s="222"/>
      <c r="G185" s="222"/>
      <c r="H185" s="222"/>
      <c r="I185" s="222"/>
      <c r="J185" s="228"/>
      <c r="K185" s="214"/>
    </row>
    <row r="186" spans="2:11" ht="15" customHeight="1">
      <c r="B186" s="215"/>
      <c r="C186" s="229"/>
      <c r="D186" s="224"/>
      <c r="E186" s="224"/>
      <c r="F186" s="224"/>
      <c r="G186" s="224"/>
      <c r="H186" s="224"/>
      <c r="I186" s="224"/>
      <c r="J186" s="230"/>
      <c r="K186" s="214"/>
    </row>
    <row r="187" spans="2:11" ht="15" customHeight="1">
      <c r="B187" s="215"/>
      <c r="K187" s="214"/>
    </row>
    <row r="188" spans="2:11" ht="15" customHeight="1">
      <c r="B188" s="223" t="s">
        <v>1308</v>
      </c>
      <c r="K188" s="214"/>
    </row>
    <row r="189" spans="2:11" ht="15" customHeight="1">
      <c r="B189" s="215"/>
      <c r="H189" s="216"/>
      <c r="I189" s="216"/>
      <c r="K189" s="214"/>
    </row>
    <row r="190" spans="2:11" ht="15" customHeight="1">
      <c r="B190" s="215"/>
      <c r="C190" s="225"/>
      <c r="D190" s="221"/>
      <c r="E190" s="221"/>
      <c r="F190" s="221"/>
      <c r="G190" s="221"/>
      <c r="H190" s="221"/>
      <c r="I190" s="221"/>
      <c r="J190" s="226"/>
      <c r="K190" s="214"/>
    </row>
    <row r="191" spans="2:11" ht="15" customHeight="1">
      <c r="B191" s="215"/>
      <c r="C191" s="227"/>
      <c r="D191" s="222"/>
      <c r="E191" s="222"/>
      <c r="F191" s="222"/>
      <c r="G191" s="222"/>
      <c r="H191" s="222"/>
      <c r="I191" s="222"/>
      <c r="J191" s="228"/>
      <c r="K191" s="214"/>
    </row>
    <row r="192" spans="2:11" ht="15" customHeight="1">
      <c r="B192" s="215"/>
      <c r="C192" s="227"/>
      <c r="D192" s="222"/>
      <c r="E192" s="222"/>
      <c r="F192" s="222"/>
      <c r="G192" s="222"/>
      <c r="H192" s="222"/>
      <c r="I192" s="222"/>
      <c r="J192" s="228"/>
      <c r="K192" s="214"/>
    </row>
    <row r="193" spans="2:11" ht="15" customHeight="1">
      <c r="B193" s="215"/>
      <c r="C193" s="227"/>
      <c r="D193" s="222"/>
      <c r="E193" s="222"/>
      <c r="F193" s="222"/>
      <c r="G193" s="222"/>
      <c r="H193" s="222"/>
      <c r="I193" s="222"/>
      <c r="J193" s="228"/>
      <c r="K193" s="214"/>
    </row>
    <row r="194" spans="2:11" ht="15" customHeight="1">
      <c r="B194" s="215"/>
      <c r="C194" s="227"/>
      <c r="D194" s="222"/>
      <c r="E194" s="222"/>
      <c r="F194" s="222"/>
      <c r="G194" s="222"/>
      <c r="H194" s="222"/>
      <c r="I194" s="222"/>
      <c r="J194" s="228"/>
      <c r="K194" s="214"/>
    </row>
    <row r="195" spans="2:11" ht="15" customHeight="1">
      <c r="B195" s="215"/>
      <c r="C195" s="229"/>
      <c r="D195" s="224"/>
      <c r="E195" s="224"/>
      <c r="F195" s="224"/>
      <c r="G195" s="224"/>
      <c r="H195" s="224"/>
      <c r="I195" s="224"/>
      <c r="J195" s="230"/>
      <c r="K195" s="214"/>
    </row>
    <row r="196" spans="2:11" ht="15" customHeight="1">
      <c r="B196" s="215"/>
      <c r="H196" s="147"/>
      <c r="I196" s="147"/>
      <c r="K196" s="214"/>
    </row>
    <row r="197" spans="2:11" ht="15" customHeight="1">
      <c r="B197" s="223" t="s">
        <v>1309</v>
      </c>
      <c r="K197" s="214"/>
    </row>
    <row r="198" spans="2:11" ht="15" customHeight="1">
      <c r="B198" s="215"/>
      <c r="H198" s="216"/>
      <c r="I198" s="216"/>
      <c r="K198" s="214"/>
    </row>
    <row r="199" spans="2:11" ht="15" customHeight="1">
      <c r="B199" s="215"/>
      <c r="C199" s="225"/>
      <c r="D199" s="221"/>
      <c r="E199" s="221"/>
      <c r="F199" s="221"/>
      <c r="G199" s="221"/>
      <c r="H199" s="221"/>
      <c r="I199" s="221"/>
      <c r="J199" s="226"/>
      <c r="K199" s="214"/>
    </row>
    <row r="200" spans="2:11" ht="15" customHeight="1">
      <c r="B200" s="215"/>
      <c r="C200" s="227"/>
      <c r="D200" s="222"/>
      <c r="E200" s="222"/>
      <c r="F200" s="222"/>
      <c r="G200" s="222"/>
      <c r="H200" s="222"/>
      <c r="I200" s="222"/>
      <c r="J200" s="228"/>
      <c r="K200" s="214"/>
    </row>
    <row r="201" spans="2:11" ht="15" customHeight="1">
      <c r="B201" s="215"/>
      <c r="C201" s="227"/>
      <c r="D201" s="222"/>
      <c r="E201" s="222"/>
      <c r="F201" s="222"/>
      <c r="G201" s="222"/>
      <c r="H201" s="222"/>
      <c r="I201" s="222"/>
      <c r="J201" s="228"/>
      <c r="K201" s="214"/>
    </row>
    <row r="202" spans="2:11" ht="15" customHeight="1">
      <c r="B202" s="215"/>
      <c r="C202" s="227"/>
      <c r="D202" s="222"/>
      <c r="E202" s="222"/>
      <c r="F202" s="222"/>
      <c r="G202" s="222"/>
      <c r="H202" s="222"/>
      <c r="I202" s="222"/>
      <c r="J202" s="228"/>
      <c r="K202" s="214"/>
    </row>
    <row r="203" spans="2:11" ht="15" customHeight="1">
      <c r="B203" s="215"/>
      <c r="C203" s="227"/>
      <c r="D203" s="222"/>
      <c r="E203" s="222"/>
      <c r="F203" s="222"/>
      <c r="G203" s="222"/>
      <c r="H203" s="222"/>
      <c r="I203" s="222"/>
      <c r="J203" s="228"/>
      <c r="K203" s="214"/>
    </row>
    <row r="204" spans="2:11" ht="15" customHeight="1">
      <c r="B204" s="215"/>
      <c r="C204" s="229"/>
      <c r="D204" s="224"/>
      <c r="E204" s="224"/>
      <c r="F204" s="224"/>
      <c r="G204" s="224"/>
      <c r="H204" s="224"/>
      <c r="I204" s="224"/>
      <c r="J204" s="230"/>
      <c r="K204" s="214"/>
    </row>
    <row r="205" spans="2:11" ht="15" customHeight="1">
      <c r="B205" s="215"/>
      <c r="H205" s="147"/>
      <c r="I205" s="147"/>
      <c r="K205" s="214"/>
    </row>
    <row r="206" spans="2:11" ht="15" customHeight="1">
      <c r="B206" s="223" t="s">
        <v>1310</v>
      </c>
      <c r="K206" s="214"/>
    </row>
    <row r="207" spans="2:11" ht="15" customHeight="1">
      <c r="B207" s="215"/>
      <c r="H207" s="216"/>
      <c r="I207" s="216"/>
      <c r="K207" s="214"/>
    </row>
    <row r="208" spans="2:11" ht="15" customHeight="1">
      <c r="B208" s="215"/>
      <c r="C208" s="225"/>
      <c r="D208" s="221"/>
      <c r="E208" s="221"/>
      <c r="F208" s="221"/>
      <c r="G208" s="221"/>
      <c r="H208" s="221"/>
      <c r="I208" s="221"/>
      <c r="J208" s="226"/>
      <c r="K208" s="214"/>
    </row>
    <row r="209" spans="2:11" ht="15" customHeight="1">
      <c r="B209" s="215"/>
      <c r="C209" s="227"/>
      <c r="D209" s="222"/>
      <c r="E209" s="222"/>
      <c r="F209" s="222"/>
      <c r="G209" s="222"/>
      <c r="H209" s="222"/>
      <c r="I209" s="222"/>
      <c r="J209" s="228"/>
      <c r="K209" s="214"/>
    </row>
    <row r="210" spans="2:11" ht="15" customHeight="1">
      <c r="B210" s="215"/>
      <c r="C210" s="227"/>
      <c r="D210" s="222"/>
      <c r="E210" s="222"/>
      <c r="F210" s="222"/>
      <c r="G210" s="222"/>
      <c r="H210" s="222"/>
      <c r="I210" s="222"/>
      <c r="J210" s="228"/>
      <c r="K210" s="214"/>
    </row>
    <row r="211" spans="2:11" ht="15" customHeight="1">
      <c r="B211" s="215"/>
      <c r="C211" s="227"/>
      <c r="D211" s="222"/>
      <c r="E211" s="222"/>
      <c r="F211" s="222"/>
      <c r="G211" s="222"/>
      <c r="H211" s="222"/>
      <c r="I211" s="222"/>
      <c r="J211" s="228"/>
      <c r="K211" s="214"/>
    </row>
    <row r="212" spans="2:11" ht="15" customHeight="1">
      <c r="B212" s="215"/>
      <c r="C212" s="227"/>
      <c r="D212" s="222"/>
      <c r="E212" s="222"/>
      <c r="F212" s="222"/>
      <c r="G212" s="222"/>
      <c r="H212" s="222"/>
      <c r="I212" s="222"/>
      <c r="J212" s="228"/>
      <c r="K212" s="214"/>
    </row>
    <row r="213" spans="2:11" ht="15" customHeight="1">
      <c r="B213" s="215"/>
      <c r="C213" s="229"/>
      <c r="D213" s="224"/>
      <c r="E213" s="224"/>
      <c r="F213" s="224"/>
      <c r="G213" s="224"/>
      <c r="H213" s="224"/>
      <c r="I213" s="224"/>
      <c r="J213" s="230"/>
      <c r="K213" s="214"/>
    </row>
    <row r="214" spans="2:11" ht="15" customHeight="1">
      <c r="B214" s="215"/>
      <c r="K214" s="214"/>
    </row>
    <row r="215" spans="2:11" ht="15" customHeight="1">
      <c r="B215" s="223" t="s">
        <v>1311</v>
      </c>
      <c r="K215" s="214"/>
    </row>
    <row r="216" spans="2:11" ht="15" customHeight="1">
      <c r="B216" s="215"/>
      <c r="H216" s="216"/>
      <c r="I216" s="216"/>
      <c r="K216" s="214"/>
    </row>
    <row r="217" spans="2:11" ht="15" customHeight="1">
      <c r="B217" s="215"/>
      <c r="C217" s="225"/>
      <c r="D217" s="221"/>
      <c r="E217" s="221"/>
      <c r="F217" s="221"/>
      <c r="G217" s="221"/>
      <c r="H217" s="221"/>
      <c r="I217" s="221"/>
      <c r="J217" s="226"/>
      <c r="K217" s="214"/>
    </row>
    <row r="218" spans="2:11" ht="15" customHeight="1">
      <c r="B218" s="215"/>
      <c r="C218" s="227"/>
      <c r="D218" s="222"/>
      <c r="E218" s="222"/>
      <c r="F218" s="222"/>
      <c r="G218" s="222"/>
      <c r="H218" s="222"/>
      <c r="I218" s="222"/>
      <c r="J218" s="228"/>
      <c r="K218" s="214"/>
    </row>
    <row r="219" spans="2:11" ht="15" customHeight="1">
      <c r="B219" s="215"/>
      <c r="C219" s="227"/>
      <c r="D219" s="222"/>
      <c r="E219" s="222"/>
      <c r="F219" s="222"/>
      <c r="G219" s="222"/>
      <c r="H219" s="222"/>
      <c r="I219" s="222"/>
      <c r="J219" s="228"/>
      <c r="K219" s="214"/>
    </row>
    <row r="220" spans="2:11" ht="15" customHeight="1">
      <c r="B220" s="215"/>
      <c r="C220" s="227"/>
      <c r="D220" s="222"/>
      <c r="E220" s="222"/>
      <c r="F220" s="222"/>
      <c r="G220" s="222"/>
      <c r="H220" s="222"/>
      <c r="I220" s="222"/>
      <c r="J220" s="228"/>
      <c r="K220" s="214"/>
    </row>
    <row r="221" spans="2:11" ht="15" customHeight="1">
      <c r="B221" s="215"/>
      <c r="C221" s="227"/>
      <c r="D221" s="222"/>
      <c r="E221" s="222"/>
      <c r="F221" s="222"/>
      <c r="G221" s="222"/>
      <c r="H221" s="222"/>
      <c r="I221" s="222"/>
      <c r="J221" s="228"/>
      <c r="K221" s="214"/>
    </row>
    <row r="222" spans="2:11" ht="15" customHeight="1">
      <c r="B222" s="215"/>
      <c r="C222" s="229"/>
      <c r="D222" s="224"/>
      <c r="E222" s="224"/>
      <c r="F222" s="224"/>
      <c r="G222" s="224"/>
      <c r="H222" s="224"/>
      <c r="I222" s="224"/>
      <c r="J222" s="230"/>
      <c r="K222" s="214"/>
    </row>
    <row r="223" spans="2:11" ht="15" customHeight="1">
      <c r="B223" s="215"/>
      <c r="K223" s="214"/>
    </row>
    <row r="224" spans="2:11" ht="15" customHeight="1">
      <c r="B224" s="223" t="s">
        <v>1312</v>
      </c>
      <c r="K224" s="214"/>
    </row>
    <row r="225" spans="2:11" ht="15" customHeight="1">
      <c r="B225" s="215"/>
      <c r="H225" s="216"/>
      <c r="I225" s="216"/>
      <c r="K225" s="214"/>
    </row>
    <row r="226" spans="2:11" ht="15" customHeight="1">
      <c r="B226" s="215"/>
      <c r="C226" s="225"/>
      <c r="D226" s="221"/>
      <c r="E226" s="221"/>
      <c r="F226" s="221"/>
      <c r="G226" s="221"/>
      <c r="H226" s="147"/>
      <c r="I226" s="147"/>
      <c r="J226" s="226"/>
      <c r="K226" s="214"/>
    </row>
    <row r="227" spans="2:11" ht="15" customHeight="1">
      <c r="B227" s="215"/>
      <c r="C227" s="227"/>
      <c r="D227" s="222"/>
      <c r="E227" s="222"/>
      <c r="F227" s="222"/>
      <c r="G227" s="222"/>
      <c r="J227" s="228"/>
      <c r="K227" s="214"/>
    </row>
    <row r="228" spans="2:11" ht="15" customHeight="1">
      <c r="B228" s="215"/>
      <c r="C228" s="227"/>
      <c r="D228" s="222"/>
      <c r="E228" s="222"/>
      <c r="F228" s="222"/>
      <c r="G228" s="222"/>
      <c r="J228" s="228"/>
      <c r="K228" s="214"/>
    </row>
    <row r="229" spans="2:11" ht="15" customHeight="1">
      <c r="B229" s="215"/>
      <c r="C229" s="227"/>
      <c r="D229" s="222"/>
      <c r="E229" s="222"/>
      <c r="F229" s="222"/>
      <c r="G229" s="222"/>
      <c r="J229" s="228"/>
      <c r="K229" s="214"/>
    </row>
    <row r="230" spans="2:11" ht="15" customHeight="1">
      <c r="B230" s="215"/>
      <c r="C230" s="227"/>
      <c r="D230" s="222"/>
      <c r="E230" s="222"/>
      <c r="F230" s="222"/>
      <c r="G230" s="222"/>
      <c r="H230" s="222"/>
      <c r="I230" s="222"/>
      <c r="J230" s="228"/>
      <c r="K230" s="214"/>
    </row>
    <row r="231" spans="2:11" ht="15" customHeight="1">
      <c r="B231" s="215"/>
      <c r="C231" s="229"/>
      <c r="D231" s="224"/>
      <c r="E231" s="224"/>
      <c r="F231" s="224"/>
      <c r="G231" s="224"/>
      <c r="H231" s="224"/>
      <c r="I231" s="224"/>
      <c r="J231" s="230"/>
      <c r="K231" s="214"/>
    </row>
    <row r="232" spans="2:11" ht="15" customHeight="1">
      <c r="B232" s="232"/>
      <c r="C232" s="216"/>
      <c r="D232" s="216"/>
      <c r="E232" s="216"/>
      <c r="F232" s="216"/>
      <c r="G232" s="216"/>
      <c r="H232" s="224"/>
      <c r="I232" s="224"/>
      <c r="J232" s="216"/>
      <c r="K232" s="233"/>
    </row>
    <row r="233" spans="2:11" ht="15" customHeight="1">
      <c r="B233" s="147"/>
      <c r="C233" s="147"/>
      <c r="D233" s="147"/>
      <c r="E233" s="147"/>
      <c r="F233" s="147"/>
      <c r="G233" s="147"/>
      <c r="H233" s="222"/>
      <c r="I233" s="222"/>
      <c r="J233" s="147"/>
      <c r="K233" s="147"/>
    </row>
    <row r="234" spans="2:11" ht="15" customHeight="1">
      <c r="B234" s="216"/>
      <c r="C234" s="216"/>
      <c r="D234" s="216"/>
      <c r="E234" s="216"/>
      <c r="F234" s="216"/>
      <c r="G234" s="216"/>
      <c r="H234" s="224"/>
      <c r="I234" s="224"/>
      <c r="J234" s="216"/>
      <c r="K234" s="216"/>
    </row>
    <row r="235" spans="2:11" ht="15.75" customHeight="1">
      <c r="B235" s="220" t="s">
        <v>1313</v>
      </c>
      <c r="C235" s="147"/>
      <c r="D235" s="147"/>
      <c r="E235" s="147"/>
      <c r="F235" s="147"/>
      <c r="G235" s="147"/>
      <c r="H235" s="222"/>
      <c r="I235" s="222"/>
      <c r="J235" s="147"/>
      <c r="K235" s="211"/>
    </row>
    <row r="236" spans="2:11" ht="15.75" customHeight="1">
      <c r="B236" s="234"/>
      <c r="K236" s="214"/>
    </row>
    <row r="237" spans="2:11" ht="15" customHeight="1">
      <c r="B237" s="223" t="s">
        <v>1314</v>
      </c>
      <c r="K237" s="214"/>
    </row>
    <row r="238" spans="2:11" ht="15" customHeight="1">
      <c r="B238" s="215"/>
      <c r="H238" s="216"/>
      <c r="I238" s="216"/>
      <c r="K238" s="214"/>
    </row>
    <row r="239" spans="2:11" ht="15" customHeight="1">
      <c r="B239" s="215"/>
      <c r="C239" s="225"/>
      <c r="D239" s="221"/>
      <c r="E239" s="221"/>
      <c r="F239" s="221"/>
      <c r="G239" s="221"/>
      <c r="H239" s="221"/>
      <c r="I239" s="221"/>
      <c r="J239" s="226"/>
      <c r="K239" s="214"/>
    </row>
    <row r="240" spans="2:11" ht="15" customHeight="1">
      <c r="B240" s="215"/>
      <c r="C240" s="227"/>
      <c r="D240" s="222"/>
      <c r="E240" s="222"/>
      <c r="F240" s="222"/>
      <c r="G240" s="222"/>
      <c r="H240" s="222"/>
      <c r="I240" s="222"/>
      <c r="J240" s="228"/>
      <c r="K240" s="214"/>
    </row>
    <row r="241" spans="2:11" ht="15" customHeight="1">
      <c r="B241" s="215"/>
      <c r="C241" s="227"/>
      <c r="D241" s="222"/>
      <c r="E241" s="222"/>
      <c r="F241" s="222"/>
      <c r="G241" s="222"/>
      <c r="H241" s="222"/>
      <c r="I241" s="222"/>
      <c r="J241" s="228"/>
      <c r="K241" s="214"/>
    </row>
    <row r="242" spans="2:11" ht="15" customHeight="1">
      <c r="B242" s="215"/>
      <c r="C242" s="227"/>
      <c r="D242" s="222"/>
      <c r="E242" s="222"/>
      <c r="F242" s="222"/>
      <c r="G242" s="222"/>
      <c r="H242" s="222"/>
      <c r="I242" s="222"/>
      <c r="J242" s="228"/>
      <c r="K242" s="214"/>
    </row>
    <row r="243" spans="2:11" ht="15" customHeight="1">
      <c r="B243" s="215"/>
      <c r="C243" s="227"/>
      <c r="D243" s="222"/>
      <c r="E243" s="222"/>
      <c r="F243" s="222"/>
      <c r="G243" s="222"/>
      <c r="H243" s="222"/>
      <c r="I243" s="222"/>
      <c r="J243" s="228"/>
      <c r="K243" s="214"/>
    </row>
    <row r="244" spans="2:11" ht="15" customHeight="1">
      <c r="B244" s="215"/>
      <c r="C244" s="229"/>
      <c r="D244" s="224"/>
      <c r="E244" s="224"/>
      <c r="F244" s="224"/>
      <c r="G244" s="224"/>
      <c r="H244" s="224"/>
      <c r="I244" s="224"/>
      <c r="J244" s="230"/>
      <c r="K244" s="214"/>
    </row>
    <row r="245" spans="2:11" ht="15" customHeight="1">
      <c r="B245" s="215"/>
      <c r="K245" s="214"/>
    </row>
    <row r="246" spans="2:11" ht="15" customHeight="1">
      <c r="B246" s="223" t="s">
        <v>1315</v>
      </c>
      <c r="K246" s="214"/>
    </row>
    <row r="247" spans="2:11" ht="15" customHeight="1">
      <c r="B247" s="215"/>
      <c r="H247" s="216"/>
      <c r="I247" s="216"/>
      <c r="K247" s="214"/>
    </row>
    <row r="248" spans="2:11" ht="15" customHeight="1">
      <c r="B248" s="215"/>
      <c r="C248" s="225"/>
      <c r="D248" s="221"/>
      <c r="E248" s="221"/>
      <c r="F248" s="221"/>
      <c r="G248" s="221"/>
      <c r="H248" s="221"/>
      <c r="I248" s="221"/>
      <c r="J248" s="226"/>
      <c r="K248" s="214"/>
    </row>
    <row r="249" spans="2:11" ht="15" customHeight="1">
      <c r="B249" s="215"/>
      <c r="C249" s="227"/>
      <c r="D249" s="222"/>
      <c r="E249" s="222"/>
      <c r="F249" s="222"/>
      <c r="G249" s="222"/>
      <c r="H249" s="222"/>
      <c r="I249" s="222"/>
      <c r="J249" s="228"/>
      <c r="K249" s="214"/>
    </row>
    <row r="250" spans="2:11" ht="15" customHeight="1">
      <c r="B250" s="215"/>
      <c r="C250" s="227"/>
      <c r="D250" s="222"/>
      <c r="E250" s="222"/>
      <c r="F250" s="222"/>
      <c r="G250" s="222"/>
      <c r="H250" s="222"/>
      <c r="I250" s="222"/>
      <c r="J250" s="228"/>
      <c r="K250" s="214"/>
    </row>
    <row r="251" spans="2:11" ht="15" customHeight="1">
      <c r="B251" s="235"/>
      <c r="C251" s="227"/>
      <c r="D251" s="222"/>
      <c r="E251" s="222"/>
      <c r="F251" s="222"/>
      <c r="G251" s="222"/>
      <c r="H251" s="222"/>
      <c r="I251" s="222"/>
      <c r="J251" s="228"/>
      <c r="K251" s="214"/>
    </row>
    <row r="252" spans="2:11" ht="15" customHeight="1">
      <c r="B252" s="235"/>
      <c r="C252" s="227"/>
      <c r="D252" s="222"/>
      <c r="E252" s="222"/>
      <c r="F252" s="222"/>
      <c r="G252" s="222"/>
      <c r="H252" s="222"/>
      <c r="I252" s="222"/>
      <c r="J252" s="228"/>
      <c r="K252" s="214"/>
    </row>
    <row r="253" spans="2:11" ht="15" customHeight="1">
      <c r="B253" s="235"/>
      <c r="C253" s="229"/>
      <c r="D253" s="224"/>
      <c r="E253" s="224"/>
      <c r="F253" s="224"/>
      <c r="G253" s="224"/>
      <c r="H253" s="224"/>
      <c r="I253" s="224"/>
      <c r="J253" s="230"/>
      <c r="K253" s="214"/>
    </row>
    <row r="254" spans="2:11" ht="15" customHeight="1">
      <c r="B254" s="215"/>
      <c r="H254" s="147"/>
      <c r="I254" s="147"/>
      <c r="K254" s="214"/>
    </row>
    <row r="255" spans="2:11" ht="15" customHeight="1">
      <c r="B255" s="223" t="s">
        <v>1316</v>
      </c>
      <c r="K255" s="214"/>
    </row>
    <row r="256" spans="2:11" ht="15" customHeight="1">
      <c r="B256" s="215"/>
      <c r="H256" s="216"/>
      <c r="I256" s="216"/>
      <c r="K256" s="214"/>
    </row>
    <row r="257" spans="2:11" ht="15" customHeight="1">
      <c r="B257" s="215"/>
      <c r="C257" s="225"/>
      <c r="D257" s="221"/>
      <c r="E257" s="221"/>
      <c r="F257" s="221"/>
      <c r="G257" s="221"/>
      <c r="H257" s="221"/>
      <c r="I257" s="221"/>
      <c r="J257" s="226"/>
      <c r="K257" s="214"/>
    </row>
    <row r="258" spans="2:11" ht="15" customHeight="1">
      <c r="B258" s="215"/>
      <c r="C258" s="227"/>
      <c r="D258" s="222"/>
      <c r="E258" s="222"/>
      <c r="F258" s="222"/>
      <c r="G258" s="222"/>
      <c r="H258" s="222"/>
      <c r="I258" s="222"/>
      <c r="J258" s="228"/>
      <c r="K258" s="214"/>
    </row>
    <row r="259" spans="2:11" ht="15" customHeight="1">
      <c r="B259" s="215"/>
      <c r="C259" s="227"/>
      <c r="D259" s="222"/>
      <c r="E259" s="222"/>
      <c r="F259" s="222"/>
      <c r="G259" s="222"/>
      <c r="H259" s="222"/>
      <c r="I259" s="222"/>
      <c r="J259" s="228"/>
      <c r="K259" s="214"/>
    </row>
    <row r="260" spans="2:11" ht="15" customHeight="1">
      <c r="B260" s="215"/>
      <c r="C260" s="227"/>
      <c r="D260" s="222"/>
      <c r="E260" s="222"/>
      <c r="F260" s="222"/>
      <c r="G260" s="222"/>
      <c r="H260" s="222"/>
      <c r="I260" s="222"/>
      <c r="J260" s="228"/>
      <c r="K260" s="214"/>
    </row>
    <row r="261" spans="2:11" ht="15" customHeight="1">
      <c r="B261" s="215"/>
      <c r="C261" s="227"/>
      <c r="D261" s="222"/>
      <c r="E261" s="222"/>
      <c r="F261" s="222"/>
      <c r="G261" s="222"/>
      <c r="H261" s="222"/>
      <c r="I261" s="222"/>
      <c r="J261" s="228"/>
      <c r="K261" s="214"/>
    </row>
    <row r="262" spans="2:11" ht="15" customHeight="1">
      <c r="B262" s="215"/>
      <c r="C262" s="229"/>
      <c r="D262" s="224"/>
      <c r="E262" s="224"/>
      <c r="F262" s="224"/>
      <c r="G262" s="224"/>
      <c r="H262" s="224"/>
      <c r="I262" s="224"/>
      <c r="J262" s="230"/>
      <c r="K262" s="214"/>
    </row>
    <row r="263" spans="2:11" ht="15" customHeight="1">
      <c r="B263" s="215"/>
      <c r="H263" s="147"/>
      <c r="I263" s="147"/>
      <c r="K263" s="214"/>
    </row>
    <row r="264" spans="2:11" ht="15" customHeight="1">
      <c r="B264" s="223" t="s">
        <v>1317</v>
      </c>
      <c r="K264" s="214"/>
    </row>
    <row r="265" spans="2:11" ht="15" customHeight="1">
      <c r="B265" s="215"/>
      <c r="H265" s="216"/>
      <c r="I265" s="216"/>
      <c r="K265" s="214"/>
    </row>
    <row r="266" spans="2:11" ht="15" customHeight="1">
      <c r="B266" s="215"/>
      <c r="C266" s="225"/>
      <c r="D266" s="221"/>
      <c r="E266" s="221"/>
      <c r="F266" s="221"/>
      <c r="G266" s="221"/>
      <c r="H266" s="221"/>
      <c r="I266" s="221"/>
      <c r="J266" s="226"/>
      <c r="K266" s="214"/>
    </row>
    <row r="267" spans="2:11" ht="15" customHeight="1">
      <c r="B267" s="215"/>
      <c r="C267" s="227"/>
      <c r="D267" s="222"/>
      <c r="E267" s="222"/>
      <c r="F267" s="222"/>
      <c r="G267" s="222"/>
      <c r="H267" s="222"/>
      <c r="I267" s="222"/>
      <c r="J267" s="228"/>
      <c r="K267" s="214"/>
    </row>
    <row r="268" spans="2:11" ht="15" customHeight="1">
      <c r="B268" s="215"/>
      <c r="C268" s="227"/>
      <c r="D268" s="222"/>
      <c r="E268" s="222"/>
      <c r="F268" s="222"/>
      <c r="G268" s="222"/>
      <c r="H268" s="222"/>
      <c r="I268" s="222"/>
      <c r="J268" s="228"/>
      <c r="K268" s="214"/>
    </row>
    <row r="269" spans="2:11" ht="15" customHeight="1">
      <c r="B269" s="215"/>
      <c r="C269" s="227"/>
      <c r="D269" s="222"/>
      <c r="E269" s="222"/>
      <c r="F269" s="222"/>
      <c r="G269" s="222"/>
      <c r="H269" s="222"/>
      <c r="I269" s="222"/>
      <c r="J269" s="228"/>
      <c r="K269" s="214"/>
    </row>
    <row r="270" spans="2:11" ht="15" customHeight="1">
      <c r="B270" s="215"/>
      <c r="C270" s="227"/>
      <c r="D270" s="222"/>
      <c r="E270" s="222"/>
      <c r="F270" s="222"/>
      <c r="G270" s="222"/>
      <c r="H270" s="222"/>
      <c r="I270" s="222"/>
      <c r="J270" s="228"/>
      <c r="K270" s="214"/>
    </row>
    <row r="271" spans="2:11" ht="15" customHeight="1">
      <c r="B271" s="215"/>
      <c r="C271" s="229"/>
      <c r="D271" s="224"/>
      <c r="E271" s="224"/>
      <c r="F271" s="224"/>
      <c r="G271" s="224"/>
      <c r="H271" s="224"/>
      <c r="I271" s="224"/>
      <c r="J271" s="230"/>
      <c r="K271" s="214"/>
    </row>
    <row r="272" spans="2:11" ht="15" customHeight="1">
      <c r="B272" s="215"/>
      <c r="H272" s="147"/>
      <c r="I272" s="147"/>
      <c r="K272" s="214"/>
    </row>
    <row r="273" spans="2:11" ht="15" customHeight="1">
      <c r="B273" s="223" t="s">
        <v>1318</v>
      </c>
      <c r="K273" s="214"/>
    </row>
    <row r="274" spans="2:11" ht="15" customHeight="1">
      <c r="B274" s="215"/>
      <c r="H274" s="216"/>
      <c r="I274" s="216"/>
      <c r="K274" s="214"/>
    </row>
    <row r="275" spans="2:11" ht="15" customHeight="1">
      <c r="B275" s="215"/>
      <c r="C275" s="225"/>
      <c r="D275" s="221"/>
      <c r="E275" s="221"/>
      <c r="F275" s="221"/>
      <c r="G275" s="221"/>
      <c r="H275" s="221"/>
      <c r="I275" s="221"/>
      <c r="J275" s="226"/>
      <c r="K275" s="214"/>
    </row>
    <row r="276" spans="2:11" ht="15" customHeight="1">
      <c r="B276" s="215"/>
      <c r="C276" s="227"/>
      <c r="D276" s="222"/>
      <c r="E276" s="222"/>
      <c r="F276" s="222"/>
      <c r="G276" s="222"/>
      <c r="H276" s="222"/>
      <c r="I276" s="222"/>
      <c r="J276" s="228"/>
      <c r="K276" s="214"/>
    </row>
    <row r="277" spans="2:11" ht="15" customHeight="1">
      <c r="B277" s="215"/>
      <c r="C277" s="227"/>
      <c r="D277" s="222"/>
      <c r="E277" s="222"/>
      <c r="F277" s="222"/>
      <c r="G277" s="222"/>
      <c r="H277" s="222"/>
      <c r="I277" s="222"/>
      <c r="J277" s="228"/>
      <c r="K277" s="214"/>
    </row>
    <row r="278" spans="2:11" ht="15" customHeight="1">
      <c r="B278" s="215"/>
      <c r="C278" s="227"/>
      <c r="D278" s="222"/>
      <c r="E278" s="222"/>
      <c r="F278" s="222"/>
      <c r="G278" s="222"/>
      <c r="H278" s="222"/>
      <c r="I278" s="222"/>
      <c r="J278" s="228"/>
      <c r="K278" s="214"/>
    </row>
    <row r="279" spans="2:11" ht="15" customHeight="1">
      <c r="B279" s="215"/>
      <c r="C279" s="227"/>
      <c r="D279" s="222"/>
      <c r="E279" s="222"/>
      <c r="F279" s="222"/>
      <c r="G279" s="222"/>
      <c r="H279" s="222"/>
      <c r="I279" s="222"/>
      <c r="J279" s="228"/>
      <c r="K279" s="214"/>
    </row>
    <row r="280" spans="2:11" ht="15" customHeight="1">
      <c r="B280" s="215"/>
      <c r="C280" s="229"/>
      <c r="D280" s="224"/>
      <c r="E280" s="224"/>
      <c r="F280" s="224"/>
      <c r="G280" s="224"/>
      <c r="H280" s="224"/>
      <c r="I280" s="224"/>
      <c r="J280" s="230"/>
      <c r="K280" s="214"/>
    </row>
    <row r="281" spans="2:11" ht="15" customHeight="1">
      <c r="B281" s="215"/>
      <c r="H281" s="147"/>
      <c r="I281" s="147"/>
      <c r="K281" s="214"/>
    </row>
    <row r="282" spans="2:11" ht="15" customHeight="1">
      <c r="B282" s="223" t="s">
        <v>1319</v>
      </c>
      <c r="K282" s="214"/>
    </row>
    <row r="283" spans="2:11" ht="15" customHeight="1">
      <c r="B283" s="215"/>
      <c r="I283" s="216"/>
      <c r="K283" s="214"/>
    </row>
    <row r="284" spans="2:11" ht="15" customHeight="1">
      <c r="B284" s="215"/>
      <c r="C284" s="225"/>
      <c r="D284" s="221"/>
      <c r="E284" s="221"/>
      <c r="F284" s="221"/>
      <c r="G284" s="221"/>
      <c r="H284" s="221"/>
      <c r="I284" s="221"/>
      <c r="J284" s="226"/>
      <c r="K284" s="214"/>
    </row>
    <row r="285" spans="2:11" ht="15" customHeight="1">
      <c r="B285" s="215"/>
      <c r="C285" s="227"/>
      <c r="D285" s="222"/>
      <c r="E285" s="222"/>
      <c r="F285" s="222"/>
      <c r="G285" s="222"/>
      <c r="H285" s="222"/>
      <c r="I285" s="222"/>
      <c r="J285" s="228"/>
      <c r="K285" s="214"/>
    </row>
    <row r="286" spans="2:11" ht="15" customHeight="1">
      <c r="B286" s="215"/>
      <c r="C286" s="227"/>
      <c r="D286" s="222"/>
      <c r="E286" s="222"/>
      <c r="F286" s="222"/>
      <c r="G286" s="222"/>
      <c r="I286" s="222"/>
      <c r="J286" s="228"/>
      <c r="K286" s="214"/>
    </row>
    <row r="287" spans="2:11" ht="15" customHeight="1">
      <c r="B287" s="215"/>
      <c r="C287" s="227"/>
      <c r="D287" s="222"/>
      <c r="E287" s="222"/>
      <c r="F287" s="222"/>
      <c r="G287" s="222"/>
      <c r="H287" s="222"/>
      <c r="I287" s="222"/>
      <c r="J287" s="228"/>
      <c r="K287" s="214"/>
    </row>
    <row r="288" spans="2:11" ht="15" customHeight="1">
      <c r="B288" s="215"/>
      <c r="C288" s="227"/>
      <c r="D288" s="222"/>
      <c r="E288" s="222"/>
      <c r="F288" s="222"/>
      <c r="G288" s="222"/>
      <c r="H288" s="222"/>
      <c r="I288" s="222"/>
      <c r="J288" s="228"/>
      <c r="K288" s="214"/>
    </row>
    <row r="289" spans="2:11" ht="15" customHeight="1">
      <c r="B289" s="215"/>
      <c r="C289" s="229"/>
      <c r="D289" s="224"/>
      <c r="E289" s="224"/>
      <c r="F289" s="224"/>
      <c r="G289" s="224"/>
      <c r="H289" s="224"/>
      <c r="I289" s="224"/>
      <c r="J289" s="230"/>
      <c r="K289" s="214"/>
    </row>
    <row r="290" spans="2:11" ht="15" customHeight="1">
      <c r="B290" s="215"/>
      <c r="H290" s="147"/>
      <c r="I290" s="147"/>
      <c r="K290" s="214"/>
    </row>
    <row r="291" spans="2:11" ht="15" customHeight="1">
      <c r="B291" s="223" t="s">
        <v>1320</v>
      </c>
      <c r="K291" s="214"/>
    </row>
    <row r="292" spans="2:11" ht="15" customHeight="1">
      <c r="B292" s="215"/>
      <c r="H292" s="216"/>
      <c r="I292" s="216"/>
      <c r="K292" s="214"/>
    </row>
    <row r="293" spans="2:11" ht="15" customHeight="1">
      <c r="B293" s="215"/>
      <c r="C293" s="225"/>
      <c r="D293" s="221"/>
      <c r="E293" s="221"/>
      <c r="F293" s="221"/>
      <c r="G293" s="221"/>
      <c r="H293" s="221"/>
      <c r="I293" s="221"/>
      <c r="J293" s="226"/>
      <c r="K293" s="214"/>
    </row>
    <row r="294" spans="2:11" ht="15" customHeight="1">
      <c r="B294" s="215"/>
      <c r="C294" s="227"/>
      <c r="D294" s="222"/>
      <c r="E294" s="222"/>
      <c r="F294" s="222"/>
      <c r="G294" s="222"/>
      <c r="H294" s="222"/>
      <c r="I294" s="222"/>
      <c r="J294" s="228"/>
      <c r="K294" s="214"/>
    </row>
    <row r="295" spans="2:11" ht="15" customHeight="1">
      <c r="B295" s="215"/>
      <c r="C295" s="227"/>
      <c r="D295" s="222"/>
      <c r="E295" s="222"/>
      <c r="F295" s="222"/>
      <c r="G295" s="222"/>
      <c r="H295" s="222"/>
      <c r="I295" s="222"/>
      <c r="J295" s="228"/>
      <c r="K295" s="214"/>
    </row>
    <row r="296" spans="2:11" ht="15" customHeight="1">
      <c r="B296" s="215"/>
      <c r="C296" s="227"/>
      <c r="D296" s="222"/>
      <c r="E296" s="222"/>
      <c r="F296" s="222"/>
      <c r="G296" s="222"/>
      <c r="H296" s="222"/>
      <c r="I296" s="222"/>
      <c r="J296" s="228"/>
      <c r="K296" s="214"/>
    </row>
    <row r="297" spans="2:11" ht="15" customHeight="1">
      <c r="B297" s="235"/>
      <c r="C297" s="227"/>
      <c r="D297" s="222"/>
      <c r="E297" s="222"/>
      <c r="F297" s="222"/>
      <c r="G297" s="222"/>
      <c r="H297" s="222"/>
      <c r="I297" s="222"/>
      <c r="J297" s="228"/>
      <c r="K297" s="214"/>
    </row>
    <row r="298" spans="2:11" ht="15" customHeight="1">
      <c r="B298" s="235"/>
      <c r="C298" s="229"/>
      <c r="D298" s="224"/>
      <c r="E298" s="224"/>
      <c r="F298" s="224"/>
      <c r="G298" s="224"/>
      <c r="H298" s="224"/>
      <c r="I298" s="224"/>
      <c r="J298" s="230"/>
      <c r="K298" s="214"/>
    </row>
    <row r="299" spans="2:11" ht="15" customHeight="1">
      <c r="B299" s="215"/>
      <c r="C299" s="148"/>
      <c r="D299" s="148"/>
      <c r="E299" s="148"/>
      <c r="F299" s="148"/>
      <c r="G299" s="148"/>
      <c r="H299" s="147"/>
      <c r="I299" s="147"/>
      <c r="K299" s="214"/>
    </row>
    <row r="300" spans="2:11" ht="15" customHeight="1">
      <c r="B300" s="223" t="s">
        <v>1321</v>
      </c>
      <c r="K300" s="214"/>
    </row>
    <row r="301" spans="2:11" ht="15" customHeight="1">
      <c r="B301" s="215"/>
      <c r="H301" s="216"/>
      <c r="I301" s="216"/>
      <c r="K301" s="214"/>
    </row>
    <row r="302" spans="2:11" ht="15" customHeight="1">
      <c r="B302" s="215"/>
      <c r="C302" s="225"/>
      <c r="D302" s="221"/>
      <c r="E302" s="221"/>
      <c r="F302" s="221"/>
      <c r="G302" s="221"/>
      <c r="H302" s="221"/>
      <c r="I302" s="221"/>
      <c r="J302" s="226"/>
      <c r="K302" s="214"/>
    </row>
    <row r="303" spans="2:11" ht="15" customHeight="1">
      <c r="B303" s="215"/>
      <c r="C303" s="227"/>
      <c r="D303" s="222"/>
      <c r="E303" s="222"/>
      <c r="F303" s="222"/>
      <c r="G303" s="222"/>
      <c r="H303" s="222"/>
      <c r="I303" s="222"/>
      <c r="J303" s="228"/>
      <c r="K303" s="214"/>
    </row>
    <row r="304" spans="2:11" ht="15" customHeight="1">
      <c r="B304" s="215"/>
      <c r="C304" s="227"/>
      <c r="D304" s="222"/>
      <c r="E304" s="222"/>
      <c r="F304" s="222"/>
      <c r="G304" s="222"/>
      <c r="H304" s="222"/>
      <c r="I304" s="222"/>
      <c r="J304" s="228"/>
      <c r="K304" s="214"/>
    </row>
    <row r="305" spans="2:11" ht="15" customHeight="1">
      <c r="B305" s="215"/>
      <c r="C305" s="227"/>
      <c r="D305" s="222"/>
      <c r="E305" s="222"/>
      <c r="F305" s="222"/>
      <c r="G305" s="222"/>
      <c r="H305" s="222"/>
      <c r="I305" s="222"/>
      <c r="J305" s="228"/>
      <c r="K305" s="214"/>
    </row>
    <row r="306" spans="2:11" ht="15" customHeight="1">
      <c r="B306" s="215"/>
      <c r="C306" s="227"/>
      <c r="D306" s="222"/>
      <c r="E306" s="222"/>
      <c r="F306" s="222"/>
      <c r="G306" s="222"/>
      <c r="H306" s="222"/>
      <c r="I306" s="222"/>
      <c r="J306" s="228"/>
      <c r="K306" s="214"/>
    </row>
    <row r="307" spans="2:11" ht="15" customHeight="1">
      <c r="B307" s="215"/>
      <c r="C307" s="229"/>
      <c r="D307" s="224"/>
      <c r="E307" s="224"/>
      <c r="F307" s="224"/>
      <c r="G307" s="224"/>
      <c r="H307" s="224"/>
      <c r="I307" s="224"/>
      <c r="J307" s="230"/>
      <c r="K307" s="214"/>
    </row>
    <row r="308" spans="2:11" ht="15" customHeight="1">
      <c r="B308" s="215"/>
      <c r="K308" s="214"/>
    </row>
    <row r="309" spans="2:11" ht="15" customHeight="1">
      <c r="B309" s="223" t="s">
        <v>1322</v>
      </c>
      <c r="K309" s="214"/>
    </row>
    <row r="310" spans="2:11" ht="15" customHeight="1">
      <c r="B310" s="215"/>
      <c r="H310" s="216"/>
      <c r="I310" s="216"/>
      <c r="K310" s="214"/>
    </row>
    <row r="311" spans="2:11" ht="15" customHeight="1">
      <c r="B311" s="215"/>
      <c r="C311" s="225"/>
      <c r="D311" s="221"/>
      <c r="E311" s="221"/>
      <c r="F311" s="221"/>
      <c r="G311" s="221"/>
      <c r="H311" s="147"/>
      <c r="I311" s="147"/>
      <c r="J311" s="226"/>
      <c r="K311" s="214"/>
    </row>
    <row r="312" spans="2:11" ht="15" customHeight="1">
      <c r="B312" s="215"/>
      <c r="C312" s="227"/>
      <c r="D312" s="222"/>
      <c r="E312" s="222"/>
      <c r="F312" s="222"/>
      <c r="G312" s="222"/>
      <c r="J312" s="228"/>
      <c r="K312" s="214"/>
    </row>
    <row r="313" spans="2:11" ht="15" customHeight="1">
      <c r="B313" s="215"/>
      <c r="C313" s="227"/>
      <c r="D313" s="222"/>
      <c r="E313" s="222"/>
      <c r="F313" s="222"/>
      <c r="G313" s="222"/>
      <c r="H313" s="222"/>
      <c r="I313" s="222"/>
      <c r="J313" s="228"/>
      <c r="K313" s="214"/>
    </row>
    <row r="314" spans="2:11" ht="15" customHeight="1">
      <c r="B314" s="215"/>
      <c r="C314" s="227"/>
      <c r="D314" s="222"/>
      <c r="E314" s="222"/>
      <c r="F314" s="222"/>
      <c r="G314" s="222"/>
      <c r="H314" s="222"/>
      <c r="I314" s="222"/>
      <c r="J314" s="228"/>
      <c r="K314" s="214"/>
    </row>
    <row r="315" spans="2:11" ht="15" customHeight="1">
      <c r="B315" s="215"/>
      <c r="C315" s="227"/>
      <c r="D315" s="222"/>
      <c r="E315" s="222"/>
      <c r="F315" s="222"/>
      <c r="G315" s="222"/>
      <c r="H315" s="222"/>
      <c r="I315" s="222"/>
      <c r="J315" s="228"/>
      <c r="K315" s="214"/>
    </row>
    <row r="316" spans="2:11" ht="15" customHeight="1">
      <c r="B316" s="215"/>
      <c r="C316" s="229"/>
      <c r="D316" s="224"/>
      <c r="E316" s="224"/>
      <c r="F316" s="224"/>
      <c r="G316" s="224"/>
      <c r="H316" s="224"/>
      <c r="I316" s="224"/>
      <c r="J316" s="230"/>
      <c r="K316" s="214"/>
    </row>
    <row r="317" spans="2:11" ht="15" customHeight="1">
      <c r="B317" s="232"/>
      <c r="C317" s="216"/>
      <c r="D317" s="216"/>
      <c r="E317" s="216"/>
      <c r="F317" s="216"/>
      <c r="G317" s="216"/>
      <c r="H317" s="224"/>
      <c r="I317" s="224"/>
      <c r="J317" s="216"/>
      <c r="K317" s="233"/>
    </row>
    <row r="318" spans="2:11" ht="15" customHeight="1">
      <c r="H318" s="222"/>
      <c r="I318" s="222"/>
    </row>
    <row r="319" spans="2:11" ht="15" customHeight="1">
      <c r="B319" s="216"/>
      <c r="C319" s="216"/>
      <c r="D319" s="216"/>
      <c r="E319" s="216"/>
      <c r="F319" s="216"/>
      <c r="G319" s="216"/>
      <c r="H319" s="216"/>
      <c r="I319" s="216"/>
      <c r="J319" s="216"/>
      <c r="K319" s="216"/>
    </row>
    <row r="320" spans="2:11" ht="15" customHeight="1">
      <c r="B320" s="231" t="s">
        <v>1323</v>
      </c>
      <c r="C320" s="147"/>
      <c r="D320" s="147"/>
      <c r="E320" s="147"/>
      <c r="F320" s="147"/>
      <c r="G320" s="147"/>
      <c r="J320" s="147"/>
      <c r="K320" s="211"/>
    </row>
    <row r="321" spans="2:11" ht="15" customHeight="1">
      <c r="B321" s="215"/>
      <c r="H321" s="216"/>
      <c r="I321" s="216"/>
      <c r="K321" s="214"/>
    </row>
    <row r="322" spans="2:11" ht="15" customHeight="1">
      <c r="B322" s="215"/>
      <c r="C322" s="225"/>
      <c r="D322" s="221"/>
      <c r="E322" s="221"/>
      <c r="F322" s="221"/>
      <c r="G322" s="221"/>
      <c r="H322" s="221"/>
      <c r="I322" s="221"/>
      <c r="J322" s="226"/>
      <c r="K322" s="214"/>
    </row>
    <row r="323" spans="2:11" ht="15" customHeight="1">
      <c r="B323" s="215"/>
      <c r="C323" s="227"/>
      <c r="D323" s="222"/>
      <c r="E323" s="222"/>
      <c r="F323" s="222"/>
      <c r="G323" s="222"/>
      <c r="H323" s="222"/>
      <c r="I323" s="222"/>
      <c r="J323" s="228"/>
      <c r="K323" s="214"/>
    </row>
    <row r="324" spans="2:11" ht="15" customHeight="1">
      <c r="B324" s="215"/>
      <c r="C324" s="227"/>
      <c r="D324" s="222"/>
      <c r="E324" s="222"/>
      <c r="F324" s="222"/>
      <c r="G324" s="222"/>
      <c r="H324" s="222"/>
      <c r="I324" s="222"/>
      <c r="J324" s="228"/>
      <c r="K324" s="214"/>
    </row>
    <row r="325" spans="2:11" ht="15" customHeight="1">
      <c r="B325" s="215"/>
      <c r="C325" s="227"/>
      <c r="D325" s="222"/>
      <c r="E325" s="222"/>
      <c r="F325" s="222"/>
      <c r="G325" s="222"/>
      <c r="H325" s="222"/>
      <c r="I325" s="222"/>
      <c r="J325" s="228"/>
      <c r="K325" s="214"/>
    </row>
    <row r="326" spans="2:11" ht="15" customHeight="1">
      <c r="B326" s="215"/>
      <c r="C326" s="227"/>
      <c r="D326" s="222"/>
      <c r="E326" s="222"/>
      <c r="F326" s="222"/>
      <c r="G326" s="222"/>
      <c r="H326" s="222"/>
      <c r="I326" s="222"/>
      <c r="J326" s="228"/>
      <c r="K326" s="214"/>
    </row>
    <row r="327" spans="2:11" ht="15" customHeight="1">
      <c r="B327" s="215"/>
      <c r="C327" s="229"/>
      <c r="D327" s="224"/>
      <c r="E327" s="224"/>
      <c r="F327" s="224"/>
      <c r="G327" s="224"/>
      <c r="H327" s="224"/>
      <c r="I327" s="224"/>
      <c r="J327" s="230"/>
      <c r="K327" s="214"/>
    </row>
    <row r="328" spans="2:11" ht="15" customHeight="1">
      <c r="B328" s="215"/>
      <c r="H328" s="222"/>
      <c r="I328" s="222"/>
      <c r="K328" s="214"/>
    </row>
    <row r="329" spans="2:11" ht="15" customHeight="1">
      <c r="B329" s="223" t="s">
        <v>1324</v>
      </c>
      <c r="K329" s="214"/>
    </row>
    <row r="330" spans="2:11" ht="15" customHeight="1">
      <c r="B330" s="215"/>
      <c r="G330" s="216"/>
      <c r="H330" s="216"/>
      <c r="I330" s="216"/>
      <c r="J330" s="216"/>
      <c r="K330" s="214"/>
    </row>
    <row r="331" spans="2:11" ht="15" customHeight="1">
      <c r="B331" s="215"/>
      <c r="C331" s="225"/>
      <c r="D331" s="221"/>
      <c r="E331" s="221"/>
      <c r="F331" s="221"/>
      <c r="G331" s="222"/>
      <c r="J331" s="228"/>
      <c r="K331" s="214"/>
    </row>
    <row r="332" spans="2:11" ht="15" customHeight="1">
      <c r="B332" s="215"/>
      <c r="C332" s="227"/>
      <c r="D332" s="222"/>
      <c r="E332" s="222"/>
      <c r="F332" s="222"/>
      <c r="G332" s="222"/>
      <c r="H332" s="222"/>
      <c r="I332" s="222"/>
      <c r="J332" s="228"/>
      <c r="K332" s="214"/>
    </row>
    <row r="333" spans="2:11" ht="15" hidden="1" customHeight="1">
      <c r="B333" s="215"/>
      <c r="C333" s="227"/>
      <c r="D333" s="222"/>
      <c r="E333" s="222"/>
      <c r="F333" s="222"/>
      <c r="G333" s="222"/>
      <c r="H333" s="222"/>
      <c r="I333" s="222"/>
      <c r="J333" s="228"/>
      <c r="K333" s="214"/>
    </row>
    <row r="334" spans="2:11" ht="15" hidden="1" customHeight="1">
      <c r="B334" s="215"/>
      <c r="C334" s="227"/>
      <c r="D334" s="222"/>
      <c r="E334" s="222"/>
      <c r="F334" s="222"/>
      <c r="G334" s="222"/>
      <c r="H334" s="222"/>
      <c r="I334" s="222"/>
      <c r="J334" s="228"/>
      <c r="K334" s="214"/>
    </row>
    <row r="335" spans="2:11" ht="15" customHeight="1">
      <c r="B335" s="215"/>
      <c r="C335" s="227"/>
      <c r="D335" s="222"/>
      <c r="E335" s="222"/>
      <c r="F335" s="222"/>
      <c r="G335" s="222"/>
      <c r="H335" s="222"/>
      <c r="I335" s="222"/>
      <c r="J335" s="228"/>
      <c r="K335" s="214"/>
    </row>
    <row r="336" spans="2:11" ht="15" customHeight="1">
      <c r="B336" s="215"/>
      <c r="C336" s="229"/>
      <c r="D336" s="224"/>
      <c r="E336" s="224"/>
      <c r="F336" s="224"/>
      <c r="G336" s="224"/>
      <c r="H336" s="224"/>
      <c r="I336" s="224"/>
      <c r="J336" s="230"/>
      <c r="K336" s="214"/>
    </row>
    <row r="337" spans="2:11" ht="15" customHeight="1">
      <c r="B337" s="215"/>
      <c r="C337" s="222"/>
      <c r="D337" s="222"/>
      <c r="E337" s="222"/>
      <c r="F337" s="222"/>
      <c r="G337" s="222"/>
      <c r="H337" s="222"/>
      <c r="I337" s="222"/>
      <c r="J337" s="222"/>
      <c r="K337" s="214"/>
    </row>
    <row r="338" spans="2:11" ht="15" customHeight="1">
      <c r="B338" s="215"/>
      <c r="K338" s="214"/>
    </row>
    <row r="339" spans="2:11" ht="15" customHeight="1">
      <c r="B339" s="223" t="s">
        <v>1325</v>
      </c>
      <c r="K339" s="214"/>
    </row>
    <row r="340" spans="2:11" ht="15" customHeight="1">
      <c r="B340" s="215"/>
      <c r="G340" s="216"/>
      <c r="H340" s="216"/>
      <c r="I340" s="216"/>
      <c r="J340" s="216"/>
      <c r="K340" s="214"/>
    </row>
    <row r="341" spans="2:11" ht="15" customHeight="1">
      <c r="B341" s="235"/>
      <c r="C341" s="225"/>
      <c r="D341" s="221"/>
      <c r="E341" s="221"/>
      <c r="F341" s="221"/>
      <c r="G341" s="222"/>
      <c r="J341" s="228"/>
      <c r="K341" s="214"/>
    </row>
    <row r="342" spans="2:11" ht="15" customHeight="1">
      <c r="B342" s="235"/>
      <c r="C342" s="227"/>
      <c r="D342" s="222"/>
      <c r="E342" s="222"/>
      <c r="F342" s="222"/>
      <c r="G342" s="222"/>
      <c r="J342" s="228"/>
      <c r="K342" s="214"/>
    </row>
    <row r="343" spans="2:11" ht="15" customHeight="1">
      <c r="B343" s="235"/>
      <c r="C343" s="227"/>
      <c r="D343" s="222"/>
      <c r="E343" s="222"/>
      <c r="F343" s="222"/>
      <c r="G343" s="222"/>
      <c r="H343" s="236"/>
      <c r="I343" s="236"/>
      <c r="J343" s="228"/>
      <c r="K343" s="214"/>
    </row>
    <row r="344" spans="2:11" ht="15" customHeight="1">
      <c r="B344" s="235"/>
      <c r="C344" s="227"/>
      <c r="D344" s="222"/>
      <c r="E344" s="222"/>
      <c r="F344" s="222"/>
      <c r="G344" s="222"/>
      <c r="H344" s="237"/>
      <c r="I344" s="237"/>
      <c r="J344" s="228"/>
      <c r="K344" s="214"/>
    </row>
    <row r="345" spans="2:11" ht="15" customHeight="1">
      <c r="B345" s="235"/>
      <c r="C345" s="227"/>
      <c r="D345" s="222"/>
      <c r="E345" s="222"/>
      <c r="F345" s="222"/>
      <c r="G345" s="222"/>
      <c r="H345" s="237"/>
      <c r="I345" s="237"/>
      <c r="J345" s="228"/>
      <c r="K345" s="214"/>
    </row>
    <row r="346" spans="2:11" ht="15" customHeight="1">
      <c r="B346" s="235"/>
      <c r="C346" s="229"/>
      <c r="D346" s="224"/>
      <c r="E346" s="224"/>
      <c r="F346" s="224"/>
      <c r="G346" s="224"/>
      <c r="H346" s="238"/>
      <c r="I346" s="238"/>
      <c r="J346" s="230"/>
      <c r="K346" s="214"/>
    </row>
    <row r="347" spans="2:11" ht="15" customHeight="1">
      <c r="B347" s="215"/>
      <c r="C347" s="147"/>
      <c r="D347" s="147"/>
      <c r="E347" s="147"/>
      <c r="F347" s="147"/>
      <c r="H347" s="237"/>
      <c r="I347" s="237"/>
      <c r="K347" s="214"/>
    </row>
    <row r="348" spans="2:11" ht="15" customHeight="1">
      <c r="B348" s="215"/>
      <c r="H348" s="237"/>
      <c r="I348" s="237"/>
      <c r="K348" s="214"/>
    </row>
    <row r="349" spans="2:11" ht="15.75" customHeight="1">
      <c r="B349" s="212" t="s">
        <v>1326</v>
      </c>
      <c r="C349" s="213"/>
      <c r="D349" s="213"/>
      <c r="K349" s="214"/>
    </row>
    <row r="350" spans="2:11" ht="15" customHeight="1">
      <c r="B350" s="215"/>
      <c r="C350" s="216"/>
      <c r="D350" s="216"/>
      <c r="E350" s="216"/>
      <c r="F350" s="216"/>
      <c r="G350" s="216"/>
      <c r="H350" s="216"/>
      <c r="I350" s="216"/>
      <c r="J350" s="216"/>
      <c r="K350" s="214"/>
    </row>
    <row r="351" spans="2:11" ht="15" customHeight="1">
      <c r="B351" s="235"/>
      <c r="C351" s="239" t="s">
        <v>1327</v>
      </c>
      <c r="D351" s="236"/>
      <c r="E351" s="236"/>
      <c r="F351" s="236"/>
      <c r="G351" s="236"/>
      <c r="J351" s="240"/>
      <c r="K351" s="214"/>
    </row>
    <row r="352" spans="2:11" ht="15" customHeight="1">
      <c r="B352" s="215"/>
      <c r="C352" s="241"/>
      <c r="D352" s="237"/>
      <c r="E352" s="237"/>
      <c r="F352" s="237"/>
      <c r="G352" s="237"/>
      <c r="J352" s="242"/>
      <c r="K352" s="214"/>
    </row>
    <row r="353" spans="2:11" ht="15" customHeight="1">
      <c r="B353" s="215"/>
      <c r="C353" s="241"/>
      <c r="D353" s="237"/>
      <c r="E353" s="237"/>
      <c r="F353" s="237"/>
      <c r="G353" s="237"/>
      <c r="H353" s="236"/>
      <c r="I353" s="236"/>
      <c r="J353" s="242"/>
      <c r="K353" s="214"/>
    </row>
    <row r="354" spans="2:11" ht="15" customHeight="1">
      <c r="B354" s="215"/>
      <c r="C354" s="241"/>
      <c r="D354" s="237"/>
      <c r="E354" s="237"/>
      <c r="F354" s="237"/>
      <c r="G354" s="237"/>
      <c r="H354" s="222"/>
      <c r="I354" s="222"/>
      <c r="J354" s="242"/>
      <c r="K354" s="214"/>
    </row>
    <row r="355" spans="2:11" ht="15" customHeight="1">
      <c r="B355" s="215"/>
      <c r="C355" s="241"/>
      <c r="D355" s="237"/>
      <c r="E355" s="237"/>
      <c r="F355" s="237"/>
      <c r="G355" s="237"/>
      <c r="H355" s="222"/>
      <c r="I355" s="222"/>
      <c r="J355" s="242"/>
      <c r="K355" s="214"/>
    </row>
    <row r="356" spans="2:11" ht="15" customHeight="1">
      <c r="B356" s="215"/>
      <c r="C356" s="241"/>
      <c r="D356" s="237"/>
      <c r="E356" s="237"/>
      <c r="F356" s="237"/>
      <c r="G356" s="237"/>
      <c r="H356" s="222"/>
      <c r="I356" s="222"/>
      <c r="J356" s="242"/>
      <c r="K356" s="214"/>
    </row>
    <row r="357" spans="2:11" ht="15" customHeight="1">
      <c r="B357" s="215"/>
      <c r="C357" s="243"/>
      <c r="D357" s="238"/>
      <c r="E357" s="238"/>
      <c r="F357" s="238"/>
      <c r="G357" s="238"/>
      <c r="H357" s="224"/>
      <c r="I357" s="224"/>
      <c r="J357" s="244"/>
      <c r="K357" s="214"/>
    </row>
    <row r="358" spans="2:11" ht="15" customHeight="1">
      <c r="B358" s="215"/>
      <c r="H358" s="222"/>
      <c r="I358" s="222"/>
      <c r="K358" s="214"/>
    </row>
    <row r="359" spans="2:11" ht="15" customHeight="1">
      <c r="B359" s="215"/>
      <c r="H359" s="222"/>
      <c r="I359" s="222"/>
      <c r="K359" s="214"/>
    </row>
    <row r="360" spans="2:11" ht="15.75" customHeight="1">
      <c r="B360" s="212" t="s">
        <v>1328</v>
      </c>
      <c r="K360" s="214"/>
    </row>
    <row r="361" spans="2:11" ht="15" customHeight="1">
      <c r="B361" s="215"/>
      <c r="H361" s="216"/>
      <c r="I361" s="216"/>
      <c r="K361" s="214"/>
    </row>
    <row r="362" spans="2:11" ht="15" customHeight="1">
      <c r="B362" s="215"/>
      <c r="C362" s="245" t="s">
        <v>1329</v>
      </c>
      <c r="D362" s="246"/>
      <c r="E362" s="246"/>
      <c r="F362" s="246"/>
      <c r="G362" s="246"/>
      <c r="J362" s="247"/>
      <c r="K362" s="214"/>
    </row>
    <row r="363" spans="2:11" ht="15" customHeight="1">
      <c r="B363" s="215"/>
      <c r="C363" s="227"/>
      <c r="D363" s="222"/>
      <c r="E363" s="222"/>
      <c r="F363" s="222"/>
      <c r="G363" s="222"/>
      <c r="J363" s="228"/>
      <c r="K363" s="214"/>
    </row>
    <row r="364" spans="2:11" ht="15" customHeight="1">
      <c r="B364" s="215"/>
      <c r="C364" s="227"/>
      <c r="D364" s="222"/>
      <c r="E364" s="222"/>
      <c r="F364" s="222"/>
      <c r="G364" s="222"/>
      <c r="J364" s="228"/>
      <c r="K364" s="214"/>
    </row>
    <row r="365" spans="2:11" ht="15" customHeight="1">
      <c r="B365" s="215"/>
      <c r="C365" s="227"/>
      <c r="D365" s="222"/>
      <c r="E365" s="222"/>
      <c r="F365" s="222"/>
      <c r="G365" s="222"/>
      <c r="J365" s="228"/>
      <c r="K365" s="214"/>
    </row>
    <row r="366" spans="2:11" ht="15" customHeight="1">
      <c r="B366" s="215"/>
      <c r="C366" s="227"/>
      <c r="D366" s="222"/>
      <c r="E366" s="222"/>
      <c r="F366" s="222"/>
      <c r="G366" s="222"/>
      <c r="J366" s="228"/>
      <c r="K366" s="214"/>
    </row>
    <row r="367" spans="2:11" ht="15" customHeight="1">
      <c r="B367" s="215"/>
      <c r="C367" s="227"/>
      <c r="D367" s="222"/>
      <c r="E367" s="222"/>
      <c r="F367" s="222"/>
      <c r="G367" s="222"/>
      <c r="J367" s="228"/>
      <c r="K367" s="214"/>
    </row>
    <row r="368" spans="2:11" ht="15" customHeight="1">
      <c r="B368" s="215"/>
      <c r="C368" s="229"/>
      <c r="D368" s="224"/>
      <c r="E368" s="224"/>
      <c r="F368" s="224"/>
      <c r="G368" s="224"/>
      <c r="H368" s="216"/>
      <c r="I368" s="216"/>
      <c r="J368" s="230"/>
      <c r="K368" s="214"/>
    </row>
    <row r="369" spans="2:11" ht="15" customHeight="1">
      <c r="B369" s="215"/>
      <c r="K369" s="214"/>
    </row>
    <row r="370" spans="2:11" ht="15" customHeight="1">
      <c r="B370" s="232"/>
      <c r="C370" s="216"/>
      <c r="D370" s="216"/>
      <c r="E370" s="216"/>
      <c r="F370" s="216"/>
      <c r="G370" s="216"/>
      <c r="H370" s="216"/>
      <c r="I370" s="216"/>
      <c r="J370" s="216"/>
      <c r="K370" s="233"/>
    </row>
    <row r="371" spans="2:11" ht="32.25" customHeight="1"/>
    <row r="372" spans="2:11" ht="32.25" customHeight="1"/>
    <row r="373" spans="2:11" ht="32.25" customHeight="1"/>
  </sheetData>
  <mergeCells count="27">
    <mergeCell ref="B75:D75"/>
    <mergeCell ref="J75:K75"/>
    <mergeCell ref="D14:D15"/>
    <mergeCell ref="G70:H71"/>
    <mergeCell ref="E70:F72"/>
    <mergeCell ref="F14:F15"/>
    <mergeCell ref="H14:H15"/>
    <mergeCell ref="B14:B16"/>
    <mergeCell ref="E75:F75"/>
    <mergeCell ref="E14:E15"/>
    <mergeCell ref="B1:M1"/>
    <mergeCell ref="L13:M13"/>
    <mergeCell ref="E73:F73"/>
    <mergeCell ref="I70:K71"/>
    <mergeCell ref="B74:D74"/>
    <mergeCell ref="L14:M14"/>
    <mergeCell ref="J74:K74"/>
    <mergeCell ref="E74:F74"/>
    <mergeCell ref="G14:G15"/>
    <mergeCell ref="I14:I15"/>
    <mergeCell ref="C14:C16"/>
    <mergeCell ref="B2:M2"/>
    <mergeCell ref="J73:K73"/>
    <mergeCell ref="B70:D72"/>
    <mergeCell ref="J72:K72"/>
    <mergeCell ref="J14:K14"/>
    <mergeCell ref="B73:D73"/>
  </mergeCells>
  <hyperlinks>
    <hyperlink ref="N1" location="'ÍNDICE'!A1" display="◀ Índice" xr:uid="{00000000-0004-0000-0900-000000000000}"/>
  </hyperlinks>
  <printOptions horizontalCentered="1"/>
  <pageMargins left="0.39374999999999999" right="0.39374999999999999" top="0.39374999999999999" bottom="0.39374999999999999" header="0.511811023622047" footer="0.511811023622047"/>
  <pageSetup paperSize="9" scale="60" orientation="portrait" horizontalDpi="300" verticalDpi="300"/>
  <rowBreaks count="3" manualBreakCount="3">
    <brk id="78" max="16383" man="1"/>
    <brk id="253" max="16383" man="1"/>
    <brk id="33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D966"/>
    <pageSetUpPr fitToPage="1"/>
  </sheetPr>
  <dimension ref="A1:J49"/>
  <sheetViews>
    <sheetView showGridLines="0" zoomScaleNormal="100" workbookViewId="0">
      <pane ySplit="14" topLeftCell="A15" activePane="bottomLeft" state="frozen"/>
      <selection pane="bottomLeft" activeCell="F28" sqref="F28:G28"/>
    </sheetView>
  </sheetViews>
  <sheetFormatPr defaultColWidth="8.6640625" defaultRowHeight="14.4"/>
  <cols>
    <col min="1" max="1" width="46" customWidth="1"/>
    <col min="2" max="2" width="39" customWidth="1"/>
    <col min="3" max="5" width="27" customWidth="1"/>
    <col min="6" max="6" width="17" customWidth="1"/>
    <col min="7" max="9" width="11" customWidth="1"/>
    <col min="10" max="10" width="46" customWidth="1"/>
  </cols>
  <sheetData>
    <row r="1" spans="1:10" ht="15" customHeight="1">
      <c r="A1" s="26" t="s">
        <v>1</v>
      </c>
      <c r="B1" s="7"/>
      <c r="C1" s="7"/>
      <c r="D1" s="7"/>
      <c r="E1" s="7"/>
      <c r="F1" s="7"/>
      <c r="G1" s="7"/>
      <c r="H1" s="7"/>
      <c r="I1" s="7"/>
      <c r="J1" s="7"/>
    </row>
    <row r="2" spans="1:10" ht="15" customHeight="1">
      <c r="A2" s="31" t="s">
        <v>1330</v>
      </c>
      <c r="B2" s="7"/>
      <c r="C2" s="7"/>
      <c r="D2" s="7"/>
      <c r="E2" s="7"/>
      <c r="F2" s="7"/>
      <c r="G2" s="7"/>
      <c r="H2" s="7"/>
      <c r="I2" s="7"/>
      <c r="J2" s="7"/>
    </row>
    <row r="3" spans="1:10" ht="15" customHeight="1">
      <c r="A3" s="8" t="s">
        <v>1331</v>
      </c>
      <c r="B3" s="7"/>
      <c r="C3" s="7"/>
      <c r="D3" s="7"/>
      <c r="E3" s="7"/>
      <c r="F3" s="7"/>
      <c r="G3" s="7"/>
      <c r="H3" s="7"/>
      <c r="I3" s="7"/>
      <c r="J3" s="7"/>
    </row>
    <row r="4" spans="1:10" ht="15" customHeight="1">
      <c r="A4" s="131" t="s">
        <v>1332</v>
      </c>
      <c r="B4" s="7"/>
      <c r="C4" s="7"/>
      <c r="D4" s="7"/>
      <c r="E4" s="7"/>
      <c r="F4" s="7"/>
      <c r="G4" s="7"/>
      <c r="H4" s="7"/>
      <c r="I4" s="7"/>
      <c r="J4" s="7"/>
    </row>
    <row r="5" spans="1:10" ht="15" customHeight="1">
      <c r="A5" s="7"/>
      <c r="B5" s="7"/>
      <c r="C5" s="7"/>
      <c r="D5" s="7"/>
      <c r="E5" s="7"/>
      <c r="F5" s="7"/>
      <c r="G5" s="7"/>
      <c r="H5" s="7"/>
      <c r="I5" s="7"/>
      <c r="J5" s="7"/>
    </row>
    <row r="6" spans="1:10" ht="15" customHeight="1">
      <c r="A6" s="248" t="s">
        <v>1333</v>
      </c>
      <c r="B6" s="7"/>
      <c r="C6" s="7"/>
      <c r="D6" s="7"/>
      <c r="E6" s="7"/>
      <c r="F6" s="7"/>
      <c r="G6" s="7"/>
      <c r="H6" s="7"/>
      <c r="I6" s="7"/>
      <c r="J6" s="7"/>
    </row>
    <row r="7" spans="1:10" ht="15" customHeight="1">
      <c r="A7" s="20" t="s">
        <v>1334</v>
      </c>
      <c r="B7" s="249"/>
      <c r="C7" s="7"/>
      <c r="D7" s="7"/>
      <c r="E7" s="7"/>
      <c r="F7" s="7"/>
      <c r="G7" s="7"/>
      <c r="H7" s="7"/>
      <c r="I7" s="7"/>
      <c r="J7" s="7"/>
    </row>
    <row r="8" spans="1:10" ht="15" customHeight="1">
      <c r="A8" s="20" t="s">
        <v>1335</v>
      </c>
      <c r="B8" s="249"/>
      <c r="C8" s="7"/>
      <c r="D8" s="7"/>
      <c r="E8" s="7"/>
      <c r="F8" s="7"/>
      <c r="G8" s="7"/>
      <c r="H8" s="7"/>
      <c r="I8" s="7"/>
      <c r="J8" s="7"/>
    </row>
    <row r="9" spans="1:10" ht="15" customHeight="1">
      <c r="A9" s="20" t="s">
        <v>1336</v>
      </c>
      <c r="B9" s="249"/>
      <c r="C9" s="7"/>
      <c r="D9" s="7"/>
      <c r="E9" s="7"/>
      <c r="F9" s="7"/>
      <c r="G9" s="7"/>
      <c r="H9" s="7"/>
      <c r="I9" s="7"/>
      <c r="J9" s="7"/>
    </row>
    <row r="10" spans="1:10" ht="15" customHeight="1">
      <c r="A10" s="20" t="s">
        <v>1337</v>
      </c>
      <c r="B10" s="249"/>
      <c r="C10" s="7"/>
      <c r="D10" s="7"/>
      <c r="E10" s="7"/>
      <c r="F10" s="7"/>
      <c r="G10" s="7"/>
      <c r="H10" s="7"/>
      <c r="I10" s="7"/>
      <c r="J10" s="7"/>
    </row>
    <row r="11" spans="1:10" ht="15" customHeight="1">
      <c r="A11" s="20" t="s">
        <v>1338</v>
      </c>
      <c r="B11" s="249"/>
      <c r="C11" s="7"/>
      <c r="D11" s="7"/>
      <c r="E11" s="7"/>
      <c r="F11" s="7"/>
      <c r="G11" s="7"/>
      <c r="H11" s="7"/>
      <c r="I11" s="7"/>
      <c r="J11" s="7"/>
    </row>
    <row r="12" spans="1:10" ht="15" customHeight="1">
      <c r="A12" s="7"/>
      <c r="B12" s="7"/>
      <c r="C12" s="7"/>
      <c r="D12" s="7"/>
      <c r="E12" s="7"/>
      <c r="F12" s="7"/>
      <c r="G12" s="7"/>
      <c r="H12" s="7"/>
      <c r="I12" s="7"/>
      <c r="J12" s="7"/>
    </row>
    <row r="13" spans="1:10" ht="15" customHeight="1">
      <c r="A13" s="248" t="s">
        <v>1339</v>
      </c>
      <c r="B13" s="7"/>
      <c r="C13" s="7"/>
      <c r="D13" s="7"/>
      <c r="E13" s="7"/>
      <c r="F13" s="7"/>
      <c r="G13" s="7"/>
      <c r="H13" s="7"/>
      <c r="I13" s="7"/>
      <c r="J13" s="7"/>
    </row>
    <row r="14" spans="1:10" ht="25.5" customHeight="1">
      <c r="A14" s="250" t="s">
        <v>1340</v>
      </c>
      <c r="B14" s="250" t="s">
        <v>26</v>
      </c>
      <c r="C14" s="250" t="s">
        <v>1341</v>
      </c>
      <c r="D14" s="250" t="s">
        <v>1342</v>
      </c>
      <c r="E14" s="250" t="s">
        <v>1343</v>
      </c>
      <c r="F14" s="250" t="s">
        <v>1344</v>
      </c>
      <c r="G14" s="250" t="s">
        <v>1345</v>
      </c>
      <c r="H14" s="250" t="s">
        <v>1346</v>
      </c>
      <c r="I14" s="250" t="s">
        <v>1347</v>
      </c>
      <c r="J14" s="250" t="s">
        <v>1348</v>
      </c>
    </row>
    <row r="15" spans="1:10" ht="26.25" customHeight="1">
      <c r="A15" s="251" t="s">
        <v>701</v>
      </c>
      <c r="B15" s="251" t="s">
        <v>1349</v>
      </c>
      <c r="C15" s="251">
        <v>1000000</v>
      </c>
      <c r="D15" s="251">
        <v>1050000</v>
      </c>
      <c r="E15" s="251">
        <v>1080000</v>
      </c>
      <c r="F15" s="251">
        <f t="shared" ref="F15:F24" si="0">E15-D15</f>
        <v>30000</v>
      </c>
      <c r="G15" s="251">
        <v>40000</v>
      </c>
      <c r="H15" s="251">
        <v>0</v>
      </c>
      <c r="I15" s="251">
        <v>10000</v>
      </c>
      <c r="J15" s="743" t="s">
        <v>1350</v>
      </c>
    </row>
    <row r="16" spans="1:10" ht="15" customHeight="1">
      <c r="A16" s="252" t="s">
        <v>701</v>
      </c>
      <c r="B16" s="253" t="s">
        <v>1349</v>
      </c>
      <c r="C16" s="249"/>
      <c r="D16" s="249"/>
      <c r="E16" s="249"/>
      <c r="F16" s="254">
        <f t="shared" si="0"/>
        <v>0</v>
      </c>
      <c r="G16" s="249"/>
      <c r="H16" s="249"/>
      <c r="I16" s="249"/>
      <c r="J16" s="249"/>
    </row>
    <row r="17" spans="1:10" ht="15" customHeight="1">
      <c r="A17" s="252" t="s">
        <v>703</v>
      </c>
      <c r="B17" s="253" t="s">
        <v>1351</v>
      </c>
      <c r="C17" s="249"/>
      <c r="D17" s="249"/>
      <c r="E17" s="249"/>
      <c r="F17" s="254">
        <f t="shared" si="0"/>
        <v>0</v>
      </c>
      <c r="G17" s="249"/>
      <c r="H17" s="249"/>
      <c r="I17" s="249"/>
      <c r="J17" s="249"/>
    </row>
    <row r="18" spans="1:10" ht="15" customHeight="1">
      <c r="A18" s="252" t="s">
        <v>705</v>
      </c>
      <c r="B18" s="253" t="s">
        <v>887</v>
      </c>
      <c r="C18" s="249"/>
      <c r="D18" s="249"/>
      <c r="E18" s="249"/>
      <c r="F18" s="254">
        <f t="shared" si="0"/>
        <v>0</v>
      </c>
      <c r="G18" s="249"/>
      <c r="H18" s="249"/>
      <c r="I18" s="249"/>
      <c r="J18" s="249"/>
    </row>
    <row r="19" spans="1:10" ht="15" customHeight="1">
      <c r="A19" s="252" t="s">
        <v>862</v>
      </c>
      <c r="B19" s="253" t="s">
        <v>861</v>
      </c>
      <c r="C19" s="249"/>
      <c r="D19" s="249"/>
      <c r="E19" s="249"/>
      <c r="F19" s="254">
        <f t="shared" si="0"/>
        <v>0</v>
      </c>
      <c r="G19" s="249"/>
      <c r="H19" s="249"/>
      <c r="I19" s="249"/>
      <c r="J19" s="249"/>
    </row>
    <row r="20" spans="1:10" ht="15" customHeight="1">
      <c r="A20" s="252" t="s">
        <v>872</v>
      </c>
      <c r="B20" s="253" t="s">
        <v>891</v>
      </c>
      <c r="C20" s="249"/>
      <c r="D20" s="249"/>
      <c r="E20" s="249"/>
      <c r="F20" s="254">
        <f t="shared" si="0"/>
        <v>0</v>
      </c>
      <c r="G20" s="249"/>
      <c r="H20" s="249"/>
      <c r="I20" s="249"/>
      <c r="J20" s="249"/>
    </row>
    <row r="21" spans="1:10" ht="15" customHeight="1">
      <c r="A21" s="252" t="s">
        <v>874</v>
      </c>
      <c r="B21" s="253" t="s">
        <v>1352</v>
      </c>
      <c r="C21" s="249"/>
      <c r="D21" s="249"/>
      <c r="E21" s="249"/>
      <c r="F21" s="254">
        <f t="shared" si="0"/>
        <v>0</v>
      </c>
      <c r="G21" s="249"/>
      <c r="H21" s="249"/>
      <c r="I21" s="249"/>
      <c r="J21" s="249"/>
    </row>
    <row r="22" spans="1:10" ht="15" customHeight="1">
      <c r="A22" s="252" t="s">
        <v>880</v>
      </c>
      <c r="B22" s="253" t="s">
        <v>714</v>
      </c>
      <c r="C22" s="249"/>
      <c r="D22" s="249"/>
      <c r="E22" s="249"/>
      <c r="F22" s="254">
        <f t="shared" si="0"/>
        <v>0</v>
      </c>
      <c r="G22" s="249"/>
      <c r="H22" s="249"/>
      <c r="I22" s="249"/>
      <c r="J22" s="249"/>
    </row>
    <row r="23" spans="1:10" ht="15" customHeight="1">
      <c r="A23" s="252" t="s">
        <v>876</v>
      </c>
      <c r="B23" s="253" t="s">
        <v>864</v>
      </c>
      <c r="C23" s="249"/>
      <c r="D23" s="249"/>
      <c r="E23" s="249"/>
      <c r="F23" s="254">
        <f t="shared" si="0"/>
        <v>0</v>
      </c>
      <c r="G23" s="249"/>
      <c r="H23" s="249"/>
      <c r="I23" s="249"/>
      <c r="J23" s="249"/>
    </row>
    <row r="24" spans="1:10" ht="15" customHeight="1">
      <c r="A24" s="252" t="s">
        <v>1353</v>
      </c>
      <c r="B24" s="253" t="s">
        <v>1354</v>
      </c>
      <c r="C24" s="249"/>
      <c r="D24" s="249"/>
      <c r="E24" s="249"/>
      <c r="F24" s="254">
        <f t="shared" si="0"/>
        <v>0</v>
      </c>
      <c r="G24" s="249"/>
      <c r="H24" s="249"/>
      <c r="I24" s="249"/>
      <c r="J24" s="249"/>
    </row>
    <row r="25" spans="1:10" ht="15" customHeight="1">
      <c r="A25" s="7"/>
      <c r="B25" s="20" t="s">
        <v>311</v>
      </c>
      <c r="C25" s="252">
        <f>SUM(C15:C24)</f>
        <v>1000000</v>
      </c>
      <c r="D25" s="252">
        <f>SUM(D15:D24)</f>
        <v>1050000</v>
      </c>
      <c r="E25" s="252">
        <f>SUM(E15:E24)</f>
        <v>1080000</v>
      </c>
      <c r="F25" s="252">
        <f>SUM(F16:F24)</f>
        <v>0</v>
      </c>
      <c r="G25" s="252">
        <f>SUM(G16:G24)</f>
        <v>0</v>
      </c>
      <c r="H25" s="252">
        <f>SUM(H16:H24)</f>
        <v>0</v>
      </c>
      <c r="I25" s="252">
        <f>SUM(I16:I24)</f>
        <v>0</v>
      </c>
      <c r="J25" s="7"/>
    </row>
    <row r="26" spans="1:10" ht="15" customHeight="1">
      <c r="A26" s="7"/>
      <c r="B26" s="7"/>
      <c r="C26" s="7"/>
      <c r="D26" s="7"/>
      <c r="E26" s="7"/>
      <c r="F26" s="7"/>
      <c r="G26" s="7"/>
      <c r="H26" s="7"/>
      <c r="I26" s="7"/>
      <c r="J26" s="7"/>
    </row>
    <row r="27" spans="1:10" ht="15" customHeight="1">
      <c r="A27" s="248" t="s">
        <v>1355</v>
      </c>
      <c r="B27" s="7"/>
      <c r="C27" s="7"/>
      <c r="D27" s="7"/>
      <c r="E27" s="7"/>
      <c r="F27" s="7"/>
      <c r="G27" s="7"/>
      <c r="H27" s="7"/>
      <c r="I27" s="7"/>
      <c r="J27" s="7"/>
    </row>
    <row r="28" spans="1:10" ht="63.75" customHeight="1">
      <c r="A28" s="255" t="s">
        <v>1356</v>
      </c>
      <c r="B28" s="255" t="s">
        <v>26</v>
      </c>
      <c r="C28" s="255" t="s">
        <v>1341</v>
      </c>
      <c r="D28" s="255" t="s">
        <v>1342</v>
      </c>
      <c r="E28" s="255" t="s">
        <v>1343</v>
      </c>
      <c r="F28" s="987" t="s">
        <v>1357</v>
      </c>
      <c r="G28" s="892"/>
      <c r="H28" s="7"/>
      <c r="I28" s="7"/>
    </row>
    <row r="29" spans="1:10" ht="15" customHeight="1">
      <c r="A29" s="249"/>
      <c r="B29" s="249"/>
      <c r="C29" s="249"/>
      <c r="D29" s="249"/>
      <c r="E29" s="249"/>
      <c r="F29" s="983"/>
      <c r="G29" s="984"/>
      <c r="H29" s="7"/>
      <c r="I29" s="7"/>
    </row>
    <row r="30" spans="1:10" ht="15" customHeight="1">
      <c r="A30" s="249"/>
      <c r="B30" s="249"/>
      <c r="C30" s="249"/>
      <c r="D30" s="249"/>
      <c r="E30" s="249"/>
      <c r="F30" s="983"/>
      <c r="G30" s="984"/>
      <c r="H30" s="7"/>
      <c r="I30" s="7"/>
    </row>
    <row r="31" spans="1:10" ht="15" customHeight="1">
      <c r="A31" s="249"/>
      <c r="B31" s="249"/>
      <c r="C31" s="249"/>
      <c r="D31" s="249"/>
      <c r="E31" s="249"/>
      <c r="F31" s="983"/>
      <c r="G31" s="984"/>
      <c r="H31" s="7"/>
      <c r="I31" s="7"/>
    </row>
    <row r="32" spans="1:10" ht="15" customHeight="1">
      <c r="A32" s="249"/>
      <c r="B32" s="249"/>
      <c r="C32" s="249"/>
      <c r="D32" s="249"/>
      <c r="E32" s="249"/>
      <c r="F32" s="983"/>
      <c r="G32" s="984"/>
      <c r="H32" s="7"/>
      <c r="I32" s="7"/>
    </row>
    <row r="33" spans="1:10" ht="15" customHeight="1">
      <c r="A33" s="7"/>
      <c r="B33" s="7"/>
      <c r="C33" s="7"/>
      <c r="D33" s="7"/>
      <c r="E33" s="7"/>
      <c r="F33" s="7"/>
      <c r="G33" s="7"/>
      <c r="H33" s="7"/>
      <c r="I33" s="7"/>
      <c r="J33" s="7"/>
    </row>
    <row r="34" spans="1:10" ht="15" customHeight="1">
      <c r="A34" s="248" t="s">
        <v>1358</v>
      </c>
      <c r="B34" s="7"/>
      <c r="C34" s="7"/>
      <c r="D34" s="7"/>
      <c r="E34" s="7"/>
      <c r="F34" s="7"/>
      <c r="G34" s="7"/>
      <c r="H34" s="7"/>
      <c r="I34" s="7"/>
      <c r="J34" s="7"/>
    </row>
    <row r="35" spans="1:10" ht="15" customHeight="1">
      <c r="A35" s="20" t="s">
        <v>1359</v>
      </c>
      <c r="B35" s="249" t="s">
        <v>1360</v>
      </c>
      <c r="C35" s="20" t="s">
        <v>1361</v>
      </c>
      <c r="D35" s="985"/>
      <c r="E35" s="986"/>
      <c r="F35" s="986"/>
      <c r="G35" s="986"/>
      <c r="H35" s="986"/>
      <c r="I35" s="986"/>
      <c r="J35" s="984"/>
    </row>
    <row r="36" spans="1:10" ht="15" customHeight="1">
      <c r="A36" s="7"/>
      <c r="B36" s="7"/>
      <c r="C36" s="7"/>
      <c r="D36" s="7"/>
      <c r="E36" s="7"/>
      <c r="F36" s="7"/>
      <c r="G36" s="7"/>
      <c r="H36" s="7"/>
      <c r="I36" s="7"/>
      <c r="J36" s="7"/>
    </row>
    <row r="37" spans="1:10" ht="15" customHeight="1">
      <c r="A37" s="248" t="s">
        <v>1362</v>
      </c>
      <c r="B37" s="7"/>
      <c r="C37" s="7"/>
      <c r="D37" s="7"/>
      <c r="E37" s="7"/>
      <c r="F37" s="7"/>
      <c r="G37" s="7"/>
      <c r="H37" s="7"/>
      <c r="I37" s="7"/>
      <c r="J37" s="7"/>
    </row>
    <row r="38" spans="1:10" ht="23.25" customHeight="1">
      <c r="A38" s="255" t="s">
        <v>1363</v>
      </c>
      <c r="B38" s="255" t="s">
        <v>1364</v>
      </c>
      <c r="C38" s="255" t="s">
        <v>1365</v>
      </c>
      <c r="D38" s="255" t="s">
        <v>1366</v>
      </c>
      <c r="E38" s="255" t="s">
        <v>1367</v>
      </c>
      <c r="F38" s="7"/>
      <c r="G38" s="7"/>
      <c r="H38" s="7"/>
      <c r="I38" s="7"/>
      <c r="J38" s="7"/>
    </row>
    <row r="39" spans="1:10" ht="15" customHeight="1">
      <c r="A39" s="249"/>
      <c r="B39" s="249"/>
      <c r="C39" s="249"/>
      <c r="D39" s="249"/>
      <c r="E39" s="249"/>
      <c r="F39" s="7"/>
      <c r="G39" s="7"/>
      <c r="H39" s="7"/>
      <c r="I39" s="7"/>
      <c r="J39" s="7"/>
    </row>
    <row r="41" spans="1:10" ht="15" customHeight="1">
      <c r="A41" s="256" t="s">
        <v>1368</v>
      </c>
    </row>
    <row r="42" spans="1:10" ht="51" customHeight="1">
      <c r="A42" s="257" t="s">
        <v>1369</v>
      </c>
    </row>
    <row r="44" spans="1:10" ht="41.25" customHeight="1">
      <c r="A44" s="55" t="s">
        <v>1370</v>
      </c>
      <c r="B44" s="55" t="s">
        <v>1371</v>
      </c>
      <c r="C44" s="55" t="s">
        <v>1372</v>
      </c>
      <c r="D44" s="55" t="s">
        <v>1373</v>
      </c>
    </row>
    <row r="45" spans="1:10" ht="15" customHeight="1">
      <c r="A45" s="258"/>
      <c r="B45" s="259"/>
      <c r="C45" s="259"/>
      <c r="D45" s="259"/>
    </row>
    <row r="46" spans="1:10" ht="15" customHeight="1">
      <c r="A46" s="257" t="s">
        <v>1374</v>
      </c>
      <c r="B46" s="259"/>
      <c r="C46" s="259"/>
      <c r="D46" s="259"/>
    </row>
    <row r="47" spans="1:10" ht="15" customHeight="1">
      <c r="A47" s="258"/>
      <c r="B47" s="259"/>
      <c r="C47" s="259"/>
      <c r="D47" s="259"/>
    </row>
    <row r="48" spans="1:10" ht="15" customHeight="1">
      <c r="A48" s="258"/>
      <c r="B48" s="259"/>
      <c r="C48" s="259"/>
      <c r="D48" s="259"/>
    </row>
    <row r="49" spans="1:4" ht="15" customHeight="1">
      <c r="A49" s="258"/>
      <c r="B49" s="259"/>
      <c r="C49" s="259"/>
      <c r="D49" s="259"/>
    </row>
  </sheetData>
  <autoFilter ref="A14:J39" xr:uid="{00000000-0009-0000-0000-00000A000000}"/>
  <mergeCells count="6">
    <mergeCell ref="F30:G30"/>
    <mergeCell ref="F29:G29"/>
    <mergeCell ref="D35:J35"/>
    <mergeCell ref="F31:G31"/>
    <mergeCell ref="F28:G28"/>
    <mergeCell ref="F32:G32"/>
  </mergeCells>
  <hyperlinks>
    <hyperlink ref="A1" location="'ÍNDICE'!A1" display="◀ Índice" xr:uid="{00000000-0004-0000-0A00-000000000000}"/>
  </hyperlinks>
  <printOptions horizontalCentered="1"/>
  <pageMargins left="0.4" right="0.4" top="0.6" bottom="0.5" header="0.511811023622047" footer="0.51180555555555596"/>
  <pageSetup paperSize="9" scale="54" fitToHeight="0" orientation="landscape" horizontalDpi="300" verticalDpi="300"/>
  <headerFooter>
    <oddFooter>&amp;L&amp;8 &amp;K808080Circular n.º ___/EOTF/2026 — Livro de Anexos&amp;R&amp;8 &amp;K808080Pág.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BDD7EE"/>
    <pageSetUpPr fitToPage="1"/>
  </sheetPr>
  <dimension ref="A1:D18"/>
  <sheetViews>
    <sheetView showGridLines="0" zoomScaleNormal="100" workbookViewId="0">
      <pane ySplit="2" topLeftCell="A3" activePane="bottomLeft" state="frozen"/>
      <selection pane="bottomLeft" activeCell="C19" sqref="C19"/>
    </sheetView>
  </sheetViews>
  <sheetFormatPr defaultColWidth="9" defaultRowHeight="15.6"/>
  <cols>
    <col min="1" max="1" width="25.5546875" style="260" customWidth="1"/>
    <col min="2" max="2" width="46" style="260" customWidth="1"/>
    <col min="3" max="5" width="9" style="260" customWidth="1"/>
    <col min="6" max="16384" width="9" style="260"/>
  </cols>
  <sheetData>
    <row r="1" spans="1:4" ht="37.5" customHeight="1">
      <c r="A1" s="893" t="s">
        <v>1375</v>
      </c>
      <c r="B1" s="989"/>
      <c r="C1" s="989"/>
      <c r="D1" s="26" t="s">
        <v>1</v>
      </c>
    </row>
    <row r="2" spans="1:4" ht="24" customHeight="1">
      <c r="A2" s="891" t="s">
        <v>1376</v>
      </c>
      <c r="B2" s="989"/>
      <c r="C2" s="989"/>
      <c r="D2" s="7"/>
    </row>
    <row r="3" spans="1:4" ht="39" customHeight="1">
      <c r="A3" s="261" t="s">
        <v>1377</v>
      </c>
      <c r="B3" s="28"/>
      <c r="C3" s="28"/>
      <c r="D3" s="7"/>
    </row>
    <row r="4" spans="1:4" ht="18" customHeight="1">
      <c r="A4" s="988" t="s">
        <v>1378</v>
      </c>
      <c r="B4" s="988" t="s">
        <v>1379</v>
      </c>
      <c r="C4" s="988" t="s">
        <v>1380</v>
      </c>
      <c r="D4" s="7"/>
    </row>
    <row r="5" spans="1:4" ht="15.75" customHeight="1">
      <c r="A5" s="950"/>
      <c r="B5" s="950"/>
      <c r="C5" s="950"/>
      <c r="D5" s="7"/>
    </row>
    <row r="6" spans="1:4">
      <c r="A6" s="27">
        <v>41</v>
      </c>
      <c r="B6" s="28" t="s">
        <v>188</v>
      </c>
      <c r="C6" s="27" t="s">
        <v>1381</v>
      </c>
      <c r="D6" s="7"/>
    </row>
    <row r="7" spans="1:4">
      <c r="A7" s="1">
        <v>42</v>
      </c>
      <c r="B7" s="2" t="s">
        <v>1382</v>
      </c>
      <c r="C7" s="1" t="s">
        <v>1383</v>
      </c>
      <c r="D7" s="7"/>
    </row>
    <row r="8" spans="1:4" ht="25.5" customHeight="1">
      <c r="A8" s="27">
        <v>43</v>
      </c>
      <c r="B8" s="28" t="s">
        <v>1384</v>
      </c>
      <c r="C8" s="27" t="s">
        <v>1385</v>
      </c>
      <c r="D8" s="7"/>
    </row>
    <row r="9" spans="1:4" ht="25.5" customHeight="1">
      <c r="A9" s="1">
        <v>44</v>
      </c>
      <c r="B9" s="2" t="s">
        <v>1386</v>
      </c>
      <c r="C9" s="1" t="s">
        <v>1387</v>
      </c>
      <c r="D9" s="7"/>
    </row>
    <row r="10" spans="1:4">
      <c r="A10" s="27">
        <v>45</v>
      </c>
      <c r="B10" s="28" t="s">
        <v>1388</v>
      </c>
      <c r="C10" s="27" t="s">
        <v>1389</v>
      </c>
      <c r="D10" s="7"/>
    </row>
    <row r="11" spans="1:4">
      <c r="A11" s="1">
        <v>46</v>
      </c>
      <c r="B11" s="2" t="s">
        <v>1390</v>
      </c>
      <c r="C11" s="1" t="s">
        <v>1391</v>
      </c>
      <c r="D11" s="7"/>
    </row>
    <row r="12" spans="1:4">
      <c r="A12" s="27">
        <v>47</v>
      </c>
      <c r="B12" s="28" t="s">
        <v>1392</v>
      </c>
      <c r="C12" s="27" t="s">
        <v>1393</v>
      </c>
      <c r="D12" s="7"/>
    </row>
    <row r="13" spans="1:4">
      <c r="A13" s="1">
        <v>48</v>
      </c>
      <c r="B13" s="2" t="s">
        <v>1394</v>
      </c>
      <c r="C13" s="1" t="s">
        <v>1395</v>
      </c>
      <c r="D13" s="7"/>
    </row>
    <row r="14" spans="1:4" ht="25.5" customHeight="1">
      <c r="A14" s="27">
        <v>49</v>
      </c>
      <c r="B14" s="28" t="s">
        <v>1396</v>
      </c>
      <c r="C14" s="27" t="s">
        <v>1397</v>
      </c>
      <c r="D14" s="7"/>
    </row>
    <row r="15" spans="1:4" ht="25.5" customHeight="1">
      <c r="A15" s="1">
        <v>50</v>
      </c>
      <c r="B15" s="2" t="s">
        <v>1398</v>
      </c>
      <c r="C15" s="1" t="s">
        <v>1399</v>
      </c>
      <c r="D15" s="7"/>
    </row>
    <row r="16" spans="1:4" ht="7.5" customHeight="1">
      <c r="A16" s="262"/>
      <c r="B16" s="262"/>
      <c r="C16" s="263"/>
      <c r="D16" s="7"/>
    </row>
    <row r="17" spans="4:4" ht="15.75" customHeight="1">
      <c r="D17" s="7"/>
    </row>
    <row r="18" spans="4:4" ht="15.75" customHeight="1">
      <c r="D18" s="7"/>
    </row>
  </sheetData>
  <mergeCells count="5">
    <mergeCell ref="B4:B5"/>
    <mergeCell ref="A1:C1"/>
    <mergeCell ref="C4:C5"/>
    <mergeCell ref="A4:A5"/>
    <mergeCell ref="A2:C2"/>
  </mergeCells>
  <hyperlinks>
    <hyperlink ref="D1" location="'ÍNDICE'!A1" display="◀ Índice" xr:uid="{00000000-0004-0000-0B00-000000000000}"/>
  </hyperlinks>
  <printOptions horizontalCentered="1"/>
  <pageMargins left="0.4" right="0.4" top="0.6" bottom="0.5" header="0.511811023622047" footer="0.51180555555555596"/>
  <pageSetup paperSize="9" fitToHeight="0" orientation="portrait" horizontalDpi="300" verticalDpi="300"/>
  <headerFooter>
    <oddFooter>&amp;L&amp;8 &amp;K808080Circular n.º ___/EOTF/2026 — Livro de Anexos&amp;R&amp;8 &amp;K808080Pág.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DD7EE"/>
    <pageSetUpPr fitToPage="1"/>
  </sheetPr>
  <dimension ref="A1:F117"/>
  <sheetViews>
    <sheetView showGridLines="0" zoomScaleNormal="100" workbookViewId="0">
      <pane ySplit="5" topLeftCell="A6" activePane="bottomLeft" state="frozen"/>
      <selection pane="bottomLeft" activeCell="K22" sqref="K22"/>
    </sheetView>
  </sheetViews>
  <sheetFormatPr defaultColWidth="12.5546875" defaultRowHeight="15.6"/>
  <cols>
    <col min="1" max="1" width="11" style="260" customWidth="1"/>
    <col min="2" max="2" width="9" style="264" customWidth="1"/>
    <col min="3" max="3" width="46" style="260" customWidth="1"/>
    <col min="4" max="4" width="14" style="260" hidden="1" customWidth="1"/>
    <col min="5" max="5" width="41" style="260" customWidth="1"/>
    <col min="6" max="8" width="12.5546875" style="260" customWidth="1"/>
    <col min="9" max="16384" width="12.5546875" style="260"/>
  </cols>
  <sheetData>
    <row r="1" spans="1:6" ht="37.5" customHeight="1">
      <c r="A1" s="893" t="s">
        <v>1400</v>
      </c>
      <c r="B1" s="993"/>
      <c r="C1" s="989"/>
      <c r="D1" s="989"/>
      <c r="E1" s="989"/>
      <c r="F1" s="856" t="s">
        <v>1</v>
      </c>
    </row>
    <row r="2" spans="1:6" ht="24" customHeight="1">
      <c r="A2" s="891" t="s">
        <v>1401</v>
      </c>
      <c r="B2" s="993"/>
      <c r="C2" s="989"/>
      <c r="D2" s="989"/>
      <c r="E2" s="989"/>
    </row>
    <row r="3" spans="1:6" ht="7.5" customHeight="1">
      <c r="A3" s="265"/>
      <c r="B3" s="7"/>
      <c r="C3" s="7"/>
      <c r="E3" s="7"/>
      <c r="F3" s="7"/>
    </row>
    <row r="4" spans="1:6" s="266" customFormat="1" ht="25.5" customHeight="1">
      <c r="A4" s="895" t="s">
        <v>1402</v>
      </c>
      <c r="B4" s="895" t="s">
        <v>1403</v>
      </c>
      <c r="C4" s="895" t="s">
        <v>187</v>
      </c>
      <c r="D4" s="859" t="s">
        <v>1404</v>
      </c>
      <c r="E4" s="895" t="s">
        <v>1405</v>
      </c>
    </row>
    <row r="5" spans="1:6" s="266" customFormat="1" ht="6" customHeight="1">
      <c r="A5" s="992"/>
      <c r="B5" s="992"/>
      <c r="C5" s="992"/>
      <c r="E5" s="992"/>
    </row>
    <row r="6" spans="1:6" s="266" customFormat="1" ht="25.5" customHeight="1">
      <c r="A6" s="786">
        <v>41</v>
      </c>
      <c r="B6" s="268"/>
      <c r="C6" s="73" t="s">
        <v>1406</v>
      </c>
      <c r="D6" s="1"/>
      <c r="E6" s="1" t="s">
        <v>1407</v>
      </c>
    </row>
    <row r="7" spans="1:6" s="266" customFormat="1" ht="12.75" customHeight="1">
      <c r="A7" s="1"/>
      <c r="B7" s="268">
        <v>1</v>
      </c>
      <c r="C7" s="2" t="s">
        <v>1408</v>
      </c>
      <c r="D7" s="1"/>
      <c r="E7" s="1"/>
    </row>
    <row r="8" spans="1:6" s="266" customFormat="1" ht="25.5" customHeight="1">
      <c r="A8" s="787"/>
      <c r="B8" s="788">
        <v>2</v>
      </c>
      <c r="C8" s="789" t="s">
        <v>1409</v>
      </c>
      <c r="D8" s="787"/>
      <c r="E8" s="787"/>
    </row>
    <row r="9" spans="1:6" s="266" customFormat="1" ht="12.75" customHeight="1">
      <c r="A9" s="1"/>
      <c r="B9" s="268">
        <v>3</v>
      </c>
      <c r="C9" s="2" t="s">
        <v>1410</v>
      </c>
      <c r="D9" s="1"/>
      <c r="E9" s="1"/>
    </row>
    <row r="10" spans="1:6" s="266" customFormat="1" ht="12.75" customHeight="1">
      <c r="A10" s="787"/>
      <c r="B10" s="788">
        <v>4</v>
      </c>
      <c r="C10" s="789" t="s">
        <v>1411</v>
      </c>
      <c r="D10" s="787"/>
      <c r="E10" s="787"/>
    </row>
    <row r="11" spans="1:6" s="266" customFormat="1" ht="12.75" customHeight="1">
      <c r="A11" s="1"/>
      <c r="B11" s="268">
        <v>36</v>
      </c>
      <c r="C11" s="2" t="s">
        <v>1412</v>
      </c>
      <c r="D11" s="1" t="s">
        <v>1413</v>
      </c>
      <c r="E11" s="1"/>
    </row>
    <row r="12" spans="1:6" s="266" customFormat="1" ht="12.75" customHeight="1">
      <c r="A12" s="790"/>
      <c r="B12" s="788"/>
      <c r="C12" s="791"/>
      <c r="D12" s="787"/>
      <c r="E12" s="787"/>
    </row>
    <row r="13" spans="1:6" s="266" customFormat="1" ht="12.75" customHeight="1">
      <c r="A13" s="270">
        <v>42</v>
      </c>
      <c r="B13" s="268"/>
      <c r="C13" s="73" t="s">
        <v>1414</v>
      </c>
      <c r="D13" s="1"/>
      <c r="E13" s="1" t="s">
        <v>1415</v>
      </c>
    </row>
    <row r="14" spans="1:6" s="266" customFormat="1" ht="12.75" customHeight="1">
      <c r="A14" s="790"/>
      <c r="B14" s="788">
        <v>5</v>
      </c>
      <c r="C14" s="789" t="s">
        <v>1416</v>
      </c>
      <c r="D14" s="787"/>
      <c r="E14" s="787"/>
    </row>
    <row r="15" spans="1:6" s="266" customFormat="1" ht="12.75" customHeight="1">
      <c r="A15" s="270"/>
      <c r="B15" s="268">
        <v>6</v>
      </c>
      <c r="C15" s="2" t="s">
        <v>1417</v>
      </c>
      <c r="D15" s="1"/>
      <c r="E15" s="1"/>
    </row>
    <row r="16" spans="1:6" s="266" customFormat="1" ht="12.75" customHeight="1">
      <c r="A16" s="790"/>
      <c r="B16" s="788">
        <v>7</v>
      </c>
      <c r="C16" s="789" t="s">
        <v>1418</v>
      </c>
      <c r="D16" s="787"/>
      <c r="E16" s="787"/>
    </row>
    <row r="17" spans="1:5" s="266" customFormat="1" ht="12.75" customHeight="1">
      <c r="A17" s="270"/>
      <c r="B17" s="268">
        <v>8</v>
      </c>
      <c r="C17" s="2" t="s">
        <v>1419</v>
      </c>
      <c r="D17" s="1"/>
      <c r="E17" s="1"/>
    </row>
    <row r="18" spans="1:5" s="266" customFormat="1" ht="12.75" customHeight="1">
      <c r="A18" s="790"/>
      <c r="B18" s="788"/>
      <c r="C18" s="791"/>
      <c r="D18" s="787"/>
      <c r="E18" s="787"/>
    </row>
    <row r="19" spans="1:5" s="266" customFormat="1" ht="12.75" customHeight="1">
      <c r="A19" s="270">
        <v>43</v>
      </c>
      <c r="B19" s="83"/>
      <c r="C19" s="73" t="s">
        <v>1420</v>
      </c>
      <c r="D19" s="1"/>
      <c r="E19" s="1" t="s">
        <v>1421</v>
      </c>
    </row>
    <row r="20" spans="1:5" s="266" customFormat="1" ht="25.5" customHeight="1">
      <c r="A20" s="790"/>
      <c r="B20" s="788">
        <v>9</v>
      </c>
      <c r="C20" s="789" t="s">
        <v>1422</v>
      </c>
      <c r="D20" s="787"/>
      <c r="E20" s="787"/>
    </row>
    <row r="21" spans="1:5" s="266" customFormat="1" ht="12.75" customHeight="1">
      <c r="A21" s="270"/>
      <c r="B21" s="268">
        <v>10</v>
      </c>
      <c r="C21" s="2" t="s">
        <v>1423</v>
      </c>
      <c r="D21" s="1"/>
      <c r="E21" s="1"/>
    </row>
    <row r="22" spans="1:5" s="266" customFormat="1" ht="25.5" customHeight="1">
      <c r="A22" s="790"/>
      <c r="B22" s="792">
        <v>37</v>
      </c>
      <c r="C22" s="793" t="s">
        <v>1424</v>
      </c>
      <c r="D22" s="787" t="s">
        <v>1425</v>
      </c>
      <c r="E22" s="787"/>
    </row>
    <row r="23" spans="1:5" s="266" customFormat="1" ht="25.5" customHeight="1">
      <c r="A23" s="270"/>
      <c r="B23" s="268">
        <v>38</v>
      </c>
      <c r="C23" s="2" t="s">
        <v>1426</v>
      </c>
      <c r="D23" s="1" t="s">
        <v>1427</v>
      </c>
      <c r="E23" s="1"/>
    </row>
    <row r="24" spans="1:5" s="266" customFormat="1" ht="12.75" customHeight="1">
      <c r="A24" s="790"/>
      <c r="B24" s="792">
        <v>39</v>
      </c>
      <c r="C24" s="793" t="s">
        <v>1428</v>
      </c>
      <c r="D24" s="787" t="s">
        <v>1429</v>
      </c>
      <c r="E24" s="787"/>
    </row>
    <row r="25" spans="1:5" s="266" customFormat="1" ht="25.5" customHeight="1">
      <c r="A25" s="270"/>
      <c r="B25" s="268">
        <v>40</v>
      </c>
      <c r="C25" s="2" t="s">
        <v>1430</v>
      </c>
      <c r="D25" s="1" t="s">
        <v>1431</v>
      </c>
      <c r="E25" s="1"/>
    </row>
    <row r="26" spans="1:5" s="266" customFormat="1" ht="25.5" customHeight="1">
      <c r="A26" s="790"/>
      <c r="B26" s="792">
        <v>41</v>
      </c>
      <c r="C26" s="793" t="s">
        <v>1432</v>
      </c>
      <c r="D26" s="787" t="s">
        <v>1433</v>
      </c>
      <c r="E26" s="787"/>
    </row>
    <row r="27" spans="1:5" s="266" customFormat="1" ht="25.5" customHeight="1">
      <c r="A27" s="270"/>
      <c r="B27" s="268">
        <v>42</v>
      </c>
      <c r="C27" s="2" t="s">
        <v>1434</v>
      </c>
      <c r="D27" s="1"/>
      <c r="E27" s="1"/>
    </row>
    <row r="28" spans="1:5" s="266" customFormat="1" ht="12.75" customHeight="1">
      <c r="A28" s="790"/>
      <c r="B28" s="788"/>
      <c r="C28" s="791"/>
      <c r="D28" s="787"/>
      <c r="E28" s="787"/>
    </row>
    <row r="29" spans="1:5" s="266" customFormat="1" ht="12.75" customHeight="1">
      <c r="A29" s="270">
        <v>44</v>
      </c>
      <c r="B29" s="268"/>
      <c r="C29" s="73" t="s">
        <v>1435</v>
      </c>
      <c r="D29" s="1"/>
      <c r="E29" s="1" t="s">
        <v>1436</v>
      </c>
    </row>
    <row r="30" spans="1:5" s="266" customFormat="1" ht="12.75" customHeight="1">
      <c r="A30" s="790"/>
      <c r="B30" s="788">
        <v>11</v>
      </c>
      <c r="C30" s="794" t="s">
        <v>1437</v>
      </c>
      <c r="D30" s="787"/>
      <c r="E30" s="787"/>
    </row>
    <row r="31" spans="1:5" s="266" customFormat="1" ht="12.75" customHeight="1">
      <c r="A31" s="270"/>
      <c r="B31" s="268">
        <v>12</v>
      </c>
      <c r="C31" s="272" t="s">
        <v>1438</v>
      </c>
      <c r="D31" s="1"/>
      <c r="E31" s="1"/>
    </row>
    <row r="32" spans="1:5" s="266" customFormat="1" ht="25.5" customHeight="1">
      <c r="A32" s="790"/>
      <c r="B32" s="792">
        <v>43</v>
      </c>
      <c r="C32" s="793" t="s">
        <v>1439</v>
      </c>
      <c r="D32" s="787"/>
      <c r="E32" s="787"/>
    </row>
    <row r="33" spans="1:5" s="266" customFormat="1" ht="12.75" customHeight="1">
      <c r="A33" s="270"/>
      <c r="B33" s="268"/>
      <c r="C33" s="273"/>
      <c r="D33" s="1"/>
      <c r="E33" s="1"/>
    </row>
    <row r="34" spans="1:5" s="266" customFormat="1" ht="12.75" customHeight="1">
      <c r="A34" s="790">
        <v>45</v>
      </c>
      <c r="B34" s="788"/>
      <c r="C34" s="795" t="s">
        <v>1440</v>
      </c>
      <c r="D34" s="787"/>
      <c r="E34" s="787" t="s">
        <v>1399</v>
      </c>
    </row>
    <row r="35" spans="1:5" s="266" customFormat="1" ht="12.75" customHeight="1">
      <c r="A35" s="270"/>
      <c r="B35" s="268">
        <v>13</v>
      </c>
      <c r="C35" s="990" t="s">
        <v>1441</v>
      </c>
      <c r="D35" s="1"/>
      <c r="E35" s="1"/>
    </row>
    <row r="36" spans="1:5" s="266" customFormat="1" ht="12.75" customHeight="1">
      <c r="A36" s="790"/>
      <c r="B36" s="788"/>
      <c r="C36" s="991"/>
      <c r="D36" s="787"/>
      <c r="E36" s="787"/>
    </row>
    <row r="37" spans="1:5" s="266" customFormat="1" ht="25.5" customHeight="1">
      <c r="A37" s="270"/>
      <c r="B37" s="268">
        <v>14</v>
      </c>
      <c r="C37" s="272" t="s">
        <v>1442</v>
      </c>
      <c r="D37" s="1"/>
      <c r="E37" s="1"/>
    </row>
    <row r="38" spans="1:5" s="266" customFormat="1" ht="12.75" customHeight="1">
      <c r="A38" s="790"/>
      <c r="B38" s="788"/>
      <c r="C38" s="791"/>
      <c r="D38" s="787"/>
      <c r="E38" s="787"/>
    </row>
    <row r="39" spans="1:5" s="266" customFormat="1" ht="12.75" customHeight="1">
      <c r="A39" s="270">
        <v>46</v>
      </c>
      <c r="B39" s="268"/>
      <c r="C39" s="73" t="s">
        <v>1443</v>
      </c>
      <c r="D39" s="1"/>
      <c r="E39" s="1" t="s">
        <v>1444</v>
      </c>
    </row>
    <row r="40" spans="1:5" s="266" customFormat="1" ht="12.75" customHeight="1">
      <c r="A40" s="790"/>
      <c r="B40" s="788">
        <v>15</v>
      </c>
      <c r="C40" s="994" t="s">
        <v>1445</v>
      </c>
      <c r="D40" s="787" t="s">
        <v>1446</v>
      </c>
      <c r="E40" s="787"/>
    </row>
    <row r="41" spans="1:5" s="266" customFormat="1" ht="12.75" customHeight="1">
      <c r="A41" s="270"/>
      <c r="B41" s="268"/>
      <c r="C41" s="991"/>
      <c r="D41" s="1"/>
      <c r="E41" s="1"/>
    </row>
    <row r="42" spans="1:5" s="266" customFormat="1" ht="12.75" customHeight="1">
      <c r="A42" s="790"/>
      <c r="B42" s="788"/>
      <c r="C42" s="791"/>
      <c r="D42" s="787"/>
      <c r="E42" s="787"/>
    </row>
    <row r="43" spans="1:5" s="266" customFormat="1" ht="12.75" customHeight="1">
      <c r="A43" s="270">
        <v>47</v>
      </c>
      <c r="B43" s="268"/>
      <c r="C43" s="73" t="s">
        <v>1447</v>
      </c>
      <c r="D43" s="1" t="s">
        <v>1448</v>
      </c>
      <c r="E43" s="1" t="s">
        <v>1449</v>
      </c>
    </row>
    <row r="44" spans="1:5" s="266" customFormat="1" ht="12.75" customHeight="1">
      <c r="A44" s="790"/>
      <c r="B44" s="788">
        <v>16</v>
      </c>
      <c r="C44" s="794" t="s">
        <v>1447</v>
      </c>
      <c r="D44" s="787" t="s">
        <v>1448</v>
      </c>
      <c r="E44" s="787"/>
    </row>
    <row r="45" spans="1:5" s="266" customFormat="1" ht="12.75" customHeight="1">
      <c r="A45" s="270"/>
      <c r="B45" s="268"/>
      <c r="C45" s="273"/>
      <c r="D45" s="1"/>
      <c r="E45" s="1"/>
    </row>
    <row r="46" spans="1:5" s="266" customFormat="1" ht="12.75" customHeight="1">
      <c r="A46" s="796">
        <v>48</v>
      </c>
      <c r="B46" s="792"/>
      <c r="C46" s="797" t="s">
        <v>1450</v>
      </c>
      <c r="D46" s="787"/>
      <c r="E46" s="787" t="s">
        <v>1451</v>
      </c>
    </row>
    <row r="47" spans="1:5" s="266" customFormat="1" ht="25.5" customHeight="1">
      <c r="A47" s="270"/>
      <c r="B47" s="268">
        <v>17</v>
      </c>
      <c r="C47" s="272" t="s">
        <v>1452</v>
      </c>
      <c r="D47" s="1"/>
      <c r="E47" s="1"/>
    </row>
    <row r="48" spans="1:5" s="266" customFormat="1" ht="12.75" customHeight="1">
      <c r="A48" s="790"/>
      <c r="B48" s="788">
        <v>18</v>
      </c>
      <c r="C48" s="794" t="s">
        <v>1453</v>
      </c>
      <c r="D48" s="787"/>
      <c r="E48" s="787"/>
    </row>
    <row r="49" spans="1:5" s="266" customFormat="1" ht="12.75" customHeight="1">
      <c r="A49" s="270"/>
      <c r="B49" s="268">
        <v>19</v>
      </c>
      <c r="C49" s="2" t="s">
        <v>1454</v>
      </c>
      <c r="D49" s="1"/>
      <c r="E49" s="1"/>
    </row>
    <row r="50" spans="1:5" s="266" customFormat="1" ht="12.75" customHeight="1">
      <c r="A50" s="790"/>
      <c r="B50" s="792">
        <v>44</v>
      </c>
      <c r="C50" s="793" t="s">
        <v>1455</v>
      </c>
      <c r="D50" s="787"/>
      <c r="E50" s="787"/>
    </row>
    <row r="51" spans="1:5" s="266" customFormat="1" ht="12.75" customHeight="1">
      <c r="A51" s="270"/>
      <c r="B51" s="268">
        <v>45</v>
      </c>
      <c r="C51" s="2" t="s">
        <v>1456</v>
      </c>
      <c r="D51" s="1" t="s">
        <v>1457</v>
      </c>
      <c r="E51" s="1"/>
    </row>
    <row r="52" spans="1:5" s="266" customFormat="1" ht="12.75" customHeight="1">
      <c r="A52" s="790"/>
      <c r="B52" s="792">
        <v>46</v>
      </c>
      <c r="C52" s="793" t="s">
        <v>1458</v>
      </c>
      <c r="D52" s="787" t="s">
        <v>1448</v>
      </c>
      <c r="E52" s="787"/>
    </row>
    <row r="53" spans="1:5" s="266" customFormat="1" ht="12.75" customHeight="1">
      <c r="A53" s="270"/>
      <c r="B53" s="268">
        <v>47</v>
      </c>
      <c r="C53" s="2" t="s">
        <v>1459</v>
      </c>
      <c r="D53" s="1"/>
      <c r="E53" s="1"/>
    </row>
    <row r="54" spans="1:5" s="266" customFormat="1" ht="12.75" customHeight="1">
      <c r="A54" s="790"/>
      <c r="B54" s="792">
        <v>48</v>
      </c>
      <c r="C54" s="793" t="s">
        <v>1460</v>
      </c>
      <c r="D54" s="787"/>
      <c r="E54" s="787"/>
    </row>
    <row r="55" spans="1:5" s="266" customFormat="1" ht="12.75" customHeight="1">
      <c r="A55" s="270"/>
      <c r="B55" s="268">
        <v>49</v>
      </c>
      <c r="C55" s="2" t="s">
        <v>1461</v>
      </c>
      <c r="D55" s="1"/>
      <c r="E55" s="1"/>
    </row>
    <row r="56" spans="1:5" s="266" customFormat="1" ht="12.75" customHeight="1">
      <c r="A56" s="790"/>
      <c r="B56" s="788"/>
      <c r="C56" s="791"/>
      <c r="D56" s="787"/>
      <c r="E56" s="787"/>
    </row>
    <row r="57" spans="1:5" s="266" customFormat="1" ht="12.75" customHeight="1">
      <c r="A57" s="270">
        <v>49</v>
      </c>
      <c r="B57" s="268"/>
      <c r="C57" s="73" t="s">
        <v>1462</v>
      </c>
      <c r="D57" s="1"/>
      <c r="E57" s="1" t="s">
        <v>1463</v>
      </c>
    </row>
    <row r="58" spans="1:5" s="266" customFormat="1" ht="12.75" customHeight="1">
      <c r="A58" s="790"/>
      <c r="B58" s="788">
        <v>20</v>
      </c>
      <c r="C58" s="794" t="s">
        <v>1464</v>
      </c>
      <c r="D58" s="787"/>
      <c r="E58" s="787"/>
    </row>
    <row r="59" spans="1:5" s="266" customFormat="1" ht="25.5" customHeight="1">
      <c r="A59" s="270"/>
      <c r="B59" s="268">
        <v>21</v>
      </c>
      <c r="C59" s="272" t="s">
        <v>1465</v>
      </c>
      <c r="D59" s="1"/>
      <c r="E59" s="1"/>
    </row>
    <row r="60" spans="1:5" s="266" customFormat="1" ht="12.75" customHeight="1">
      <c r="A60" s="790"/>
      <c r="B60" s="788">
        <v>22</v>
      </c>
      <c r="C60" s="794" t="s">
        <v>1466</v>
      </c>
      <c r="D60" s="787" t="s">
        <v>1467</v>
      </c>
      <c r="E60" s="787"/>
    </row>
    <row r="61" spans="1:5" s="266" customFormat="1" ht="12.75" customHeight="1">
      <c r="A61" s="270"/>
      <c r="B61" s="268"/>
      <c r="C61" s="273"/>
      <c r="D61" s="1"/>
      <c r="E61" s="1"/>
    </row>
    <row r="62" spans="1:5" s="266" customFormat="1" ht="12.75" customHeight="1">
      <c r="A62" s="796">
        <v>50</v>
      </c>
      <c r="B62" s="792"/>
      <c r="C62" s="797" t="s">
        <v>1468</v>
      </c>
      <c r="D62" s="787" t="s">
        <v>1469</v>
      </c>
      <c r="E62" s="787" t="s">
        <v>1470</v>
      </c>
    </row>
    <row r="63" spans="1:5" s="266" customFormat="1" ht="12.75" customHeight="1">
      <c r="A63" s="270"/>
      <c r="B63" s="268">
        <v>23</v>
      </c>
      <c r="C63" s="272" t="s">
        <v>1471</v>
      </c>
      <c r="D63" s="1" t="s">
        <v>1472</v>
      </c>
      <c r="E63" s="1"/>
    </row>
    <row r="64" spans="1:5" s="266" customFormat="1" ht="25.5" customHeight="1">
      <c r="A64" s="790"/>
      <c r="B64" s="788">
        <v>24</v>
      </c>
      <c r="C64" s="789" t="s">
        <v>1473</v>
      </c>
      <c r="D64" s="787" t="s">
        <v>1474</v>
      </c>
      <c r="E64" s="787"/>
    </row>
    <row r="65" spans="1:5" s="266" customFormat="1" ht="12.75" customHeight="1">
      <c r="A65" s="270"/>
      <c r="B65" s="268">
        <v>50</v>
      </c>
      <c r="C65" s="2" t="s">
        <v>1475</v>
      </c>
      <c r="D65" s="1"/>
      <c r="E65" s="1"/>
    </row>
    <row r="66" spans="1:5" s="266" customFormat="1" ht="12.75" customHeight="1">
      <c r="A66" s="790"/>
      <c r="B66" s="792">
        <v>51</v>
      </c>
      <c r="C66" s="793" t="s">
        <v>1476</v>
      </c>
      <c r="D66" s="787"/>
      <c r="E66" s="787"/>
    </row>
    <row r="67" spans="1:5" s="266" customFormat="1" ht="12.75" customHeight="1">
      <c r="A67" s="270"/>
      <c r="B67" s="268">
        <v>52</v>
      </c>
      <c r="C67" s="2" t="s">
        <v>1477</v>
      </c>
      <c r="D67" s="1" t="s">
        <v>1478</v>
      </c>
      <c r="E67" s="1"/>
    </row>
    <row r="68" spans="1:5" s="266" customFormat="1" ht="12.75" customHeight="1">
      <c r="A68" s="790"/>
      <c r="B68" s="788"/>
      <c r="C68" s="791"/>
      <c r="D68" s="787"/>
      <c r="E68" s="787"/>
    </row>
    <row r="69" spans="1:5" s="266" customFormat="1" ht="12.75" customHeight="1">
      <c r="A69" s="270">
        <v>51</v>
      </c>
      <c r="B69" s="268"/>
      <c r="C69" s="73" t="s">
        <v>1479</v>
      </c>
      <c r="D69" s="1"/>
      <c r="E69" s="1" t="s">
        <v>1399</v>
      </c>
    </row>
    <row r="70" spans="1:5" s="266" customFormat="1" ht="25.5" customHeight="1">
      <c r="A70" s="790"/>
      <c r="B70" s="788">
        <v>25</v>
      </c>
      <c r="C70" s="789" t="s">
        <v>1480</v>
      </c>
      <c r="D70" s="787"/>
      <c r="E70" s="787"/>
    </row>
    <row r="71" spans="1:5" s="266" customFormat="1" ht="25.5" customHeight="1">
      <c r="A71" s="270"/>
      <c r="B71" s="268">
        <v>53</v>
      </c>
      <c r="C71" s="2" t="s">
        <v>1481</v>
      </c>
      <c r="D71" s="1" t="s">
        <v>1467</v>
      </c>
      <c r="E71" s="1"/>
    </row>
    <row r="72" spans="1:5" s="266" customFormat="1" ht="12.75" customHeight="1">
      <c r="A72" s="790"/>
      <c r="B72" s="788"/>
      <c r="C72" s="791"/>
      <c r="D72" s="787"/>
      <c r="E72" s="787"/>
    </row>
    <row r="73" spans="1:5" s="266" customFormat="1" ht="12.75" customHeight="1">
      <c r="A73" s="270">
        <v>52</v>
      </c>
      <c r="B73" s="268"/>
      <c r="C73" s="73" t="s">
        <v>1482</v>
      </c>
      <c r="D73" s="1" t="s">
        <v>1469</v>
      </c>
      <c r="E73" s="1" t="s">
        <v>1483</v>
      </c>
    </row>
    <row r="74" spans="1:5" s="266" customFormat="1" ht="12.75" customHeight="1">
      <c r="A74" s="790"/>
      <c r="B74" s="788">
        <v>26</v>
      </c>
      <c r="C74" s="794" t="s">
        <v>1484</v>
      </c>
      <c r="D74" s="787"/>
      <c r="E74" s="787"/>
    </row>
    <row r="75" spans="1:5" s="266" customFormat="1" ht="12.75" customHeight="1">
      <c r="A75" s="270"/>
      <c r="B75" s="268">
        <v>27</v>
      </c>
      <c r="C75" s="273" t="s">
        <v>1485</v>
      </c>
      <c r="D75" s="1"/>
      <c r="E75" s="1"/>
    </row>
    <row r="76" spans="1:5" s="266" customFormat="1" ht="12.75" customHeight="1">
      <c r="A76" s="790"/>
      <c r="B76" s="788"/>
      <c r="C76" s="791"/>
      <c r="D76" s="787"/>
      <c r="E76" s="787"/>
    </row>
    <row r="77" spans="1:5" s="266" customFormat="1" ht="25.5" customHeight="1">
      <c r="A77" s="270">
        <v>53</v>
      </c>
      <c r="B77" s="268"/>
      <c r="C77" s="73" t="s">
        <v>1486</v>
      </c>
      <c r="D77" s="1"/>
      <c r="E77" s="1" t="s">
        <v>1487</v>
      </c>
    </row>
    <row r="78" spans="1:5" s="266" customFormat="1" ht="12.75" customHeight="1">
      <c r="A78" s="790"/>
      <c r="B78" s="788">
        <v>28</v>
      </c>
      <c r="C78" s="994" t="s">
        <v>1488</v>
      </c>
      <c r="D78" s="787"/>
      <c r="E78" s="787"/>
    </row>
    <row r="79" spans="1:5" s="266" customFormat="1" ht="12.75" customHeight="1">
      <c r="A79" s="270"/>
      <c r="B79" s="268"/>
      <c r="C79" s="991"/>
      <c r="D79" s="1"/>
      <c r="E79" s="1"/>
    </row>
    <row r="80" spans="1:5" s="266" customFormat="1" ht="12.75" customHeight="1">
      <c r="A80" s="790"/>
      <c r="B80" s="788">
        <v>100</v>
      </c>
      <c r="C80" s="794" t="s">
        <v>1489</v>
      </c>
      <c r="D80" s="787"/>
      <c r="E80" s="787"/>
    </row>
    <row r="81" spans="1:5" s="266" customFormat="1" ht="25.5" customHeight="1">
      <c r="A81" s="270"/>
      <c r="B81" s="268">
        <v>54</v>
      </c>
      <c r="C81" s="2" t="s">
        <v>1490</v>
      </c>
      <c r="D81" s="1"/>
      <c r="E81" s="1"/>
    </row>
    <row r="82" spans="1:5" s="266" customFormat="1" ht="12.75" customHeight="1">
      <c r="A82" s="790"/>
      <c r="B82" s="788"/>
      <c r="C82" s="791"/>
      <c r="D82" s="787"/>
      <c r="E82" s="787"/>
    </row>
    <row r="83" spans="1:5" s="266" customFormat="1" ht="12.75" customHeight="1">
      <c r="A83" s="270">
        <v>54</v>
      </c>
      <c r="B83" s="268"/>
      <c r="C83" s="73" t="s">
        <v>1491</v>
      </c>
      <c r="D83" s="1"/>
      <c r="E83" s="1" t="s">
        <v>1395</v>
      </c>
    </row>
    <row r="84" spans="1:5" s="266" customFormat="1" ht="12.75" customHeight="1">
      <c r="A84" s="790"/>
      <c r="B84" s="788">
        <v>29</v>
      </c>
      <c r="C84" s="791" t="s">
        <v>1492</v>
      </c>
      <c r="D84" s="787"/>
      <c r="E84" s="787"/>
    </row>
    <row r="85" spans="1:5" s="266" customFormat="1" ht="12.75" customHeight="1">
      <c r="A85" s="270"/>
      <c r="B85" s="268">
        <v>30</v>
      </c>
      <c r="C85" s="273" t="s">
        <v>1493</v>
      </c>
      <c r="D85" s="1"/>
      <c r="E85" s="1"/>
    </row>
    <row r="86" spans="1:5" s="266" customFormat="1" ht="12.75" customHeight="1">
      <c r="A86" s="790"/>
      <c r="B86" s="788"/>
      <c r="C86" s="791"/>
      <c r="D86" s="787"/>
      <c r="E86" s="787"/>
    </row>
    <row r="87" spans="1:5" s="266" customFormat="1" ht="12.75" customHeight="1">
      <c r="A87" s="270">
        <v>55</v>
      </c>
      <c r="B87" s="268"/>
      <c r="C87" s="73" t="s">
        <v>1494</v>
      </c>
      <c r="D87" s="1"/>
      <c r="E87" s="1" t="s">
        <v>1395</v>
      </c>
    </row>
    <row r="88" spans="1:5" s="266" customFormat="1" ht="12.75" customHeight="1">
      <c r="A88" s="790"/>
      <c r="B88" s="788">
        <v>31</v>
      </c>
      <c r="C88" s="791" t="s">
        <v>1495</v>
      </c>
      <c r="D88" s="787" t="s">
        <v>1496</v>
      </c>
      <c r="E88" s="787"/>
    </row>
    <row r="89" spans="1:5" s="266" customFormat="1" ht="12.75" customHeight="1">
      <c r="A89" s="270"/>
      <c r="B89" s="268"/>
      <c r="C89" s="273"/>
      <c r="D89" s="1"/>
      <c r="E89" s="1"/>
    </row>
    <row r="90" spans="1:5" s="266" customFormat="1" ht="12.75" customHeight="1">
      <c r="A90" s="796">
        <v>56</v>
      </c>
      <c r="B90" s="792"/>
      <c r="C90" s="797" t="s">
        <v>1497</v>
      </c>
      <c r="D90" s="787"/>
      <c r="E90" s="787" t="s">
        <v>1436</v>
      </c>
    </row>
    <row r="91" spans="1:5" s="266" customFormat="1" ht="12.75" customHeight="1">
      <c r="A91" s="270"/>
      <c r="B91" s="268">
        <v>32</v>
      </c>
      <c r="C91" s="2" t="s">
        <v>1497</v>
      </c>
      <c r="D91" s="1"/>
      <c r="E91" s="1"/>
    </row>
    <row r="92" spans="1:5" s="266" customFormat="1" ht="12.75" customHeight="1">
      <c r="A92" s="796"/>
      <c r="B92" s="792"/>
      <c r="C92" s="793"/>
      <c r="D92" s="787"/>
      <c r="E92" s="787"/>
    </row>
    <row r="93" spans="1:5" s="266" customFormat="1" ht="12.75" customHeight="1">
      <c r="A93" s="270">
        <v>57</v>
      </c>
      <c r="B93" s="268"/>
      <c r="C93" s="73" t="s">
        <v>1498</v>
      </c>
      <c r="D93" s="1"/>
      <c r="E93" s="1" t="s">
        <v>1499</v>
      </c>
    </row>
    <row r="94" spans="1:5" s="266" customFormat="1" ht="25.5" customHeight="1">
      <c r="A94" s="790"/>
      <c r="B94" s="788">
        <v>33</v>
      </c>
      <c r="C94" s="791" t="s">
        <v>1500</v>
      </c>
      <c r="D94" s="789" t="s">
        <v>1501</v>
      </c>
      <c r="E94" s="789"/>
    </row>
    <row r="95" spans="1:5" s="266" customFormat="1" ht="12.75" customHeight="1">
      <c r="A95" s="270"/>
      <c r="B95" s="268">
        <v>34</v>
      </c>
      <c r="C95" s="273" t="s">
        <v>1502</v>
      </c>
      <c r="D95" s="1"/>
      <c r="E95" s="1"/>
    </row>
    <row r="96" spans="1:5" s="266" customFormat="1" ht="12.75" customHeight="1">
      <c r="A96" s="790"/>
      <c r="B96" s="788">
        <v>35</v>
      </c>
      <c r="C96" s="791" t="s">
        <v>1503</v>
      </c>
      <c r="D96" s="787" t="s">
        <v>1496</v>
      </c>
      <c r="E96" s="787"/>
    </row>
    <row r="97" spans="1:5" s="266" customFormat="1" ht="12.75" customHeight="1">
      <c r="A97" s="270"/>
      <c r="B97" s="268">
        <v>61</v>
      </c>
      <c r="C97" s="273" t="s">
        <v>1504</v>
      </c>
      <c r="D97" s="1"/>
      <c r="E97" s="1"/>
    </row>
    <row r="98" spans="1:5" s="266" customFormat="1" ht="12.75" customHeight="1">
      <c r="A98" s="790"/>
      <c r="B98" s="788">
        <v>62</v>
      </c>
      <c r="C98" s="791" t="s">
        <v>1505</v>
      </c>
      <c r="D98" s="787"/>
      <c r="E98" s="787"/>
    </row>
    <row r="99" spans="1:5" s="266" customFormat="1" ht="25.5" customHeight="1">
      <c r="A99" s="270"/>
      <c r="B99" s="268">
        <v>102</v>
      </c>
      <c r="C99" s="275" t="s">
        <v>1506</v>
      </c>
      <c r="D99" s="1"/>
      <c r="E99" s="1"/>
    </row>
    <row r="100" spans="1:5" s="266" customFormat="1" ht="12.75" customHeight="1">
      <c r="A100" s="798"/>
      <c r="B100" s="268" t="s">
        <v>1507</v>
      </c>
      <c r="C100" s="798" t="s">
        <v>1508</v>
      </c>
      <c r="D100" s="798"/>
      <c r="E100" s="798"/>
    </row>
    <row r="101" spans="1:5" s="266" customFormat="1" ht="12.75" customHeight="1">
      <c r="A101" s="796">
        <v>58</v>
      </c>
      <c r="B101" s="792"/>
      <c r="C101" s="797" t="s">
        <v>1509</v>
      </c>
      <c r="D101" s="787" t="s">
        <v>1510</v>
      </c>
      <c r="E101" s="787" t="s">
        <v>1381</v>
      </c>
    </row>
    <row r="102" spans="1:5">
      <c r="A102" s="270"/>
      <c r="B102" s="268">
        <v>55</v>
      </c>
      <c r="C102" s="2" t="s">
        <v>1412</v>
      </c>
      <c r="D102" s="1" t="s">
        <v>1413</v>
      </c>
      <c r="E102" s="1"/>
    </row>
    <row r="103" spans="1:5">
      <c r="A103" s="796"/>
      <c r="B103" s="792"/>
      <c r="C103" s="793"/>
      <c r="D103" s="787"/>
      <c r="E103" s="787"/>
    </row>
    <row r="104" spans="1:5">
      <c r="A104" s="270">
        <v>59</v>
      </c>
      <c r="B104" s="268"/>
      <c r="C104" s="73" t="s">
        <v>1511</v>
      </c>
      <c r="D104" s="1"/>
      <c r="E104" s="1"/>
    </row>
    <row r="105" spans="1:5">
      <c r="A105" s="790"/>
      <c r="B105" s="792">
        <v>56</v>
      </c>
      <c r="C105" s="793" t="s">
        <v>1412</v>
      </c>
      <c r="D105" s="787" t="s">
        <v>1413</v>
      </c>
      <c r="E105" s="787" t="s">
        <v>1383</v>
      </c>
    </row>
    <row r="106" spans="1:5">
      <c r="A106" s="270"/>
      <c r="B106" s="268"/>
      <c r="C106" s="2"/>
      <c r="D106" s="1"/>
      <c r="E106" s="1"/>
    </row>
    <row r="107" spans="1:5">
      <c r="A107" s="796">
        <v>60</v>
      </c>
      <c r="B107" s="796"/>
      <c r="C107" s="797" t="s">
        <v>1512</v>
      </c>
      <c r="D107" s="787"/>
      <c r="E107" s="787" t="s">
        <v>1387</v>
      </c>
    </row>
    <row r="108" spans="1:5" ht="25.5" customHeight="1">
      <c r="A108" s="270"/>
      <c r="B108" s="268">
        <v>57</v>
      </c>
      <c r="C108" s="2" t="s">
        <v>1513</v>
      </c>
      <c r="D108" s="1"/>
      <c r="E108" s="1"/>
    </row>
    <row r="109" spans="1:5">
      <c r="A109" s="796"/>
      <c r="B109" s="792"/>
      <c r="C109" s="793"/>
      <c r="D109" s="787"/>
      <c r="E109" s="787"/>
    </row>
    <row r="110" spans="1:5">
      <c r="A110" s="270">
        <v>61</v>
      </c>
      <c r="B110" s="268"/>
      <c r="C110" s="73" t="s">
        <v>1514</v>
      </c>
      <c r="D110" s="1"/>
      <c r="E110" s="1" t="s">
        <v>1393</v>
      </c>
    </row>
    <row r="111" spans="1:5">
      <c r="A111" s="796"/>
      <c r="B111" s="792">
        <v>58</v>
      </c>
      <c r="C111" s="793" t="s">
        <v>1412</v>
      </c>
      <c r="D111" s="787" t="s">
        <v>1413</v>
      </c>
      <c r="E111" s="787"/>
    </row>
    <row r="112" spans="1:5">
      <c r="A112" s="270"/>
      <c r="B112" s="268">
        <v>59</v>
      </c>
      <c r="C112" s="2" t="s">
        <v>1515</v>
      </c>
      <c r="D112" s="1"/>
      <c r="E112" s="1"/>
    </row>
    <row r="113" spans="1:5">
      <c r="A113" s="796"/>
      <c r="B113" s="792">
        <v>60</v>
      </c>
      <c r="C113" s="793" t="s">
        <v>1516</v>
      </c>
      <c r="D113" s="787"/>
      <c r="E113" s="787"/>
    </row>
    <row r="114" spans="1:5" ht="18" customHeight="1">
      <c r="A114" s="276"/>
      <c r="B114" s="277"/>
      <c r="C114" s="276"/>
      <c r="D114" s="276"/>
      <c r="E114" s="276"/>
    </row>
    <row r="115" spans="1:5" ht="15" customHeight="1">
      <c r="A115" s="278"/>
      <c r="B115" s="279"/>
      <c r="C115" s="280"/>
      <c r="D115" s="281"/>
      <c r="E115" s="281"/>
    </row>
    <row r="116" spans="1:5" ht="15" customHeight="1"/>
    <row r="117" spans="1:5" ht="15" customHeight="1"/>
  </sheetData>
  <autoFilter ref="A4:E5" xr:uid="{00000000-0009-0000-0000-00000C000000}"/>
  <mergeCells count="9">
    <mergeCell ref="C78:C79"/>
    <mergeCell ref="A1:E1"/>
    <mergeCell ref="C40:C41"/>
    <mergeCell ref="C35:C36"/>
    <mergeCell ref="B4:B5"/>
    <mergeCell ref="A2:E2"/>
    <mergeCell ref="C4:C5"/>
    <mergeCell ref="A4:A5"/>
    <mergeCell ref="E4:E5"/>
  </mergeCells>
  <hyperlinks>
    <hyperlink ref="F1" location="'ÍNDICE'!A1" tooltip="Voltar ao índice" display="◀ Índice" xr:uid="{00000000-0004-0000-0C00-000000000000}"/>
  </hyperlinks>
  <printOptions horizontalCentered="1"/>
  <pageMargins left="0.39370078740157483" right="0.39370078740157483" top="0.59055118110236227" bottom="0.51181102362204722" header="0.51181102362204722" footer="0.51181102362204722"/>
  <pageSetup paperSize="9" scale="91" fitToHeight="20" orientation="portrait" horizontalDpi="300" verticalDpi="300"/>
  <headerFooter>
    <oddFooter>&amp;L&amp;8 &amp;K808080Circular n.º ___/EOTF/2026 — Livro de Anexos&amp;R&amp;8 &amp;K808080Pág.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BDD7EE"/>
    <pageSetUpPr fitToPage="1"/>
  </sheetPr>
  <dimension ref="A1:F175"/>
  <sheetViews>
    <sheetView showGridLines="0" zoomScaleNormal="100" workbookViewId="0">
      <pane ySplit="5" topLeftCell="A6" activePane="bottomLeft" state="frozen"/>
      <selection pane="bottomLeft" activeCell="B3" sqref="B3"/>
    </sheetView>
  </sheetViews>
  <sheetFormatPr defaultColWidth="8.6640625" defaultRowHeight="14.4"/>
  <cols>
    <col min="1" max="1" width="46" customWidth="1"/>
    <col min="2" max="2" width="21" customWidth="1"/>
    <col min="3" max="3" width="16" customWidth="1"/>
    <col min="4" max="5" width="46" customWidth="1"/>
  </cols>
  <sheetData>
    <row r="1" spans="1:6" ht="17.25" customHeight="1">
      <c r="A1" s="31" t="s">
        <v>1517</v>
      </c>
      <c r="B1" s="7"/>
      <c r="C1" s="7"/>
      <c r="D1" s="7"/>
      <c r="E1" s="7"/>
      <c r="F1" s="26" t="s">
        <v>1</v>
      </c>
    </row>
    <row r="2" spans="1:6" ht="15" customHeight="1">
      <c r="A2" s="8" t="s">
        <v>1518</v>
      </c>
      <c r="B2" s="7"/>
      <c r="C2" s="7"/>
      <c r="D2" s="7"/>
      <c r="E2" s="7"/>
    </row>
    <row r="3" spans="1:6" ht="15" customHeight="1">
      <c r="A3" s="8" t="s">
        <v>1519</v>
      </c>
      <c r="B3" s="7"/>
      <c r="C3" s="7"/>
      <c r="D3" s="7"/>
      <c r="E3" s="7"/>
    </row>
    <row r="4" spans="1:6" ht="15" customHeight="1">
      <c r="A4" s="7"/>
      <c r="B4" s="7"/>
      <c r="C4" s="7"/>
      <c r="D4" s="7"/>
      <c r="E4" s="7"/>
    </row>
    <row r="5" spans="1:6" ht="27.75" customHeight="1">
      <c r="A5" s="5" t="s">
        <v>1520</v>
      </c>
      <c r="B5" s="5" t="s">
        <v>1521</v>
      </c>
      <c r="C5" s="5" t="s">
        <v>1522</v>
      </c>
      <c r="D5" s="5" t="s">
        <v>1523</v>
      </c>
      <c r="E5" s="5" t="s">
        <v>1524</v>
      </c>
    </row>
    <row r="6" spans="1:6">
      <c r="A6" s="12" t="s">
        <v>1525</v>
      </c>
      <c r="B6" s="741" t="s">
        <v>1526</v>
      </c>
      <c r="C6" s="741" t="s">
        <v>1527</v>
      </c>
      <c r="D6" s="12" t="s">
        <v>1528</v>
      </c>
      <c r="E6" s="12"/>
    </row>
    <row r="7" spans="1:6">
      <c r="A7" s="799" t="s">
        <v>1525</v>
      </c>
      <c r="B7" s="800" t="s">
        <v>1529</v>
      </c>
      <c r="C7" s="800" t="s">
        <v>1530</v>
      </c>
      <c r="D7" s="799" t="s">
        <v>1531</v>
      </c>
      <c r="E7" s="799"/>
    </row>
    <row r="8" spans="1:6">
      <c r="A8" s="12" t="s">
        <v>1525</v>
      </c>
      <c r="B8" s="741" t="s">
        <v>1507</v>
      </c>
      <c r="C8" s="741" t="s">
        <v>1532</v>
      </c>
      <c r="D8" s="12" t="s">
        <v>1533</v>
      </c>
      <c r="E8" s="12"/>
    </row>
    <row r="9" spans="1:6">
      <c r="A9" s="799" t="s">
        <v>1525</v>
      </c>
      <c r="B9" s="800" t="s">
        <v>1534</v>
      </c>
      <c r="C9" s="800" t="s">
        <v>1535</v>
      </c>
      <c r="D9" s="799" t="s">
        <v>1536</v>
      </c>
      <c r="E9" s="799"/>
    </row>
    <row r="10" spans="1:6">
      <c r="A10" s="12" t="s">
        <v>1525</v>
      </c>
      <c r="B10" s="741" t="s">
        <v>1537</v>
      </c>
      <c r="C10" s="741" t="s">
        <v>1538</v>
      </c>
      <c r="D10" s="12" t="s">
        <v>1539</v>
      </c>
      <c r="E10" s="12"/>
    </row>
    <row r="11" spans="1:6">
      <c r="A11" s="799" t="s">
        <v>1525</v>
      </c>
      <c r="B11" s="800" t="s">
        <v>1540</v>
      </c>
      <c r="C11" s="800" t="s">
        <v>1541</v>
      </c>
      <c r="D11" s="799" t="s">
        <v>1542</v>
      </c>
      <c r="E11" s="799"/>
    </row>
    <row r="12" spans="1:6">
      <c r="A12" s="12" t="s">
        <v>1525</v>
      </c>
      <c r="B12" s="741" t="s">
        <v>1543</v>
      </c>
      <c r="C12" s="741" t="s">
        <v>1544</v>
      </c>
      <c r="D12" s="12" t="s">
        <v>1545</v>
      </c>
      <c r="E12" s="12"/>
    </row>
    <row r="13" spans="1:6">
      <c r="A13" s="799" t="s">
        <v>1525</v>
      </c>
      <c r="B13" s="800" t="s">
        <v>1546</v>
      </c>
      <c r="C13" s="800" t="s">
        <v>1547</v>
      </c>
      <c r="D13" s="799" t="s">
        <v>1548</v>
      </c>
      <c r="E13" s="799"/>
    </row>
    <row r="14" spans="1:6">
      <c r="A14" s="12" t="s">
        <v>1525</v>
      </c>
      <c r="B14" s="741" t="s">
        <v>1549</v>
      </c>
      <c r="C14" s="741" t="s">
        <v>1550</v>
      </c>
      <c r="D14" s="12" t="s">
        <v>1551</v>
      </c>
      <c r="E14" s="12"/>
    </row>
    <row r="15" spans="1:6">
      <c r="A15" s="799" t="s">
        <v>1525</v>
      </c>
      <c r="B15" s="800" t="s">
        <v>1552</v>
      </c>
      <c r="C15" s="800" t="s">
        <v>1553</v>
      </c>
      <c r="D15" s="799" t="s">
        <v>1554</v>
      </c>
      <c r="E15" s="799"/>
    </row>
    <row r="16" spans="1:6">
      <c r="A16" s="12" t="s">
        <v>1525</v>
      </c>
      <c r="B16" s="741" t="s">
        <v>1555</v>
      </c>
      <c r="C16" s="741" t="s">
        <v>1556</v>
      </c>
      <c r="D16" s="12" t="s">
        <v>1557</v>
      </c>
      <c r="E16" s="12"/>
    </row>
    <row r="17" spans="1:5" ht="25.5" customHeight="1">
      <c r="A17" s="799" t="s">
        <v>1525</v>
      </c>
      <c r="B17" s="800" t="s">
        <v>1558</v>
      </c>
      <c r="C17" s="800" t="s">
        <v>1559</v>
      </c>
      <c r="D17" s="799" t="s">
        <v>1560</v>
      </c>
      <c r="E17" s="799"/>
    </row>
    <row r="18" spans="1:5">
      <c r="A18" s="12" t="s">
        <v>1561</v>
      </c>
      <c r="B18" s="741" t="s">
        <v>1562</v>
      </c>
      <c r="C18" s="741" t="s">
        <v>1563</v>
      </c>
      <c r="D18" s="12" t="s">
        <v>1564</v>
      </c>
      <c r="E18" s="12"/>
    </row>
    <row r="19" spans="1:5">
      <c r="A19" s="799" t="s">
        <v>1561</v>
      </c>
      <c r="B19" s="800" t="s">
        <v>1565</v>
      </c>
      <c r="C19" s="800" t="s">
        <v>1566</v>
      </c>
      <c r="D19" s="799" t="s">
        <v>1567</v>
      </c>
      <c r="E19" s="799"/>
    </row>
    <row r="20" spans="1:5">
      <c r="A20" s="12" t="s">
        <v>1561</v>
      </c>
      <c r="B20" s="741" t="s">
        <v>1568</v>
      </c>
      <c r="C20" s="741" t="s">
        <v>1569</v>
      </c>
      <c r="D20" s="12" t="s">
        <v>1570</v>
      </c>
      <c r="E20" s="12"/>
    </row>
    <row r="21" spans="1:5" ht="25.5" customHeight="1">
      <c r="A21" s="799" t="s">
        <v>1571</v>
      </c>
      <c r="B21" s="800" t="s">
        <v>1572</v>
      </c>
      <c r="C21" s="800" t="s">
        <v>1573</v>
      </c>
      <c r="D21" s="799" t="s">
        <v>1574</v>
      </c>
      <c r="E21" s="799"/>
    </row>
    <row r="22" spans="1:5" ht="25.5" customHeight="1">
      <c r="A22" s="12" t="s">
        <v>1571</v>
      </c>
      <c r="B22" s="741" t="s">
        <v>1575</v>
      </c>
      <c r="C22" s="741" t="s">
        <v>1576</v>
      </c>
      <c r="D22" s="12" t="s">
        <v>1577</v>
      </c>
      <c r="E22" s="12"/>
    </row>
    <row r="23" spans="1:5" ht="25.5" customHeight="1">
      <c r="A23" s="799" t="s">
        <v>1571</v>
      </c>
      <c r="B23" s="800" t="s">
        <v>1578</v>
      </c>
      <c r="C23" s="800" t="s">
        <v>1579</v>
      </c>
      <c r="D23" s="799" t="s">
        <v>1580</v>
      </c>
      <c r="E23" s="799"/>
    </row>
    <row r="24" spans="1:5" ht="25.5" customHeight="1">
      <c r="A24" s="12" t="s">
        <v>1571</v>
      </c>
      <c r="B24" s="741" t="s">
        <v>1581</v>
      </c>
      <c r="C24" s="741" t="s">
        <v>1582</v>
      </c>
      <c r="D24" s="12" t="s">
        <v>1583</v>
      </c>
      <c r="E24" s="12"/>
    </row>
    <row r="25" spans="1:5" ht="25.5" customHeight="1">
      <c r="A25" s="799" t="s">
        <v>1571</v>
      </c>
      <c r="B25" s="800" t="s">
        <v>1584</v>
      </c>
      <c r="C25" s="800" t="s">
        <v>1585</v>
      </c>
      <c r="D25" s="799" t="s">
        <v>1586</v>
      </c>
      <c r="E25" s="799"/>
    </row>
    <row r="26" spans="1:5" ht="25.5" customHeight="1">
      <c r="A26" s="12" t="s">
        <v>1571</v>
      </c>
      <c r="B26" s="741" t="s">
        <v>1587</v>
      </c>
      <c r="C26" s="741" t="s">
        <v>1588</v>
      </c>
      <c r="D26" s="12" t="s">
        <v>1589</v>
      </c>
      <c r="E26" s="12"/>
    </row>
    <row r="27" spans="1:5" ht="25.5" customHeight="1">
      <c r="A27" s="799" t="s">
        <v>1571</v>
      </c>
      <c r="B27" s="800" t="s">
        <v>1590</v>
      </c>
      <c r="C27" s="800" t="s">
        <v>1591</v>
      </c>
      <c r="D27" s="799" t="s">
        <v>1592</v>
      </c>
      <c r="E27" s="799"/>
    </row>
    <row r="28" spans="1:5" ht="25.5" customHeight="1">
      <c r="A28" s="12" t="s">
        <v>1571</v>
      </c>
      <c r="B28" s="741" t="s">
        <v>1593</v>
      </c>
      <c r="C28" s="741" t="s">
        <v>1594</v>
      </c>
      <c r="D28" s="12" t="s">
        <v>1595</v>
      </c>
      <c r="E28" s="12"/>
    </row>
    <row r="29" spans="1:5">
      <c r="A29" s="799" t="s">
        <v>1596</v>
      </c>
      <c r="B29" s="800" t="s">
        <v>1597</v>
      </c>
      <c r="C29" s="800" t="s">
        <v>1598</v>
      </c>
      <c r="D29" s="799" t="s">
        <v>1599</v>
      </c>
      <c r="E29" s="799"/>
    </row>
    <row r="30" spans="1:5">
      <c r="A30" s="12" t="s">
        <v>1596</v>
      </c>
      <c r="B30" s="741" t="s">
        <v>1600</v>
      </c>
      <c r="C30" s="741" t="s">
        <v>1601</v>
      </c>
      <c r="D30" s="12" t="s">
        <v>1602</v>
      </c>
      <c r="E30" s="12"/>
    </row>
    <row r="31" spans="1:5">
      <c r="A31" s="799" t="s">
        <v>1596</v>
      </c>
      <c r="B31" s="800" t="s">
        <v>1603</v>
      </c>
      <c r="C31" s="800" t="s">
        <v>1604</v>
      </c>
      <c r="D31" s="799" t="s">
        <v>1605</v>
      </c>
      <c r="E31" s="799"/>
    </row>
    <row r="32" spans="1:5">
      <c r="A32" s="12" t="s">
        <v>1596</v>
      </c>
      <c r="B32" s="741" t="s">
        <v>1606</v>
      </c>
      <c r="C32" s="741" t="s">
        <v>1607</v>
      </c>
      <c r="D32" s="12" t="s">
        <v>1608</v>
      </c>
      <c r="E32" s="12"/>
    </row>
    <row r="33" spans="1:5">
      <c r="A33" s="799" t="s">
        <v>1596</v>
      </c>
      <c r="B33" s="800" t="s">
        <v>1609</v>
      </c>
      <c r="C33" s="800" t="s">
        <v>1610</v>
      </c>
      <c r="D33" s="799" t="s">
        <v>1611</v>
      </c>
      <c r="E33" s="799"/>
    </row>
    <row r="34" spans="1:5">
      <c r="A34" s="12" t="s">
        <v>1612</v>
      </c>
      <c r="B34" s="741" t="s">
        <v>1613</v>
      </c>
      <c r="C34" s="741" t="s">
        <v>1614</v>
      </c>
      <c r="D34" s="12" t="s">
        <v>1615</v>
      </c>
      <c r="E34" s="12"/>
    </row>
    <row r="35" spans="1:5">
      <c r="A35" s="799" t="s">
        <v>1612</v>
      </c>
      <c r="B35" s="800" t="s">
        <v>1616</v>
      </c>
      <c r="C35" s="800" t="s">
        <v>1617</v>
      </c>
      <c r="D35" s="799" t="s">
        <v>1618</v>
      </c>
      <c r="E35" s="799"/>
    </row>
    <row r="36" spans="1:5">
      <c r="A36" s="12" t="s">
        <v>1612</v>
      </c>
      <c r="B36" s="741" t="s">
        <v>1619</v>
      </c>
      <c r="C36" s="741" t="s">
        <v>1620</v>
      </c>
      <c r="D36" s="12" t="s">
        <v>1621</v>
      </c>
      <c r="E36" s="12"/>
    </row>
    <row r="37" spans="1:5">
      <c r="A37" s="799" t="s">
        <v>1612</v>
      </c>
      <c r="B37" s="800" t="s">
        <v>1622</v>
      </c>
      <c r="C37" s="800" t="s">
        <v>1623</v>
      </c>
      <c r="D37" s="799" t="s">
        <v>1624</v>
      </c>
      <c r="E37" s="799"/>
    </row>
    <row r="38" spans="1:5">
      <c r="A38" s="12" t="s">
        <v>1612</v>
      </c>
      <c r="B38" s="741" t="s">
        <v>1625</v>
      </c>
      <c r="C38" s="741" t="s">
        <v>1626</v>
      </c>
      <c r="D38" s="12" t="s">
        <v>1627</v>
      </c>
      <c r="E38" s="12"/>
    </row>
    <row r="39" spans="1:5">
      <c r="A39" s="799" t="s">
        <v>1612</v>
      </c>
      <c r="B39" s="800" t="s">
        <v>1628</v>
      </c>
      <c r="C39" s="800" t="s">
        <v>1629</v>
      </c>
      <c r="D39" s="799" t="s">
        <v>1630</v>
      </c>
      <c r="E39" s="799"/>
    </row>
    <row r="40" spans="1:5">
      <c r="A40" s="12" t="s">
        <v>1612</v>
      </c>
      <c r="B40" s="741" t="s">
        <v>1631</v>
      </c>
      <c r="C40" s="741" t="s">
        <v>1632</v>
      </c>
      <c r="D40" s="12" t="s">
        <v>1633</v>
      </c>
      <c r="E40" s="12"/>
    </row>
    <row r="41" spans="1:5">
      <c r="A41" s="799" t="s">
        <v>1612</v>
      </c>
      <c r="B41" s="800" t="s">
        <v>131</v>
      </c>
      <c r="C41" s="800" t="s">
        <v>1634</v>
      </c>
      <c r="D41" s="799" t="s">
        <v>1635</v>
      </c>
      <c r="E41" s="799"/>
    </row>
    <row r="42" spans="1:5" ht="25.5" customHeight="1">
      <c r="A42" s="12" t="s">
        <v>1612</v>
      </c>
      <c r="B42" s="741" t="s">
        <v>1636</v>
      </c>
      <c r="C42" s="741" t="s">
        <v>1637</v>
      </c>
      <c r="D42" s="12" t="s">
        <v>1638</v>
      </c>
      <c r="E42" s="12"/>
    </row>
    <row r="43" spans="1:5" ht="25.5" customHeight="1">
      <c r="A43" s="799" t="s">
        <v>1639</v>
      </c>
      <c r="B43" s="800" t="s">
        <v>1640</v>
      </c>
      <c r="C43" s="800" t="s">
        <v>1641</v>
      </c>
      <c r="D43" s="799" t="s">
        <v>1642</v>
      </c>
      <c r="E43" s="799"/>
    </row>
    <row r="44" spans="1:5">
      <c r="A44" s="12" t="s">
        <v>1639</v>
      </c>
      <c r="B44" s="741" t="s">
        <v>1643</v>
      </c>
      <c r="C44" s="741" t="s">
        <v>1644</v>
      </c>
      <c r="D44" s="12" t="s">
        <v>1645</v>
      </c>
      <c r="E44" s="12"/>
    </row>
    <row r="45" spans="1:5" ht="25.5" customHeight="1">
      <c r="A45" s="799" t="s">
        <v>1639</v>
      </c>
      <c r="B45" s="800" t="s">
        <v>1646</v>
      </c>
      <c r="C45" s="800" t="s">
        <v>1647</v>
      </c>
      <c r="D45" s="799" t="s">
        <v>1648</v>
      </c>
      <c r="E45" s="799"/>
    </row>
    <row r="46" spans="1:5" ht="25.5" customHeight="1">
      <c r="A46" s="12" t="s">
        <v>1639</v>
      </c>
      <c r="B46" s="741" t="s">
        <v>1649</v>
      </c>
      <c r="C46" s="741" t="s">
        <v>1650</v>
      </c>
      <c r="D46" s="12" t="s">
        <v>1651</v>
      </c>
      <c r="E46" s="12"/>
    </row>
    <row r="47" spans="1:5" ht="25.5" customHeight="1">
      <c r="A47" s="799" t="s">
        <v>1639</v>
      </c>
      <c r="B47" s="800" t="s">
        <v>1652</v>
      </c>
      <c r="C47" s="800" t="s">
        <v>1653</v>
      </c>
      <c r="D47" s="799" t="s">
        <v>1654</v>
      </c>
      <c r="E47" s="799"/>
    </row>
    <row r="48" spans="1:5">
      <c r="A48" s="12" t="s">
        <v>1639</v>
      </c>
      <c r="B48" s="741" t="s">
        <v>1655</v>
      </c>
      <c r="C48" s="741" t="s">
        <v>1656</v>
      </c>
      <c r="D48" s="12" t="s">
        <v>1657</v>
      </c>
      <c r="E48" s="12"/>
    </row>
    <row r="49" spans="1:5">
      <c r="A49" s="799" t="s">
        <v>1639</v>
      </c>
      <c r="B49" s="800" t="s">
        <v>1658</v>
      </c>
      <c r="C49" s="800" t="s">
        <v>1659</v>
      </c>
      <c r="D49" s="799" t="s">
        <v>1660</v>
      </c>
      <c r="E49" s="799"/>
    </row>
    <row r="50" spans="1:5">
      <c r="A50" s="12" t="s">
        <v>1639</v>
      </c>
      <c r="B50" s="741" t="s">
        <v>1661</v>
      </c>
      <c r="C50" s="741" t="s">
        <v>1662</v>
      </c>
      <c r="D50" s="12" t="s">
        <v>1663</v>
      </c>
      <c r="E50" s="12"/>
    </row>
    <row r="51" spans="1:5" ht="25.5" customHeight="1">
      <c r="A51" s="799" t="s">
        <v>1639</v>
      </c>
      <c r="B51" s="800" t="s">
        <v>1664</v>
      </c>
      <c r="C51" s="800" t="s">
        <v>1665</v>
      </c>
      <c r="D51" s="799" t="s">
        <v>1666</v>
      </c>
      <c r="E51" s="799"/>
    </row>
    <row r="52" spans="1:5">
      <c r="A52" s="12" t="s">
        <v>1667</v>
      </c>
      <c r="B52" s="741" t="s">
        <v>1668</v>
      </c>
      <c r="C52" s="741" t="s">
        <v>1669</v>
      </c>
      <c r="D52" s="12" t="s">
        <v>1670</v>
      </c>
      <c r="E52" s="12"/>
    </row>
    <row r="53" spans="1:5">
      <c r="A53" s="799" t="s">
        <v>1667</v>
      </c>
      <c r="B53" s="800" t="s">
        <v>1671</v>
      </c>
      <c r="C53" s="800" t="s">
        <v>1672</v>
      </c>
      <c r="D53" s="799" t="s">
        <v>1673</v>
      </c>
      <c r="E53" s="799"/>
    </row>
    <row r="54" spans="1:5">
      <c r="A54" s="12" t="s">
        <v>1667</v>
      </c>
      <c r="B54" s="741" t="s">
        <v>1674</v>
      </c>
      <c r="C54" s="741" t="s">
        <v>1675</v>
      </c>
      <c r="D54" s="12" t="s">
        <v>1676</v>
      </c>
      <c r="E54" s="12"/>
    </row>
    <row r="55" spans="1:5">
      <c r="A55" s="799" t="s">
        <v>1667</v>
      </c>
      <c r="B55" s="800" t="s">
        <v>1677</v>
      </c>
      <c r="C55" s="800" t="s">
        <v>1678</v>
      </c>
      <c r="D55" s="799" t="s">
        <v>1679</v>
      </c>
      <c r="E55" s="799"/>
    </row>
    <row r="56" spans="1:5">
      <c r="A56" s="12" t="s">
        <v>1680</v>
      </c>
      <c r="B56" s="741" t="s">
        <v>1681</v>
      </c>
      <c r="C56" s="741" t="s">
        <v>1682</v>
      </c>
      <c r="D56" s="12" t="s">
        <v>1683</v>
      </c>
      <c r="E56" s="12"/>
    </row>
    <row r="57" spans="1:5">
      <c r="A57" s="799" t="s">
        <v>1680</v>
      </c>
      <c r="B57" s="800" t="s">
        <v>1684</v>
      </c>
      <c r="C57" s="800" t="s">
        <v>1685</v>
      </c>
      <c r="D57" s="799" t="s">
        <v>1686</v>
      </c>
      <c r="E57" s="799"/>
    </row>
    <row r="58" spans="1:5">
      <c r="A58" s="12" t="s">
        <v>1680</v>
      </c>
      <c r="B58" s="741" t="s">
        <v>1687</v>
      </c>
      <c r="C58" s="741" t="s">
        <v>1688</v>
      </c>
      <c r="D58" s="12" t="s">
        <v>1689</v>
      </c>
      <c r="E58" s="12"/>
    </row>
    <row r="59" spans="1:5">
      <c r="A59" s="799" t="s">
        <v>1680</v>
      </c>
      <c r="B59" s="800" t="s">
        <v>1690</v>
      </c>
      <c r="C59" s="800" t="s">
        <v>1691</v>
      </c>
      <c r="D59" s="799" t="s">
        <v>1692</v>
      </c>
      <c r="E59" s="799"/>
    </row>
    <row r="60" spans="1:5">
      <c r="A60" s="12" t="s">
        <v>1693</v>
      </c>
      <c r="B60" s="741" t="s">
        <v>1694</v>
      </c>
      <c r="C60" s="741" t="s">
        <v>1695</v>
      </c>
      <c r="D60" s="12" t="s">
        <v>1696</v>
      </c>
      <c r="E60" s="12"/>
    </row>
    <row r="61" spans="1:5" ht="25.5" customHeight="1">
      <c r="A61" s="799" t="s">
        <v>1693</v>
      </c>
      <c r="B61" s="800" t="s">
        <v>1697</v>
      </c>
      <c r="C61" s="800" t="s">
        <v>1698</v>
      </c>
      <c r="D61" s="799" t="s">
        <v>1699</v>
      </c>
      <c r="E61" s="799"/>
    </row>
    <row r="62" spans="1:5">
      <c r="A62" s="12" t="s">
        <v>1700</v>
      </c>
      <c r="B62" s="741" t="s">
        <v>1701</v>
      </c>
      <c r="C62" s="741" t="s">
        <v>1702</v>
      </c>
      <c r="D62" s="12" t="s">
        <v>1703</v>
      </c>
      <c r="E62" s="12"/>
    </row>
    <row r="63" spans="1:5" ht="25.5" customHeight="1">
      <c r="A63" s="799" t="s">
        <v>1700</v>
      </c>
      <c r="B63" s="800" t="s">
        <v>1704</v>
      </c>
      <c r="C63" s="800" t="s">
        <v>1705</v>
      </c>
      <c r="D63" s="799" t="s">
        <v>1706</v>
      </c>
      <c r="E63" s="799"/>
    </row>
    <row r="64" spans="1:5">
      <c r="A64" s="12" t="s">
        <v>1700</v>
      </c>
      <c r="B64" s="741" t="s">
        <v>1707</v>
      </c>
      <c r="C64" s="741" t="s">
        <v>1708</v>
      </c>
      <c r="D64" s="12" t="s">
        <v>1709</v>
      </c>
      <c r="E64" s="12"/>
    </row>
    <row r="65" spans="1:5">
      <c r="A65" s="799" t="s">
        <v>1700</v>
      </c>
      <c r="B65" s="800" t="s">
        <v>1710</v>
      </c>
      <c r="C65" s="800" t="s">
        <v>1711</v>
      </c>
      <c r="D65" s="799" t="s">
        <v>1712</v>
      </c>
      <c r="E65" s="799"/>
    </row>
    <row r="66" spans="1:5">
      <c r="A66" s="12" t="s">
        <v>1700</v>
      </c>
      <c r="B66" s="741" t="s">
        <v>1713</v>
      </c>
      <c r="C66" s="741" t="s">
        <v>1714</v>
      </c>
      <c r="D66" s="12" t="s">
        <v>1715</v>
      </c>
      <c r="E66" s="12"/>
    </row>
    <row r="67" spans="1:5">
      <c r="A67" s="799" t="s">
        <v>1700</v>
      </c>
      <c r="B67" s="800" t="s">
        <v>1716</v>
      </c>
      <c r="C67" s="800" t="s">
        <v>1717</v>
      </c>
      <c r="D67" s="799" t="s">
        <v>1718</v>
      </c>
      <c r="E67" s="799"/>
    </row>
    <row r="68" spans="1:5" ht="25.5" customHeight="1">
      <c r="A68" s="12" t="s">
        <v>1719</v>
      </c>
      <c r="B68" s="741" t="s">
        <v>1720</v>
      </c>
      <c r="C68" s="741" t="s">
        <v>1721</v>
      </c>
      <c r="D68" s="12" t="s">
        <v>1722</v>
      </c>
      <c r="E68" s="12"/>
    </row>
    <row r="69" spans="1:5" ht="25.5" customHeight="1">
      <c r="A69" s="799" t="s">
        <v>1719</v>
      </c>
      <c r="B69" s="800" t="s">
        <v>1723</v>
      </c>
      <c r="C69" s="800" t="s">
        <v>1724</v>
      </c>
      <c r="D69" s="799" t="s">
        <v>1725</v>
      </c>
      <c r="E69" s="799"/>
    </row>
    <row r="70" spans="1:5" ht="25.5" customHeight="1">
      <c r="A70" s="12" t="s">
        <v>1719</v>
      </c>
      <c r="B70" s="741" t="s">
        <v>1726</v>
      </c>
      <c r="C70" s="741" t="s">
        <v>1727</v>
      </c>
      <c r="D70" s="12" t="s">
        <v>1728</v>
      </c>
      <c r="E70" s="12"/>
    </row>
    <row r="71" spans="1:5" ht="25.5" customHeight="1">
      <c r="A71" s="799" t="s">
        <v>1729</v>
      </c>
      <c r="B71" s="800" t="s">
        <v>1730</v>
      </c>
      <c r="C71" s="800" t="s">
        <v>1731</v>
      </c>
      <c r="D71" s="799" t="s">
        <v>1732</v>
      </c>
      <c r="E71" s="799"/>
    </row>
    <row r="72" spans="1:5" ht="25.5" customHeight="1">
      <c r="A72" s="12" t="s">
        <v>1729</v>
      </c>
      <c r="B72" s="741" t="s">
        <v>1733</v>
      </c>
      <c r="C72" s="741" t="s">
        <v>1734</v>
      </c>
      <c r="D72" s="12" t="s">
        <v>1735</v>
      </c>
      <c r="E72" s="12"/>
    </row>
    <row r="73" spans="1:5" ht="25.5" customHeight="1">
      <c r="A73" s="799" t="s">
        <v>1729</v>
      </c>
      <c r="B73" s="800" t="s">
        <v>1736</v>
      </c>
      <c r="C73" s="800" t="s">
        <v>1737</v>
      </c>
      <c r="D73" s="799" t="s">
        <v>1738</v>
      </c>
      <c r="E73" s="799"/>
    </row>
    <row r="74" spans="1:5" ht="25.5" customHeight="1">
      <c r="A74" s="12" t="s">
        <v>1729</v>
      </c>
      <c r="B74" s="741" t="s">
        <v>1739</v>
      </c>
      <c r="C74" s="741" t="s">
        <v>1740</v>
      </c>
      <c r="D74" s="12" t="s">
        <v>1741</v>
      </c>
      <c r="E74" s="12"/>
    </row>
    <row r="75" spans="1:5" ht="25.5" customHeight="1">
      <c r="A75" s="799" t="s">
        <v>1729</v>
      </c>
      <c r="B75" s="800" t="s">
        <v>1742</v>
      </c>
      <c r="C75" s="800" t="s">
        <v>1743</v>
      </c>
      <c r="D75" s="799" t="s">
        <v>1744</v>
      </c>
      <c r="E75" s="799"/>
    </row>
    <row r="76" spans="1:5" ht="25.5" customHeight="1">
      <c r="A76" s="12" t="s">
        <v>1729</v>
      </c>
      <c r="B76" s="741" t="s">
        <v>1745</v>
      </c>
      <c r="C76" s="741" t="s">
        <v>1746</v>
      </c>
      <c r="D76" s="12" t="s">
        <v>1747</v>
      </c>
      <c r="E76" s="12"/>
    </row>
    <row r="77" spans="1:5" ht="25.5" customHeight="1">
      <c r="A77" s="799" t="s">
        <v>1748</v>
      </c>
      <c r="B77" s="800" t="s">
        <v>1749</v>
      </c>
      <c r="C77" s="800" t="s">
        <v>1750</v>
      </c>
      <c r="D77" s="799" t="s">
        <v>1751</v>
      </c>
      <c r="E77" s="799"/>
    </row>
    <row r="78" spans="1:5" ht="25.5" customHeight="1">
      <c r="A78" s="12" t="s">
        <v>1748</v>
      </c>
      <c r="B78" s="741" t="s">
        <v>1752</v>
      </c>
      <c r="C78" s="741" t="s">
        <v>1753</v>
      </c>
      <c r="D78" s="12" t="s">
        <v>1754</v>
      </c>
      <c r="E78" s="12"/>
    </row>
    <row r="79" spans="1:5" ht="25.5" customHeight="1">
      <c r="A79" s="799" t="s">
        <v>1748</v>
      </c>
      <c r="B79" s="800" t="s">
        <v>1755</v>
      </c>
      <c r="C79" s="800" t="s">
        <v>1756</v>
      </c>
      <c r="D79" s="799" t="s">
        <v>1757</v>
      </c>
      <c r="E79" s="799"/>
    </row>
    <row r="80" spans="1:5" ht="25.5" customHeight="1">
      <c r="A80" s="12" t="s">
        <v>1748</v>
      </c>
      <c r="B80" s="741" t="s">
        <v>1758</v>
      </c>
      <c r="C80" s="741" t="s">
        <v>1759</v>
      </c>
      <c r="D80" s="12" t="s">
        <v>1760</v>
      </c>
      <c r="E80" s="12"/>
    </row>
    <row r="81" spans="1:5" ht="25.5" customHeight="1">
      <c r="A81" s="799" t="s">
        <v>1748</v>
      </c>
      <c r="B81" s="800" t="s">
        <v>1761</v>
      </c>
      <c r="C81" s="800" t="s">
        <v>1762</v>
      </c>
      <c r="D81" s="799" t="s">
        <v>1763</v>
      </c>
      <c r="E81" s="799"/>
    </row>
    <row r="82" spans="1:5" ht="25.5" customHeight="1">
      <c r="A82" s="12" t="s">
        <v>1748</v>
      </c>
      <c r="B82" s="741" t="s">
        <v>1764</v>
      </c>
      <c r="C82" s="741" t="s">
        <v>1765</v>
      </c>
      <c r="D82" s="12" t="s">
        <v>1766</v>
      </c>
      <c r="E82" s="12"/>
    </row>
    <row r="83" spans="1:5" ht="25.5" customHeight="1">
      <c r="A83" s="799" t="s">
        <v>1748</v>
      </c>
      <c r="B83" s="800" t="s">
        <v>1767</v>
      </c>
      <c r="C83" s="800" t="s">
        <v>1768</v>
      </c>
      <c r="D83" s="799" t="s">
        <v>1769</v>
      </c>
      <c r="E83" s="799"/>
    </row>
    <row r="84" spans="1:5" ht="25.5" customHeight="1">
      <c r="A84" s="12" t="s">
        <v>1748</v>
      </c>
      <c r="B84" s="741" t="s">
        <v>1770</v>
      </c>
      <c r="C84" s="741" t="s">
        <v>1771</v>
      </c>
      <c r="D84" s="12" t="s">
        <v>1772</v>
      </c>
      <c r="E84" s="12"/>
    </row>
    <row r="85" spans="1:5" ht="25.5" customHeight="1">
      <c r="A85" s="799" t="s">
        <v>1748</v>
      </c>
      <c r="B85" s="800" t="s">
        <v>1773</v>
      </c>
      <c r="C85" s="800" t="s">
        <v>1774</v>
      </c>
      <c r="D85" s="799" t="s">
        <v>1775</v>
      </c>
      <c r="E85" s="799"/>
    </row>
    <row r="86" spans="1:5" ht="25.5" customHeight="1">
      <c r="A86" s="12" t="s">
        <v>1776</v>
      </c>
      <c r="B86" s="741" t="s">
        <v>1777</v>
      </c>
      <c r="C86" s="741" t="s">
        <v>1778</v>
      </c>
      <c r="D86" s="12" t="s">
        <v>1779</v>
      </c>
      <c r="E86" s="12"/>
    </row>
    <row r="87" spans="1:5" ht="25.5" customHeight="1">
      <c r="A87" s="799" t="s">
        <v>1776</v>
      </c>
      <c r="B87" s="800" t="s">
        <v>1780</v>
      </c>
      <c r="C87" s="800" t="s">
        <v>1781</v>
      </c>
      <c r="D87" s="799" t="s">
        <v>1782</v>
      </c>
      <c r="E87" s="799"/>
    </row>
    <row r="88" spans="1:5" ht="25.5" customHeight="1">
      <c r="A88" s="12" t="s">
        <v>1776</v>
      </c>
      <c r="B88" s="741" t="s">
        <v>1783</v>
      </c>
      <c r="C88" s="741" t="s">
        <v>1784</v>
      </c>
      <c r="D88" s="12" t="s">
        <v>1785</v>
      </c>
      <c r="E88" s="12"/>
    </row>
    <row r="89" spans="1:5" ht="25.5" customHeight="1">
      <c r="A89" s="799" t="s">
        <v>1776</v>
      </c>
      <c r="B89" s="800" t="s">
        <v>1786</v>
      </c>
      <c r="C89" s="800" t="s">
        <v>1787</v>
      </c>
      <c r="D89" s="799" t="s">
        <v>1788</v>
      </c>
      <c r="E89" s="799"/>
    </row>
    <row r="90" spans="1:5" ht="25.5" customHeight="1">
      <c r="A90" s="12" t="s">
        <v>1776</v>
      </c>
      <c r="B90" s="741" t="s">
        <v>1789</v>
      </c>
      <c r="C90" s="741" t="s">
        <v>1790</v>
      </c>
      <c r="D90" s="12" t="s">
        <v>1791</v>
      </c>
      <c r="E90" s="12"/>
    </row>
    <row r="91" spans="1:5" ht="25.5" customHeight="1">
      <c r="A91" s="799" t="s">
        <v>1776</v>
      </c>
      <c r="B91" s="800" t="s">
        <v>1792</v>
      </c>
      <c r="C91" s="800" t="s">
        <v>1793</v>
      </c>
      <c r="D91" s="799" t="s">
        <v>1794</v>
      </c>
      <c r="E91" s="799"/>
    </row>
    <row r="92" spans="1:5">
      <c r="A92" s="12" t="s">
        <v>1795</v>
      </c>
      <c r="B92" s="741" t="s">
        <v>1796</v>
      </c>
      <c r="C92" s="741" t="s">
        <v>1797</v>
      </c>
      <c r="D92" s="12" t="s">
        <v>1798</v>
      </c>
      <c r="E92" s="12"/>
    </row>
    <row r="93" spans="1:5">
      <c r="A93" s="799" t="s">
        <v>1795</v>
      </c>
      <c r="B93" s="800" t="s">
        <v>1799</v>
      </c>
      <c r="C93" s="800" t="s">
        <v>1800</v>
      </c>
      <c r="D93" s="799" t="s">
        <v>1801</v>
      </c>
      <c r="E93" s="799"/>
    </row>
    <row r="94" spans="1:5">
      <c r="A94" s="12" t="s">
        <v>1795</v>
      </c>
      <c r="B94" s="741" t="s">
        <v>1802</v>
      </c>
      <c r="C94" s="741" t="s">
        <v>1803</v>
      </c>
      <c r="D94" s="12" t="s">
        <v>1804</v>
      </c>
      <c r="E94" s="12"/>
    </row>
    <row r="95" spans="1:5">
      <c r="A95" s="799" t="s">
        <v>1795</v>
      </c>
      <c r="B95" s="800" t="s">
        <v>1805</v>
      </c>
      <c r="C95" s="800" t="s">
        <v>1806</v>
      </c>
      <c r="D95" s="799" t="s">
        <v>1807</v>
      </c>
      <c r="E95" s="799"/>
    </row>
    <row r="96" spans="1:5">
      <c r="A96" s="12" t="s">
        <v>1795</v>
      </c>
      <c r="B96" s="741" t="s">
        <v>1808</v>
      </c>
      <c r="C96" s="741" t="s">
        <v>1809</v>
      </c>
      <c r="D96" s="12" t="s">
        <v>1810</v>
      </c>
      <c r="E96" s="12"/>
    </row>
    <row r="97" spans="1:5">
      <c r="A97" s="799" t="s">
        <v>1795</v>
      </c>
      <c r="B97" s="800" t="s">
        <v>1811</v>
      </c>
      <c r="C97" s="800" t="s">
        <v>1812</v>
      </c>
      <c r="D97" s="799" t="s">
        <v>1813</v>
      </c>
      <c r="E97" s="799"/>
    </row>
    <row r="98" spans="1:5">
      <c r="A98" s="12" t="s">
        <v>1795</v>
      </c>
      <c r="B98" s="741" t="s">
        <v>1814</v>
      </c>
      <c r="C98" s="741" t="s">
        <v>1815</v>
      </c>
      <c r="D98" s="12" t="s">
        <v>1816</v>
      </c>
      <c r="E98" s="12"/>
    </row>
    <row r="99" spans="1:5">
      <c r="A99" s="799" t="s">
        <v>1795</v>
      </c>
      <c r="B99" s="800" t="s">
        <v>1817</v>
      </c>
      <c r="C99" s="800" t="s">
        <v>1818</v>
      </c>
      <c r="D99" s="799" t="s">
        <v>1819</v>
      </c>
      <c r="E99" s="799"/>
    </row>
    <row r="100" spans="1:5">
      <c r="A100" s="12" t="s">
        <v>1795</v>
      </c>
      <c r="B100" s="741" t="s">
        <v>1820</v>
      </c>
      <c r="C100" s="741" t="s">
        <v>1821</v>
      </c>
      <c r="D100" s="12" t="s">
        <v>1822</v>
      </c>
      <c r="E100" s="12"/>
    </row>
    <row r="101" spans="1:5">
      <c r="A101" s="799" t="s">
        <v>1795</v>
      </c>
      <c r="B101" s="800" t="s">
        <v>1823</v>
      </c>
      <c r="C101" s="800" t="s">
        <v>1824</v>
      </c>
      <c r="D101" s="799" t="s">
        <v>1825</v>
      </c>
      <c r="E101" s="799"/>
    </row>
    <row r="102" spans="1:5" ht="25.5" customHeight="1">
      <c r="A102" s="12" t="s">
        <v>1795</v>
      </c>
      <c r="B102" s="741" t="s">
        <v>1826</v>
      </c>
      <c r="C102" s="741" t="s">
        <v>1827</v>
      </c>
      <c r="D102" s="12" t="s">
        <v>1828</v>
      </c>
      <c r="E102" s="12"/>
    </row>
    <row r="103" spans="1:5">
      <c r="A103" s="799" t="s">
        <v>1795</v>
      </c>
      <c r="B103" s="800" t="s">
        <v>1829</v>
      </c>
      <c r="C103" s="800" t="s">
        <v>1830</v>
      </c>
      <c r="D103" s="799" t="s">
        <v>1831</v>
      </c>
      <c r="E103" s="799"/>
    </row>
    <row r="104" spans="1:5">
      <c r="A104" s="12" t="s">
        <v>1795</v>
      </c>
      <c r="B104" s="741" t="s">
        <v>1832</v>
      </c>
      <c r="C104" s="741" t="s">
        <v>1833</v>
      </c>
      <c r="D104" s="12" t="s">
        <v>1834</v>
      </c>
      <c r="E104" s="12"/>
    </row>
    <row r="105" spans="1:5" ht="25.5" customHeight="1">
      <c r="A105" s="799" t="s">
        <v>1835</v>
      </c>
      <c r="B105" s="800" t="s">
        <v>1836</v>
      </c>
      <c r="C105" s="800" t="s">
        <v>1837</v>
      </c>
      <c r="D105" s="799" t="s">
        <v>1838</v>
      </c>
      <c r="E105" s="799"/>
    </row>
    <row r="106" spans="1:5">
      <c r="A106" s="12" t="s">
        <v>1839</v>
      </c>
      <c r="B106" s="741" t="s">
        <v>1840</v>
      </c>
      <c r="C106" s="741" t="s">
        <v>1841</v>
      </c>
      <c r="D106" s="12" t="s">
        <v>1842</v>
      </c>
      <c r="E106" s="12"/>
    </row>
    <row r="107" spans="1:5">
      <c r="A107" s="799" t="s">
        <v>1839</v>
      </c>
      <c r="B107" s="800" t="s">
        <v>1843</v>
      </c>
      <c r="C107" s="800" t="s">
        <v>1844</v>
      </c>
      <c r="D107" s="799" t="s">
        <v>1845</v>
      </c>
      <c r="E107" s="799"/>
    </row>
    <row r="108" spans="1:5">
      <c r="A108" s="12" t="s">
        <v>1839</v>
      </c>
      <c r="B108" s="741" t="s">
        <v>1846</v>
      </c>
      <c r="C108" s="741" t="s">
        <v>1847</v>
      </c>
      <c r="D108" s="12" t="s">
        <v>1848</v>
      </c>
      <c r="E108" s="12"/>
    </row>
    <row r="109" spans="1:5">
      <c r="A109" s="799" t="s">
        <v>1839</v>
      </c>
      <c r="B109" s="800" t="s">
        <v>1849</v>
      </c>
      <c r="C109" s="800" t="s">
        <v>1850</v>
      </c>
      <c r="D109" s="799" t="s">
        <v>1851</v>
      </c>
      <c r="E109" s="799"/>
    </row>
    <row r="110" spans="1:5">
      <c r="A110" s="12" t="s">
        <v>1839</v>
      </c>
      <c r="B110" s="741" t="s">
        <v>1852</v>
      </c>
      <c r="C110" s="741" t="s">
        <v>1853</v>
      </c>
      <c r="D110" s="12" t="s">
        <v>1854</v>
      </c>
      <c r="E110" s="12"/>
    </row>
    <row r="111" spans="1:5">
      <c r="A111" s="799" t="s">
        <v>1839</v>
      </c>
      <c r="B111" s="800" t="s">
        <v>1855</v>
      </c>
      <c r="C111" s="800" t="s">
        <v>1856</v>
      </c>
      <c r="D111" s="799" t="s">
        <v>1857</v>
      </c>
      <c r="E111" s="799"/>
    </row>
    <row r="112" spans="1:5">
      <c r="A112" s="12" t="s">
        <v>1858</v>
      </c>
      <c r="B112" s="741" t="s">
        <v>1859</v>
      </c>
      <c r="C112" s="741" t="s">
        <v>1860</v>
      </c>
      <c r="D112" s="12" t="s">
        <v>1861</v>
      </c>
      <c r="E112" s="12"/>
    </row>
    <row r="113" spans="1:5">
      <c r="A113" s="799" t="s">
        <v>1858</v>
      </c>
      <c r="B113" s="800" t="s">
        <v>1862</v>
      </c>
      <c r="C113" s="800" t="s">
        <v>1863</v>
      </c>
      <c r="D113" s="799" t="s">
        <v>1864</v>
      </c>
      <c r="E113" s="799"/>
    </row>
    <row r="114" spans="1:5" ht="25.5" customHeight="1">
      <c r="A114" s="12" t="s">
        <v>1858</v>
      </c>
      <c r="B114" s="741" t="s">
        <v>1865</v>
      </c>
      <c r="C114" s="741" t="s">
        <v>1866</v>
      </c>
      <c r="D114" s="12" t="s">
        <v>1867</v>
      </c>
      <c r="E114" s="12"/>
    </row>
    <row r="115" spans="1:5">
      <c r="A115" s="799" t="s">
        <v>1858</v>
      </c>
      <c r="B115" s="800" t="s">
        <v>1868</v>
      </c>
      <c r="C115" s="800" t="s">
        <v>1869</v>
      </c>
      <c r="D115" s="799" t="s">
        <v>1870</v>
      </c>
      <c r="E115" s="799"/>
    </row>
    <row r="116" spans="1:5" ht="25.5" customHeight="1">
      <c r="A116" s="12" t="s">
        <v>1871</v>
      </c>
      <c r="B116" s="741" t="s">
        <v>1872</v>
      </c>
      <c r="C116" s="741" t="s">
        <v>1873</v>
      </c>
      <c r="D116" s="12" t="s">
        <v>1874</v>
      </c>
      <c r="E116" s="12"/>
    </row>
    <row r="117" spans="1:5" ht="25.5" customHeight="1">
      <c r="A117" s="799" t="s">
        <v>1871</v>
      </c>
      <c r="B117" s="800" t="s">
        <v>1875</v>
      </c>
      <c r="C117" s="800" t="s">
        <v>1876</v>
      </c>
      <c r="D117" s="799" t="s">
        <v>1877</v>
      </c>
      <c r="E117" s="799"/>
    </row>
    <row r="118" spans="1:5" ht="25.5" customHeight="1">
      <c r="A118" s="12" t="s">
        <v>1871</v>
      </c>
      <c r="B118" s="741" t="s">
        <v>1878</v>
      </c>
      <c r="C118" s="741" t="s">
        <v>1879</v>
      </c>
      <c r="D118" s="12" t="s">
        <v>1880</v>
      </c>
      <c r="E118" s="12"/>
    </row>
    <row r="119" spans="1:5">
      <c r="A119" s="799" t="s">
        <v>1881</v>
      </c>
      <c r="B119" s="800" t="s">
        <v>1882</v>
      </c>
      <c r="C119" s="800" t="s">
        <v>1883</v>
      </c>
      <c r="D119" s="799" t="s">
        <v>1884</v>
      </c>
      <c r="E119" s="799"/>
    </row>
    <row r="120" spans="1:5" ht="25.5" customHeight="1">
      <c r="A120" s="12" t="s">
        <v>1881</v>
      </c>
      <c r="B120" s="741" t="s">
        <v>1885</v>
      </c>
      <c r="C120" s="741" t="s">
        <v>1886</v>
      </c>
      <c r="D120" s="12" t="s">
        <v>1887</v>
      </c>
      <c r="E120" s="12"/>
    </row>
    <row r="121" spans="1:5">
      <c r="A121" s="799" t="s">
        <v>1881</v>
      </c>
      <c r="B121" s="800" t="s">
        <v>1888</v>
      </c>
      <c r="C121" s="800" t="s">
        <v>1889</v>
      </c>
      <c r="D121" s="799" t="s">
        <v>1890</v>
      </c>
      <c r="E121" s="799"/>
    </row>
    <row r="122" spans="1:5">
      <c r="A122" s="12" t="s">
        <v>1881</v>
      </c>
      <c r="B122" s="741" t="s">
        <v>1891</v>
      </c>
      <c r="C122" s="741" t="s">
        <v>1892</v>
      </c>
      <c r="D122" s="12" t="s">
        <v>1893</v>
      </c>
      <c r="E122" s="12"/>
    </row>
    <row r="123" spans="1:5">
      <c r="A123" s="799" t="s">
        <v>1881</v>
      </c>
      <c r="B123" s="800" t="s">
        <v>1894</v>
      </c>
      <c r="C123" s="800" t="s">
        <v>1895</v>
      </c>
      <c r="D123" s="799" t="s">
        <v>1896</v>
      </c>
      <c r="E123" s="799"/>
    </row>
    <row r="124" spans="1:5">
      <c r="A124" s="12" t="s">
        <v>1881</v>
      </c>
      <c r="B124" s="741" t="s">
        <v>1897</v>
      </c>
      <c r="C124" s="741" t="s">
        <v>1898</v>
      </c>
      <c r="D124" s="12" t="s">
        <v>1899</v>
      </c>
      <c r="E124" s="12"/>
    </row>
    <row r="125" spans="1:5">
      <c r="A125" s="799" t="s">
        <v>1881</v>
      </c>
      <c r="B125" s="800" t="s">
        <v>1900</v>
      </c>
      <c r="C125" s="800" t="s">
        <v>1901</v>
      </c>
      <c r="D125" s="799" t="s">
        <v>1902</v>
      </c>
      <c r="E125" s="799"/>
    </row>
    <row r="126" spans="1:5">
      <c r="A126" s="12" t="s">
        <v>1881</v>
      </c>
      <c r="B126" s="741" t="s">
        <v>1903</v>
      </c>
      <c r="C126" s="741" t="s">
        <v>1904</v>
      </c>
      <c r="D126" s="12" t="s">
        <v>1905</v>
      </c>
      <c r="E126" s="12"/>
    </row>
    <row r="127" spans="1:5">
      <c r="A127" s="799" t="s">
        <v>1881</v>
      </c>
      <c r="B127" s="800" t="s">
        <v>1906</v>
      </c>
      <c r="C127" s="800" t="s">
        <v>1907</v>
      </c>
      <c r="D127" s="799" t="s">
        <v>1908</v>
      </c>
      <c r="E127" s="799"/>
    </row>
    <row r="128" spans="1:5" ht="25.5" customHeight="1">
      <c r="A128" s="12" t="s">
        <v>1909</v>
      </c>
      <c r="B128" s="741" t="s">
        <v>1910</v>
      </c>
      <c r="C128" s="741" t="s">
        <v>1911</v>
      </c>
      <c r="D128" s="12" t="s">
        <v>1912</v>
      </c>
      <c r="E128" s="12"/>
    </row>
    <row r="129" spans="1:5" ht="25.5" customHeight="1">
      <c r="A129" s="799" t="s">
        <v>1909</v>
      </c>
      <c r="B129" s="800" t="s">
        <v>1913</v>
      </c>
      <c r="C129" s="800" t="s">
        <v>1914</v>
      </c>
      <c r="D129" s="799" t="s">
        <v>1915</v>
      </c>
      <c r="E129" s="799"/>
    </row>
    <row r="130" spans="1:5" ht="25.5" customHeight="1">
      <c r="A130" s="12" t="s">
        <v>1909</v>
      </c>
      <c r="B130" s="741" t="s">
        <v>1916</v>
      </c>
      <c r="C130" s="741" t="s">
        <v>1917</v>
      </c>
      <c r="D130" s="12" t="s">
        <v>1918</v>
      </c>
      <c r="E130" s="12"/>
    </row>
    <row r="131" spans="1:5" ht="25.5" customHeight="1">
      <c r="A131" s="799" t="s">
        <v>1919</v>
      </c>
      <c r="B131" s="800" t="s">
        <v>1920</v>
      </c>
      <c r="C131" s="800" t="s">
        <v>1921</v>
      </c>
      <c r="D131" s="799" t="s">
        <v>1922</v>
      </c>
      <c r="E131" s="799"/>
    </row>
    <row r="132" spans="1:5" ht="25.5" customHeight="1">
      <c r="A132" s="12" t="s">
        <v>1919</v>
      </c>
      <c r="B132" s="741" t="s">
        <v>1923</v>
      </c>
      <c r="C132" s="741" t="s">
        <v>1924</v>
      </c>
      <c r="D132" s="12" t="s">
        <v>1925</v>
      </c>
      <c r="E132" s="12"/>
    </row>
    <row r="133" spans="1:5" ht="25.5" customHeight="1">
      <c r="A133" s="799" t="s">
        <v>1919</v>
      </c>
      <c r="B133" s="800" t="s">
        <v>1926</v>
      </c>
      <c r="C133" s="800" t="s">
        <v>1927</v>
      </c>
      <c r="D133" s="799" t="s">
        <v>1928</v>
      </c>
      <c r="E133" s="799"/>
    </row>
    <row r="134" spans="1:5" ht="25.5" customHeight="1">
      <c r="A134" s="12" t="s">
        <v>1919</v>
      </c>
      <c r="B134" s="741" t="s">
        <v>1929</v>
      </c>
      <c r="C134" s="741" t="s">
        <v>1930</v>
      </c>
      <c r="D134" s="12" t="s">
        <v>1931</v>
      </c>
      <c r="E134" s="12"/>
    </row>
    <row r="135" spans="1:5" ht="25.5" customHeight="1">
      <c r="A135" s="799" t="s">
        <v>1919</v>
      </c>
      <c r="B135" s="800" t="s">
        <v>1932</v>
      </c>
      <c r="C135" s="800" t="s">
        <v>1933</v>
      </c>
      <c r="D135" s="799" t="s">
        <v>1934</v>
      </c>
      <c r="E135" s="799"/>
    </row>
    <row r="136" spans="1:5" ht="25.5" customHeight="1">
      <c r="A136" s="12" t="s">
        <v>1919</v>
      </c>
      <c r="B136" s="741" t="s">
        <v>1935</v>
      </c>
      <c r="C136" s="741" t="s">
        <v>1936</v>
      </c>
      <c r="D136" s="12" t="s">
        <v>1937</v>
      </c>
      <c r="E136" s="12"/>
    </row>
    <row r="137" spans="1:5" ht="25.5" customHeight="1">
      <c r="A137" s="799" t="s">
        <v>1919</v>
      </c>
      <c r="B137" s="800" t="s">
        <v>1938</v>
      </c>
      <c r="C137" s="800" t="s">
        <v>1939</v>
      </c>
      <c r="D137" s="799" t="s">
        <v>1940</v>
      </c>
      <c r="E137" s="799"/>
    </row>
    <row r="138" spans="1:5" ht="25.5" customHeight="1">
      <c r="A138" s="12" t="s">
        <v>1919</v>
      </c>
      <c r="B138" s="741" t="s">
        <v>1941</v>
      </c>
      <c r="C138" s="741" t="s">
        <v>1942</v>
      </c>
      <c r="D138" s="12" t="s">
        <v>1943</v>
      </c>
      <c r="E138" s="12"/>
    </row>
    <row r="139" spans="1:5" ht="25.5" customHeight="1">
      <c r="A139" s="799" t="s">
        <v>1944</v>
      </c>
      <c r="B139" s="800" t="s">
        <v>1945</v>
      </c>
      <c r="C139" s="800" t="s">
        <v>1946</v>
      </c>
      <c r="D139" s="799" t="s">
        <v>1947</v>
      </c>
      <c r="E139" s="799"/>
    </row>
    <row r="140" spans="1:5" ht="25.5" customHeight="1">
      <c r="A140" s="12" t="s">
        <v>1944</v>
      </c>
      <c r="B140" s="741" t="s">
        <v>1948</v>
      </c>
      <c r="C140" s="741" t="s">
        <v>1949</v>
      </c>
      <c r="D140" s="12" t="s">
        <v>1950</v>
      </c>
      <c r="E140" s="12"/>
    </row>
    <row r="141" spans="1:5" ht="25.5" customHeight="1">
      <c r="A141" s="799" t="s">
        <v>1944</v>
      </c>
      <c r="B141" s="800" t="s">
        <v>1951</v>
      </c>
      <c r="C141" s="800" t="s">
        <v>1952</v>
      </c>
      <c r="D141" s="799" t="s">
        <v>1953</v>
      </c>
      <c r="E141" s="799"/>
    </row>
    <row r="142" spans="1:5" ht="25.5" customHeight="1">
      <c r="A142" s="12" t="s">
        <v>1944</v>
      </c>
      <c r="B142" s="741" t="s">
        <v>1954</v>
      </c>
      <c r="C142" s="741" t="s">
        <v>1955</v>
      </c>
      <c r="D142" s="12" t="s">
        <v>1956</v>
      </c>
      <c r="E142" s="12"/>
    </row>
    <row r="143" spans="1:5" ht="25.5" customHeight="1">
      <c r="A143" s="799" t="s">
        <v>1944</v>
      </c>
      <c r="B143" s="800" t="s">
        <v>1957</v>
      </c>
      <c r="C143" s="800" t="s">
        <v>1958</v>
      </c>
      <c r="D143" s="799" t="s">
        <v>1959</v>
      </c>
      <c r="E143" s="799"/>
    </row>
    <row r="144" spans="1:5" ht="25.5" customHeight="1">
      <c r="A144" s="12" t="s">
        <v>1944</v>
      </c>
      <c r="B144" s="741" t="s">
        <v>1960</v>
      </c>
      <c r="C144" s="741" t="s">
        <v>1961</v>
      </c>
      <c r="D144" s="12" t="s">
        <v>1962</v>
      </c>
      <c r="E144" s="12"/>
    </row>
    <row r="145" spans="1:5" ht="25.5" customHeight="1">
      <c r="A145" s="799" t="s">
        <v>1944</v>
      </c>
      <c r="B145" s="800" t="s">
        <v>1963</v>
      </c>
      <c r="C145" s="800" t="s">
        <v>1964</v>
      </c>
      <c r="D145" s="799" t="s">
        <v>1965</v>
      </c>
      <c r="E145" s="799"/>
    </row>
    <row r="146" spans="1:5" ht="25.5" customHeight="1">
      <c r="A146" s="12" t="s">
        <v>1944</v>
      </c>
      <c r="B146" s="741" t="s">
        <v>1966</v>
      </c>
      <c r="C146" s="741" t="s">
        <v>1967</v>
      </c>
      <c r="D146" s="12" t="s">
        <v>1968</v>
      </c>
      <c r="E146" s="12"/>
    </row>
    <row r="147" spans="1:5">
      <c r="A147" s="799" t="s">
        <v>1969</v>
      </c>
      <c r="B147" s="800" t="s">
        <v>1970</v>
      </c>
      <c r="C147" s="800" t="s">
        <v>1971</v>
      </c>
      <c r="D147" s="799" t="s">
        <v>1972</v>
      </c>
      <c r="E147" s="799"/>
    </row>
    <row r="148" spans="1:5">
      <c r="A148" s="12" t="s">
        <v>1969</v>
      </c>
      <c r="B148" s="741" t="s">
        <v>1973</v>
      </c>
      <c r="C148" s="741" t="s">
        <v>1974</v>
      </c>
      <c r="D148" s="12" t="s">
        <v>1975</v>
      </c>
      <c r="E148" s="12"/>
    </row>
    <row r="149" spans="1:5">
      <c r="A149" s="799" t="s">
        <v>1969</v>
      </c>
      <c r="B149" s="800" t="s">
        <v>1976</v>
      </c>
      <c r="C149" s="800" t="s">
        <v>1977</v>
      </c>
      <c r="D149" s="799" t="s">
        <v>1978</v>
      </c>
      <c r="E149" s="799"/>
    </row>
    <row r="150" spans="1:5">
      <c r="A150" s="12" t="s">
        <v>1969</v>
      </c>
      <c r="B150" s="741" t="s">
        <v>1979</v>
      </c>
      <c r="C150" s="741" t="s">
        <v>1980</v>
      </c>
      <c r="D150" s="12" t="s">
        <v>1981</v>
      </c>
      <c r="E150" s="12"/>
    </row>
    <row r="151" spans="1:5">
      <c r="A151" s="799" t="s">
        <v>1969</v>
      </c>
      <c r="B151" s="800" t="s">
        <v>1982</v>
      </c>
      <c r="C151" s="800" t="s">
        <v>1983</v>
      </c>
      <c r="D151" s="799" t="s">
        <v>1984</v>
      </c>
      <c r="E151" s="799"/>
    </row>
    <row r="152" spans="1:5">
      <c r="A152" s="12" t="s">
        <v>1969</v>
      </c>
      <c r="B152" s="741" t="s">
        <v>1985</v>
      </c>
      <c r="C152" s="741" t="s">
        <v>1986</v>
      </c>
      <c r="D152" s="12" t="s">
        <v>1987</v>
      </c>
      <c r="E152" s="12"/>
    </row>
    <row r="153" spans="1:5">
      <c r="A153" s="799" t="s">
        <v>1969</v>
      </c>
      <c r="B153" s="800" t="s">
        <v>1988</v>
      </c>
      <c r="C153" s="800" t="s">
        <v>1989</v>
      </c>
      <c r="D153" s="799" t="s">
        <v>1990</v>
      </c>
      <c r="E153" s="799"/>
    </row>
    <row r="154" spans="1:5">
      <c r="A154" s="12" t="s">
        <v>1969</v>
      </c>
      <c r="B154" s="741" t="s">
        <v>1991</v>
      </c>
      <c r="C154" s="741" t="s">
        <v>1992</v>
      </c>
      <c r="D154" s="12" t="s">
        <v>1993</v>
      </c>
      <c r="E154" s="12"/>
    </row>
    <row r="155" spans="1:5">
      <c r="A155" s="799" t="s">
        <v>1969</v>
      </c>
      <c r="B155" s="800" t="s">
        <v>1994</v>
      </c>
      <c r="C155" s="800" t="s">
        <v>1995</v>
      </c>
      <c r="D155" s="799" t="s">
        <v>1996</v>
      </c>
      <c r="E155" s="799"/>
    </row>
    <row r="156" spans="1:5">
      <c r="A156" s="12" t="s">
        <v>1969</v>
      </c>
      <c r="B156" s="741" t="s">
        <v>1997</v>
      </c>
      <c r="C156" s="741" t="s">
        <v>1998</v>
      </c>
      <c r="D156" s="12" t="s">
        <v>1999</v>
      </c>
      <c r="E156" s="12"/>
    </row>
    <row r="157" spans="1:5" ht="25.5" customHeight="1">
      <c r="A157" s="799" t="s">
        <v>1969</v>
      </c>
      <c r="B157" s="800" t="s">
        <v>2000</v>
      </c>
      <c r="C157" s="800" t="s">
        <v>2001</v>
      </c>
      <c r="D157" s="799" t="s">
        <v>2002</v>
      </c>
      <c r="E157" s="799"/>
    </row>
    <row r="158" spans="1:5">
      <c r="A158" s="12" t="s">
        <v>2003</v>
      </c>
      <c r="B158" s="741" t="s">
        <v>2004</v>
      </c>
      <c r="C158" s="741" t="s">
        <v>2005</v>
      </c>
      <c r="D158" s="12" t="s">
        <v>2006</v>
      </c>
      <c r="E158" s="12"/>
    </row>
    <row r="159" spans="1:5">
      <c r="A159" s="799" t="s">
        <v>2003</v>
      </c>
      <c r="B159" s="800" t="s">
        <v>2007</v>
      </c>
      <c r="C159" s="800" t="s">
        <v>2008</v>
      </c>
      <c r="D159" s="799" t="s">
        <v>2009</v>
      </c>
      <c r="E159" s="799"/>
    </row>
    <row r="160" spans="1:5" ht="25.5" customHeight="1">
      <c r="A160" s="12" t="s">
        <v>2003</v>
      </c>
      <c r="B160" s="741" t="s">
        <v>2010</v>
      </c>
      <c r="C160" s="741" t="s">
        <v>2011</v>
      </c>
      <c r="D160" s="12" t="s">
        <v>2012</v>
      </c>
      <c r="E160" s="12"/>
    </row>
    <row r="161" spans="1:5">
      <c r="A161" s="799" t="s">
        <v>2003</v>
      </c>
      <c r="B161" s="800" t="s">
        <v>2013</v>
      </c>
      <c r="C161" s="800" t="s">
        <v>2014</v>
      </c>
      <c r="D161" s="799" t="s">
        <v>2015</v>
      </c>
      <c r="E161" s="799"/>
    </row>
    <row r="162" spans="1:5" ht="25.5" customHeight="1">
      <c r="A162" s="801" t="s">
        <v>2003</v>
      </c>
      <c r="B162" s="802" t="s">
        <v>2016</v>
      </c>
      <c r="C162" s="802" t="s">
        <v>2017</v>
      </c>
      <c r="D162" s="801" t="s">
        <v>2018</v>
      </c>
      <c r="E162" s="801" t="s">
        <v>2019</v>
      </c>
    </row>
    <row r="163" spans="1:5">
      <c r="A163" s="799" t="s">
        <v>2003</v>
      </c>
      <c r="B163" s="800" t="s">
        <v>2020</v>
      </c>
      <c r="C163" s="800" t="s">
        <v>2021</v>
      </c>
      <c r="D163" s="799" t="s">
        <v>2022</v>
      </c>
      <c r="E163" s="799"/>
    </row>
    <row r="164" spans="1:5">
      <c r="A164" s="12" t="s">
        <v>2003</v>
      </c>
      <c r="B164" s="741" t="s">
        <v>2023</v>
      </c>
      <c r="C164" s="741" t="s">
        <v>2024</v>
      </c>
      <c r="D164" s="12" t="s">
        <v>2025</v>
      </c>
      <c r="E164" s="12"/>
    </row>
    <row r="165" spans="1:5">
      <c r="A165" s="799" t="s">
        <v>2003</v>
      </c>
      <c r="B165" s="800" t="s">
        <v>2026</v>
      </c>
      <c r="C165" s="800" t="s">
        <v>2027</v>
      </c>
      <c r="D165" s="799" t="s">
        <v>2028</v>
      </c>
      <c r="E165" s="799"/>
    </row>
    <row r="166" spans="1:5">
      <c r="A166" s="12" t="s">
        <v>2003</v>
      </c>
      <c r="B166" s="741" t="s">
        <v>2029</v>
      </c>
      <c r="C166" s="741" t="s">
        <v>2030</v>
      </c>
      <c r="D166" s="12" t="s">
        <v>2031</v>
      </c>
      <c r="E166" s="12"/>
    </row>
    <row r="167" spans="1:5">
      <c r="A167" s="799" t="s">
        <v>2032</v>
      </c>
      <c r="B167" s="800" t="s">
        <v>2033</v>
      </c>
      <c r="C167" s="800"/>
      <c r="D167" s="799" t="s">
        <v>2034</v>
      </c>
      <c r="E167" s="799"/>
    </row>
    <row r="168" spans="1:5">
      <c r="A168" s="12" t="s">
        <v>2032</v>
      </c>
      <c r="B168" s="741" t="s">
        <v>2035</v>
      </c>
      <c r="C168" s="741"/>
      <c r="D168" s="12" t="s">
        <v>2036</v>
      </c>
      <c r="E168" s="12"/>
    </row>
    <row r="169" spans="1:5">
      <c r="A169" s="799" t="s">
        <v>2032</v>
      </c>
      <c r="B169" s="800" t="s">
        <v>2037</v>
      </c>
      <c r="C169" s="800"/>
      <c r="D169" s="799" t="s">
        <v>2038</v>
      </c>
      <c r="E169" s="799"/>
    </row>
    <row r="170" spans="1:5">
      <c r="A170" s="12" t="s">
        <v>2032</v>
      </c>
      <c r="B170" s="741" t="s">
        <v>2039</v>
      </c>
      <c r="C170" s="741"/>
      <c r="D170" s="12" t="s">
        <v>2040</v>
      </c>
      <c r="E170" s="12"/>
    </row>
    <row r="171" spans="1:5" ht="25.5" customHeight="1">
      <c r="A171" s="799" t="s">
        <v>2032</v>
      </c>
      <c r="B171" s="800" t="s">
        <v>2041</v>
      </c>
      <c r="C171" s="800"/>
      <c r="D171" s="799" t="s">
        <v>2042</v>
      </c>
      <c r="E171" s="799"/>
    </row>
    <row r="172" spans="1:5">
      <c r="A172" s="12" t="s">
        <v>2032</v>
      </c>
      <c r="B172" s="741" t="s">
        <v>2043</v>
      </c>
      <c r="C172" s="741"/>
      <c r="D172" s="12" t="s">
        <v>2044</v>
      </c>
      <c r="E172" s="12"/>
    </row>
    <row r="173" spans="1:5">
      <c r="A173" s="799" t="s">
        <v>2045</v>
      </c>
      <c r="B173" s="800" t="s">
        <v>2046</v>
      </c>
      <c r="C173" s="800" t="s">
        <v>2047</v>
      </c>
      <c r="D173" s="799" t="s">
        <v>2048</v>
      </c>
      <c r="E173" s="799"/>
    </row>
    <row r="174" spans="1:5" ht="15" customHeight="1">
      <c r="A174" s="7"/>
      <c r="B174" s="7"/>
      <c r="C174" s="7"/>
      <c r="D174" s="7"/>
      <c r="E174" s="7"/>
    </row>
    <row r="175" spans="1:5" ht="15" customHeight="1">
      <c r="A175" s="282" t="s">
        <v>2049</v>
      </c>
      <c r="B175" s="70"/>
      <c r="C175" s="70"/>
      <c r="D175" s="70"/>
      <c r="E175" s="70"/>
    </row>
  </sheetData>
  <autoFilter ref="A5:E173" xr:uid="{00000000-0009-0000-0000-00000D000000}"/>
  <hyperlinks>
    <hyperlink ref="F1" location="'ÍNDICE'!A1" display="◀ Índice" xr:uid="{00000000-0004-0000-0D00-000000000000}"/>
  </hyperlinks>
  <printOptions horizontalCentered="1"/>
  <pageMargins left="0.4" right="0.4" top="0.6" bottom="0.5" header="0.511811023622047" footer="0.5"/>
  <pageSetup scale="57" fitToHeight="0" orientation="portrait" horizontalDpi="300" verticalDpi="300"/>
  <headerFooter>
    <oddFooter>&amp;L&amp;8 &amp;K808080Circular n.º ___/EOTF/2026 — Livro de Anexos&amp;R&amp;8 &amp;K808080Pág.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BDD7EE"/>
    <pageSetUpPr fitToPage="1"/>
  </sheetPr>
  <dimension ref="A1:F74"/>
  <sheetViews>
    <sheetView showGridLines="0" zoomScaleNormal="100" workbookViewId="0">
      <pane ySplit="5" topLeftCell="A53" activePane="bottomLeft" state="frozen"/>
      <selection pane="bottomLeft" activeCell="A5" sqref="A5:D70"/>
    </sheetView>
  </sheetViews>
  <sheetFormatPr defaultColWidth="10.44140625" defaultRowHeight="13.2"/>
  <cols>
    <col min="1" max="1" width="20.5546875" style="266" bestFit="1" customWidth="1"/>
    <col min="2" max="2" width="14.5546875" style="266" bestFit="1" customWidth="1"/>
    <col min="3" max="3" width="11.6640625" style="283" bestFit="1" customWidth="1"/>
    <col min="4" max="4" width="82.44140625" style="283" bestFit="1" customWidth="1"/>
    <col min="5" max="7" width="10.44140625" style="266" customWidth="1"/>
    <col min="8" max="16384" width="10.44140625" style="266"/>
  </cols>
  <sheetData>
    <row r="1" spans="1:6" ht="37.5" customHeight="1">
      <c r="A1" s="893" t="s">
        <v>2050</v>
      </c>
      <c r="B1" s="992"/>
      <c r="C1" s="995"/>
      <c r="D1" s="995"/>
      <c r="E1" s="26" t="s">
        <v>1</v>
      </c>
      <c r="F1" s="132"/>
    </row>
    <row r="2" spans="1:6" ht="24" customHeight="1">
      <c r="A2" s="891" t="s">
        <v>2051</v>
      </c>
      <c r="B2" s="992"/>
      <c r="C2" s="995"/>
      <c r="D2" s="995"/>
      <c r="E2" s="7"/>
      <c r="F2" s="7"/>
    </row>
    <row r="3" spans="1:6" ht="13.5" customHeight="1">
      <c r="A3" s="284"/>
      <c r="B3" s="284"/>
      <c r="C3" s="285"/>
      <c r="D3" s="285"/>
      <c r="E3" s="7"/>
      <c r="F3" s="7"/>
    </row>
    <row r="4" spans="1:6" s="45" customFormat="1" ht="16.5" customHeight="1">
      <c r="A4" s="7"/>
      <c r="B4" s="7"/>
      <c r="C4" s="7"/>
      <c r="D4" s="286" t="s">
        <v>2052</v>
      </c>
      <c r="E4" s="7"/>
      <c r="F4" s="7"/>
    </row>
    <row r="5" spans="1:6" s="45" customFormat="1" ht="25.5" customHeight="1">
      <c r="A5" s="739" t="s">
        <v>2053</v>
      </c>
      <c r="B5" s="287" t="s">
        <v>1402</v>
      </c>
      <c r="C5" s="287" t="s">
        <v>1403</v>
      </c>
      <c r="D5" s="288" t="s">
        <v>187</v>
      </c>
    </row>
    <row r="6" spans="1:6" s="45" customFormat="1" ht="15" customHeight="1">
      <c r="A6" s="742" t="s">
        <v>2054</v>
      </c>
      <c r="B6" s="996"/>
      <c r="C6" s="997"/>
      <c r="D6" s="742" t="s">
        <v>2055</v>
      </c>
    </row>
    <row r="7" spans="1:6" s="45" customFormat="1" ht="12.75" customHeight="1">
      <c r="A7" s="83"/>
      <c r="B7" s="289" t="s">
        <v>2056</v>
      </c>
      <c r="C7" s="289"/>
      <c r="D7" s="290" t="s">
        <v>1406</v>
      </c>
    </row>
    <row r="8" spans="1:6" s="45" customFormat="1" ht="13.5" customHeight="1">
      <c r="A8" s="67"/>
      <c r="B8" s="67"/>
      <c r="C8" s="67" t="s">
        <v>2057</v>
      </c>
      <c r="D8" s="271" t="s">
        <v>1408</v>
      </c>
    </row>
    <row r="9" spans="1:6" s="45" customFormat="1" ht="12.75" customHeight="1">
      <c r="A9" s="1"/>
      <c r="B9" s="1"/>
      <c r="C9" s="1" t="s">
        <v>2058</v>
      </c>
      <c r="D9" s="272" t="s">
        <v>1409</v>
      </c>
    </row>
    <row r="10" spans="1:6" s="45" customFormat="1" ht="13.5" customHeight="1">
      <c r="A10" s="67"/>
      <c r="B10" s="67"/>
      <c r="C10" s="67" t="s">
        <v>2059</v>
      </c>
      <c r="D10" s="271" t="s">
        <v>1410</v>
      </c>
    </row>
    <row r="11" spans="1:6" s="45" customFormat="1" ht="13.5" customHeight="1">
      <c r="A11" s="1"/>
      <c r="B11" s="1"/>
      <c r="C11" s="1" t="s">
        <v>2060</v>
      </c>
      <c r="D11" s="272" t="s">
        <v>1411</v>
      </c>
    </row>
    <row r="12" spans="1:6" s="45" customFormat="1" ht="14.25" customHeight="1">
      <c r="A12" s="742" t="s">
        <v>2061</v>
      </c>
      <c r="B12" s="996"/>
      <c r="C12" s="997"/>
      <c r="D12" s="742" t="s">
        <v>1418</v>
      </c>
    </row>
    <row r="13" spans="1:6" s="291" customFormat="1" ht="12.75" customHeight="1">
      <c r="A13" s="83"/>
      <c r="B13" s="289" t="s">
        <v>2062</v>
      </c>
      <c r="C13" s="289"/>
      <c r="D13" s="290" t="s">
        <v>1414</v>
      </c>
    </row>
    <row r="14" spans="1:6" s="20" customFormat="1" ht="12.75" customHeight="1">
      <c r="A14" s="67"/>
      <c r="B14" s="78"/>
      <c r="C14" s="292" t="s">
        <v>2063</v>
      </c>
      <c r="D14" s="271" t="s">
        <v>1416</v>
      </c>
    </row>
    <row r="15" spans="1:6" s="45" customFormat="1" ht="12.75" customHeight="1">
      <c r="A15" s="1"/>
      <c r="B15" s="83"/>
      <c r="C15" s="1" t="s">
        <v>2064</v>
      </c>
      <c r="D15" s="272" t="s">
        <v>1417</v>
      </c>
    </row>
    <row r="16" spans="1:6" s="45" customFormat="1" ht="12.75" customHeight="1">
      <c r="A16" s="67"/>
      <c r="B16" s="78"/>
      <c r="C16" s="67" t="s">
        <v>2065</v>
      </c>
      <c r="D16" s="271" t="s">
        <v>1418</v>
      </c>
    </row>
    <row r="17" spans="1:4" s="45" customFormat="1" ht="12.75" customHeight="1">
      <c r="A17" s="1"/>
      <c r="B17" s="83"/>
      <c r="C17" s="293" t="s">
        <v>2066</v>
      </c>
      <c r="D17" s="272" t="s">
        <v>1419</v>
      </c>
    </row>
    <row r="18" spans="1:4" s="291" customFormat="1" ht="12.75" customHeight="1">
      <c r="A18" s="294"/>
      <c r="B18" s="289" t="s">
        <v>2067</v>
      </c>
      <c r="C18" s="289"/>
      <c r="D18" s="290" t="s">
        <v>1420</v>
      </c>
    </row>
    <row r="19" spans="1:4" s="45" customFormat="1" ht="13.5" customHeight="1">
      <c r="A19" s="1"/>
      <c r="B19" s="83"/>
      <c r="C19" s="293" t="s">
        <v>2068</v>
      </c>
      <c r="D19" s="272" t="s">
        <v>1422</v>
      </c>
    </row>
    <row r="20" spans="1:4" s="45" customFormat="1" ht="12.75" customHeight="1">
      <c r="A20" s="67"/>
      <c r="B20" s="78"/>
      <c r="C20" s="67" t="s">
        <v>2069</v>
      </c>
      <c r="D20" s="271" t="s">
        <v>1423</v>
      </c>
    </row>
    <row r="21" spans="1:4" s="291" customFormat="1" ht="12.75" customHeight="1">
      <c r="A21" s="83"/>
      <c r="B21" s="289" t="s">
        <v>2070</v>
      </c>
      <c r="C21" s="289"/>
      <c r="D21" s="290" t="s">
        <v>1435</v>
      </c>
    </row>
    <row r="22" spans="1:4" s="45" customFormat="1" ht="12.75" customHeight="1">
      <c r="A22" s="80"/>
      <c r="B22" s="78"/>
      <c r="C22" s="67" t="s">
        <v>2071</v>
      </c>
      <c r="D22" s="271" t="s">
        <v>1437</v>
      </c>
    </row>
    <row r="23" spans="1:4" s="45" customFormat="1" ht="12.75" customHeight="1">
      <c r="A23" s="73"/>
      <c r="B23" s="83"/>
      <c r="C23" s="1" t="s">
        <v>2072</v>
      </c>
      <c r="D23" s="272" t="s">
        <v>1438</v>
      </c>
    </row>
    <row r="24" spans="1:4" s="291" customFormat="1" ht="12.75" customHeight="1">
      <c r="A24" s="294"/>
      <c r="B24" s="289" t="s">
        <v>2073</v>
      </c>
      <c r="C24" s="289"/>
      <c r="D24" s="290" t="s">
        <v>1440</v>
      </c>
    </row>
    <row r="25" spans="1:4" s="45" customFormat="1" ht="13.5" customHeight="1">
      <c r="A25" s="1"/>
      <c r="B25" s="83"/>
      <c r="C25" s="998" t="s">
        <v>2074</v>
      </c>
      <c r="D25" s="990" t="s">
        <v>1441</v>
      </c>
    </row>
    <row r="26" spans="1:4" s="45" customFormat="1" ht="5.25" customHeight="1">
      <c r="A26" s="64"/>
      <c r="B26" s="78"/>
      <c r="C26" s="991"/>
      <c r="D26" s="991"/>
    </row>
    <row r="27" spans="1:4" s="45" customFormat="1" ht="12.75" customHeight="1">
      <c r="A27" s="1"/>
      <c r="B27" s="83"/>
      <c r="C27" s="1" t="s">
        <v>2075</v>
      </c>
      <c r="D27" s="272" t="s">
        <v>1442</v>
      </c>
    </row>
    <row r="28" spans="1:4" s="291" customFormat="1" ht="12.75" customHeight="1">
      <c r="A28" s="294"/>
      <c r="B28" s="289" t="s">
        <v>2076</v>
      </c>
      <c r="C28" s="289"/>
      <c r="D28" s="290" t="s">
        <v>1443</v>
      </c>
    </row>
    <row r="29" spans="1:4" s="45" customFormat="1" ht="13.5" customHeight="1">
      <c r="A29" s="1"/>
      <c r="B29" s="83"/>
      <c r="C29" s="1" t="s">
        <v>2077</v>
      </c>
      <c r="D29" s="272" t="s">
        <v>1445</v>
      </c>
    </row>
    <row r="30" spans="1:4" s="291" customFormat="1" ht="12.75" customHeight="1">
      <c r="A30" s="294"/>
      <c r="B30" s="289" t="s">
        <v>2078</v>
      </c>
      <c r="C30" s="289"/>
      <c r="D30" s="290" t="s">
        <v>1447</v>
      </c>
    </row>
    <row r="31" spans="1:4" s="45" customFormat="1" ht="13.5" customHeight="1">
      <c r="A31" s="1"/>
      <c r="B31" s="83"/>
      <c r="C31" s="1" t="s">
        <v>2079</v>
      </c>
      <c r="D31" s="272" t="s">
        <v>1447</v>
      </c>
    </row>
    <row r="32" spans="1:4" s="45" customFormat="1" ht="14.25" customHeight="1">
      <c r="A32" s="742" t="s">
        <v>2080</v>
      </c>
      <c r="B32" s="996"/>
      <c r="C32" s="997"/>
      <c r="D32" s="742" t="s">
        <v>2081</v>
      </c>
    </row>
    <row r="33" spans="1:4" s="291" customFormat="1" ht="12.75" customHeight="1">
      <c r="A33" s="83"/>
      <c r="B33" s="289" t="s">
        <v>2082</v>
      </c>
      <c r="C33" s="289"/>
      <c r="D33" s="290" t="s">
        <v>1450</v>
      </c>
    </row>
    <row r="34" spans="1:4" s="45" customFormat="1" ht="12.75" customHeight="1">
      <c r="A34" s="67"/>
      <c r="B34" s="78"/>
      <c r="C34" s="67" t="s">
        <v>2083</v>
      </c>
      <c r="D34" s="271" t="s">
        <v>1452</v>
      </c>
    </row>
    <row r="35" spans="1:4" s="45" customFormat="1" ht="13.5" customHeight="1">
      <c r="A35" s="1"/>
      <c r="B35" s="83"/>
      <c r="C35" s="1" t="s">
        <v>2084</v>
      </c>
      <c r="D35" s="272" t="s">
        <v>1453</v>
      </c>
    </row>
    <row r="36" spans="1:4" s="45" customFormat="1" ht="13.5" customHeight="1">
      <c r="A36" s="67"/>
      <c r="B36" s="67"/>
      <c r="C36" s="67" t="s">
        <v>2085</v>
      </c>
      <c r="D36" s="3" t="s">
        <v>2086</v>
      </c>
    </row>
    <row r="37" spans="1:4" s="45" customFormat="1" ht="14.25" customHeight="1">
      <c r="A37" s="742" t="s">
        <v>2087</v>
      </c>
      <c r="B37" s="996"/>
      <c r="C37" s="997"/>
      <c r="D37" s="742" t="s">
        <v>2088</v>
      </c>
    </row>
    <row r="38" spans="1:4" s="291" customFormat="1" ht="12.75" customHeight="1">
      <c r="A38" s="294"/>
      <c r="B38" s="289" t="s">
        <v>2089</v>
      </c>
      <c r="C38" s="289"/>
      <c r="D38" s="290" t="s">
        <v>1462</v>
      </c>
    </row>
    <row r="39" spans="1:4" s="45" customFormat="1" ht="12.75" customHeight="1">
      <c r="A39" s="1"/>
      <c r="B39" s="83"/>
      <c r="C39" s="1" t="s">
        <v>2090</v>
      </c>
      <c r="D39" s="272" t="s">
        <v>1464</v>
      </c>
    </row>
    <row r="40" spans="1:4" s="45" customFormat="1" ht="12.75" customHeight="1">
      <c r="A40" s="64"/>
      <c r="B40" s="78"/>
      <c r="C40" s="67" t="s">
        <v>2091</v>
      </c>
      <c r="D40" s="271" t="s">
        <v>1465</v>
      </c>
    </row>
    <row r="41" spans="1:4" s="45" customFormat="1" ht="12.75" customHeight="1">
      <c r="A41" s="1"/>
      <c r="B41" s="83"/>
      <c r="C41" s="1" t="s">
        <v>2092</v>
      </c>
      <c r="D41" s="272" t="s">
        <v>1466</v>
      </c>
    </row>
    <row r="42" spans="1:4" s="291" customFormat="1" ht="12.75" customHeight="1">
      <c r="A42" s="294"/>
      <c r="B42" s="289" t="s">
        <v>2093</v>
      </c>
      <c r="C42" s="289"/>
      <c r="D42" s="290" t="s">
        <v>1468</v>
      </c>
    </row>
    <row r="43" spans="1:4" s="45" customFormat="1" ht="12.75" customHeight="1">
      <c r="A43" s="1"/>
      <c r="B43" s="295"/>
      <c r="C43" s="1" t="s">
        <v>2094</v>
      </c>
      <c r="D43" s="272" t="s">
        <v>1471</v>
      </c>
    </row>
    <row r="44" spans="1:4" s="45" customFormat="1" ht="13.5" customHeight="1">
      <c r="A44" s="64"/>
      <c r="B44" s="296"/>
      <c r="C44" s="67" t="s">
        <v>2095</v>
      </c>
      <c r="D44" s="271" t="s">
        <v>1473</v>
      </c>
    </row>
    <row r="45" spans="1:4" s="291" customFormat="1" ht="12.75" customHeight="1">
      <c r="A45" s="83"/>
      <c r="B45" s="289" t="s">
        <v>2096</v>
      </c>
      <c r="C45" s="289"/>
      <c r="D45" s="290" t="s">
        <v>1479</v>
      </c>
    </row>
    <row r="46" spans="1:4" s="45" customFormat="1" ht="12.75" customHeight="1">
      <c r="A46" s="64"/>
      <c r="B46" s="78"/>
      <c r="C46" s="67" t="s">
        <v>2097</v>
      </c>
      <c r="D46" s="3" t="s">
        <v>1480</v>
      </c>
    </row>
    <row r="47" spans="1:4" s="45" customFormat="1" ht="12.75" customHeight="1">
      <c r="A47" s="742" t="s">
        <v>2098</v>
      </c>
      <c r="B47" s="996"/>
      <c r="C47" s="997"/>
      <c r="D47" s="742" t="s">
        <v>2099</v>
      </c>
    </row>
    <row r="48" spans="1:4" s="291" customFormat="1" ht="12.75" customHeight="1">
      <c r="A48" s="294"/>
      <c r="B48" s="289" t="s">
        <v>2100</v>
      </c>
      <c r="C48" s="289"/>
      <c r="D48" s="290" t="s">
        <v>1482</v>
      </c>
    </row>
    <row r="49" spans="1:4" s="45" customFormat="1" ht="12.75" customHeight="1">
      <c r="A49" s="73"/>
      <c r="B49" s="83"/>
      <c r="C49" s="1" t="s">
        <v>2101</v>
      </c>
      <c r="D49" s="272" t="s">
        <v>1484</v>
      </c>
    </row>
    <row r="50" spans="1:4" s="45" customFormat="1" ht="12.75" customHeight="1">
      <c r="A50" s="274"/>
      <c r="B50" s="78"/>
      <c r="C50" s="67" t="s">
        <v>2102</v>
      </c>
      <c r="D50" s="271" t="s">
        <v>1485</v>
      </c>
    </row>
    <row r="51" spans="1:4" s="291" customFormat="1" ht="12.75" customHeight="1">
      <c r="A51" s="83"/>
      <c r="B51" s="289" t="s">
        <v>2103</v>
      </c>
      <c r="C51" s="289"/>
      <c r="D51" s="290" t="s">
        <v>1486</v>
      </c>
    </row>
    <row r="52" spans="1:4" s="45" customFormat="1" ht="12.75" customHeight="1">
      <c r="A52" s="274"/>
      <c r="B52" s="78"/>
      <c r="C52" s="67" t="s">
        <v>2104</v>
      </c>
      <c r="D52" s="271" t="s">
        <v>1488</v>
      </c>
    </row>
    <row r="53" spans="1:4" s="45" customFormat="1" ht="12.75" customHeight="1">
      <c r="A53" s="73"/>
      <c r="B53" s="83"/>
      <c r="C53" s="1" t="s">
        <v>2105</v>
      </c>
      <c r="D53" s="272" t="s">
        <v>1489</v>
      </c>
    </row>
    <row r="54" spans="1:4" s="291" customFormat="1" ht="12.75" customHeight="1">
      <c r="A54" s="294"/>
      <c r="B54" s="289" t="s">
        <v>2106</v>
      </c>
      <c r="C54" s="289"/>
      <c r="D54" s="290" t="s">
        <v>1491</v>
      </c>
    </row>
    <row r="55" spans="1:4" s="45" customFormat="1" ht="12.75" customHeight="1">
      <c r="A55" s="73"/>
      <c r="B55" s="83"/>
      <c r="C55" s="1" t="s">
        <v>2107</v>
      </c>
      <c r="D55" s="273" t="s">
        <v>1492</v>
      </c>
    </row>
    <row r="56" spans="1:4" s="45" customFormat="1" ht="12.75" customHeight="1">
      <c r="A56" s="274"/>
      <c r="B56" s="78"/>
      <c r="C56" s="67" t="s">
        <v>2108</v>
      </c>
      <c r="D56" s="269" t="s">
        <v>1493</v>
      </c>
    </row>
    <row r="57" spans="1:4" s="291" customFormat="1" ht="12.75" customHeight="1">
      <c r="A57" s="83"/>
      <c r="B57" s="289" t="s">
        <v>2109</v>
      </c>
      <c r="C57" s="289"/>
      <c r="D57" s="290" t="s">
        <v>1494</v>
      </c>
    </row>
    <row r="58" spans="1:4" s="45" customFormat="1" ht="12.75" customHeight="1">
      <c r="A58" s="274"/>
      <c r="B58" s="78"/>
      <c r="C58" s="67" t="s">
        <v>2110</v>
      </c>
      <c r="D58" s="269" t="s">
        <v>1495</v>
      </c>
    </row>
    <row r="59" spans="1:4" s="291" customFormat="1" ht="12.75" customHeight="1">
      <c r="A59" s="83"/>
      <c r="B59" s="289" t="s">
        <v>2111</v>
      </c>
      <c r="C59" s="289"/>
      <c r="D59" s="290" t="s">
        <v>1497</v>
      </c>
    </row>
    <row r="60" spans="1:4" s="45" customFormat="1" ht="12.75" customHeight="1">
      <c r="A60" s="67"/>
      <c r="B60" s="67"/>
      <c r="C60" s="67" t="s">
        <v>2112</v>
      </c>
      <c r="D60" s="3" t="s">
        <v>1497</v>
      </c>
    </row>
    <row r="61" spans="1:4" s="45" customFormat="1" ht="12.75" customHeight="1">
      <c r="A61" s="742" t="s">
        <v>2113</v>
      </c>
      <c r="B61" s="996"/>
      <c r="C61" s="997"/>
      <c r="D61" s="742" t="s">
        <v>2114</v>
      </c>
    </row>
    <row r="62" spans="1:4" s="291" customFormat="1" ht="12.75" customHeight="1">
      <c r="A62" s="294"/>
      <c r="B62" s="289" t="s">
        <v>2115</v>
      </c>
      <c r="C62" s="289"/>
      <c r="D62" s="290" t="s">
        <v>1498</v>
      </c>
    </row>
    <row r="63" spans="1:4" s="45" customFormat="1" ht="13.5" customHeight="1">
      <c r="A63" s="1"/>
      <c r="B63" s="1"/>
      <c r="C63" s="1" t="s">
        <v>2116</v>
      </c>
      <c r="D63" s="272" t="s">
        <v>1500</v>
      </c>
    </row>
    <row r="64" spans="1:4" s="45" customFormat="1" ht="13.5" customHeight="1">
      <c r="A64" s="67"/>
      <c r="B64" s="67"/>
      <c r="C64" s="67" t="s">
        <v>2117</v>
      </c>
      <c r="D64" s="271" t="s">
        <v>1502</v>
      </c>
    </row>
    <row r="65" spans="1:4" s="45" customFormat="1" ht="13.5" customHeight="1">
      <c r="A65" s="1"/>
      <c r="B65" s="1"/>
      <c r="C65" s="1" t="s">
        <v>2118</v>
      </c>
      <c r="D65" s="272" t="s">
        <v>1503</v>
      </c>
    </row>
    <row r="66" spans="1:4" s="45" customFormat="1" ht="13.5" customHeight="1">
      <c r="A66" s="67"/>
      <c r="B66" s="67"/>
      <c r="C66" s="64" t="s">
        <v>2119</v>
      </c>
      <c r="D66" s="297" t="s">
        <v>2120</v>
      </c>
    </row>
    <row r="67" spans="1:4" s="45" customFormat="1" ht="13.5" customHeight="1">
      <c r="A67" s="1"/>
      <c r="B67" s="1"/>
      <c r="C67" s="1" t="s">
        <v>2121</v>
      </c>
      <c r="D67" s="272" t="s">
        <v>1505</v>
      </c>
    </row>
    <row r="68" spans="1:4" ht="12.75" customHeight="1">
      <c r="A68" s="67"/>
      <c r="B68" s="67"/>
      <c r="C68" s="67" t="s">
        <v>2122</v>
      </c>
      <c r="D68" s="298" t="s">
        <v>2123</v>
      </c>
    </row>
    <row r="69" spans="1:4" ht="14.25" customHeight="1">
      <c r="A69" s="73"/>
      <c r="B69" s="83"/>
      <c r="C69" s="1" t="s">
        <v>2124</v>
      </c>
      <c r="D69" s="273" t="s">
        <v>1508</v>
      </c>
    </row>
    <row r="70" spans="1:4" ht="15" customHeight="1">
      <c r="A70" s="742"/>
      <c r="B70" s="996"/>
      <c r="C70" s="997"/>
      <c r="D70" s="742"/>
    </row>
    <row r="73" spans="1:4" ht="12.75" customHeight="1"/>
    <row r="74" spans="1:4" ht="12.75" customHeight="1"/>
  </sheetData>
  <autoFilter ref="A5:D69" xr:uid="{00000000-0009-0000-0000-00000E000000}"/>
  <mergeCells count="11">
    <mergeCell ref="A1:D1"/>
    <mergeCell ref="B70:C70"/>
    <mergeCell ref="B6:C6"/>
    <mergeCell ref="B47:C47"/>
    <mergeCell ref="B37:C37"/>
    <mergeCell ref="C25:C26"/>
    <mergeCell ref="D25:D26"/>
    <mergeCell ref="B61:C61"/>
    <mergeCell ref="B32:C32"/>
    <mergeCell ref="A2:D2"/>
    <mergeCell ref="B12:C12"/>
  </mergeCells>
  <hyperlinks>
    <hyperlink ref="E1" location="'ÍNDICE'!A1" display="◀ Índice" xr:uid="{00000000-0004-0000-0E00-000000000000}"/>
  </hyperlinks>
  <printOptions horizontalCentered="1"/>
  <pageMargins left="0.39370078740157483" right="0.39370078740157483" top="0.59055118110236227" bottom="0.51181102362204722" header="0.51181102362204722" footer="0.51181102362204722"/>
  <pageSetup paperSize="9" scale="75" fitToHeight="20" orientation="portrait" horizontalDpi="300" verticalDpi="300"/>
  <headerFooter>
    <oddFooter>&amp;L&amp;8 &amp;K808080Circular n.º ___/EOTF/2026 — Livro de Anexos&amp;R&amp;8 &amp;K808080Pág.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BDD7EE"/>
    <pageSetUpPr fitToPage="1"/>
  </sheetPr>
  <dimension ref="A1:F215"/>
  <sheetViews>
    <sheetView showGridLines="0" topLeftCell="B1" zoomScaleNormal="100" workbookViewId="0">
      <pane ySplit="5" topLeftCell="A135" activePane="bottomLeft" state="frozen"/>
      <selection pane="bottomLeft" activeCell="E147" sqref="E147"/>
    </sheetView>
  </sheetViews>
  <sheetFormatPr defaultColWidth="8.6640625" defaultRowHeight="14.4"/>
  <cols>
    <col min="1" max="1" width="46" customWidth="1"/>
    <col min="2" max="4" width="10" customWidth="1"/>
    <col min="5" max="5" width="74.44140625" customWidth="1"/>
    <col min="6" max="6" width="17.88671875" bestFit="1" customWidth="1"/>
    <col min="247" max="247" width="4.88671875" customWidth="1"/>
    <col min="248" max="248" width="9.33203125" customWidth="1"/>
    <col min="249" max="251" width="6" customWidth="1"/>
    <col min="252" max="252" width="81.33203125" customWidth="1"/>
    <col min="253" max="253" width="17" customWidth="1"/>
    <col min="254" max="254" width="19.6640625" customWidth="1"/>
    <col min="255" max="255" width="1.88671875" customWidth="1"/>
    <col min="258" max="258" width="59.5546875" customWidth="1"/>
    <col min="259" max="259" width="3" customWidth="1"/>
    <col min="503" max="503" width="4.88671875" customWidth="1"/>
    <col min="504" max="504" width="9.33203125" customWidth="1"/>
    <col min="505" max="507" width="6" customWidth="1"/>
    <col min="508" max="508" width="81.33203125" customWidth="1"/>
    <col min="509" max="509" width="17" customWidth="1"/>
    <col min="510" max="510" width="19.6640625" customWidth="1"/>
    <col min="511" max="511" width="1.88671875" customWidth="1"/>
    <col min="514" max="514" width="59.5546875" customWidth="1"/>
    <col min="515" max="515" width="3" customWidth="1"/>
    <col min="759" max="759" width="4.88671875" customWidth="1"/>
    <col min="760" max="760" width="9.33203125" customWidth="1"/>
    <col min="761" max="763" width="6" customWidth="1"/>
    <col min="764" max="764" width="81.33203125" customWidth="1"/>
    <col min="765" max="765" width="17" customWidth="1"/>
    <col min="766" max="766" width="19.6640625" customWidth="1"/>
    <col min="767" max="767" width="1.88671875" customWidth="1"/>
    <col min="770" max="770" width="59.5546875" customWidth="1"/>
    <col min="771" max="771" width="3" customWidth="1"/>
    <col min="1015" max="1015" width="4.88671875" customWidth="1"/>
    <col min="1016" max="1016" width="9.33203125" customWidth="1"/>
    <col min="1017" max="1019" width="6" customWidth="1"/>
    <col min="1020" max="1020" width="81.33203125" customWidth="1"/>
    <col min="1021" max="1021" width="17" customWidth="1"/>
    <col min="1022" max="1022" width="19.6640625" customWidth="1"/>
    <col min="1023" max="1023" width="1.88671875" customWidth="1"/>
    <col min="1026" max="1026" width="59.5546875" customWidth="1"/>
    <col min="1027" max="1027" width="3" customWidth="1"/>
    <col min="1271" max="1271" width="4.88671875" customWidth="1"/>
    <col min="1272" max="1272" width="9.33203125" customWidth="1"/>
    <col min="1273" max="1275" width="6" customWidth="1"/>
    <col min="1276" max="1276" width="81.33203125" customWidth="1"/>
    <col min="1277" max="1277" width="17" customWidth="1"/>
    <col min="1278" max="1278" width="19.6640625" customWidth="1"/>
    <col min="1279" max="1279" width="1.88671875" customWidth="1"/>
    <col min="1282" max="1282" width="59.5546875" customWidth="1"/>
    <col min="1283" max="1283" width="3" customWidth="1"/>
    <col min="1527" max="1527" width="4.88671875" customWidth="1"/>
    <col min="1528" max="1528" width="9.33203125" customWidth="1"/>
    <col min="1529" max="1531" width="6" customWidth="1"/>
    <col min="1532" max="1532" width="81.33203125" customWidth="1"/>
    <col min="1533" max="1533" width="17" customWidth="1"/>
    <col min="1534" max="1534" width="19.6640625" customWidth="1"/>
    <col min="1535" max="1535" width="1.88671875" customWidth="1"/>
    <col min="1538" max="1538" width="59.5546875" customWidth="1"/>
    <col min="1539" max="1539" width="3" customWidth="1"/>
    <col min="1783" max="1783" width="4.88671875" customWidth="1"/>
    <col min="1784" max="1784" width="9.33203125" customWidth="1"/>
    <col min="1785" max="1787" width="6" customWidth="1"/>
    <col min="1788" max="1788" width="81.33203125" customWidth="1"/>
    <col min="1789" max="1789" width="17" customWidth="1"/>
    <col min="1790" max="1790" width="19.6640625" customWidth="1"/>
    <col min="1791" max="1791" width="1.88671875" customWidth="1"/>
    <col min="1794" max="1794" width="59.5546875" customWidth="1"/>
    <col min="1795" max="1795" width="3" customWidth="1"/>
    <col min="2039" max="2039" width="4.88671875" customWidth="1"/>
    <col min="2040" max="2040" width="9.33203125" customWidth="1"/>
    <col min="2041" max="2043" width="6" customWidth="1"/>
    <col min="2044" max="2044" width="81.33203125" customWidth="1"/>
    <col min="2045" max="2045" width="17" customWidth="1"/>
    <col min="2046" max="2046" width="19.6640625" customWidth="1"/>
    <col min="2047" max="2047" width="1.88671875" customWidth="1"/>
    <col min="2050" max="2050" width="59.5546875" customWidth="1"/>
    <col min="2051" max="2051" width="3" customWidth="1"/>
    <col min="2295" max="2295" width="4.88671875" customWidth="1"/>
    <col min="2296" max="2296" width="9.33203125" customWidth="1"/>
    <col min="2297" max="2299" width="6" customWidth="1"/>
    <col min="2300" max="2300" width="81.33203125" customWidth="1"/>
    <col min="2301" max="2301" width="17" customWidth="1"/>
    <col min="2302" max="2302" width="19.6640625" customWidth="1"/>
    <col min="2303" max="2303" width="1.88671875" customWidth="1"/>
    <col min="2306" max="2306" width="59.5546875" customWidth="1"/>
    <col min="2307" max="2307" width="3" customWidth="1"/>
    <col min="2551" max="2551" width="4.88671875" customWidth="1"/>
    <col min="2552" max="2552" width="9.33203125" customWidth="1"/>
    <col min="2553" max="2555" width="6" customWidth="1"/>
    <col min="2556" max="2556" width="81.33203125" customWidth="1"/>
    <col min="2557" max="2557" width="17" customWidth="1"/>
    <col min="2558" max="2558" width="19.6640625" customWidth="1"/>
    <col min="2559" max="2559" width="1.88671875" customWidth="1"/>
    <col min="2562" max="2562" width="59.5546875" customWidth="1"/>
    <col min="2563" max="2563" width="3" customWidth="1"/>
    <col min="2807" max="2807" width="4.88671875" customWidth="1"/>
    <col min="2808" max="2808" width="9.33203125" customWidth="1"/>
    <col min="2809" max="2811" width="6" customWidth="1"/>
    <col min="2812" max="2812" width="81.33203125" customWidth="1"/>
    <col min="2813" max="2813" width="17" customWidth="1"/>
    <col min="2814" max="2814" width="19.6640625" customWidth="1"/>
    <col min="2815" max="2815" width="1.88671875" customWidth="1"/>
    <col min="2818" max="2818" width="59.5546875" customWidth="1"/>
    <col min="2819" max="2819" width="3" customWidth="1"/>
    <col min="3063" max="3063" width="4.88671875" customWidth="1"/>
    <col min="3064" max="3064" width="9.33203125" customWidth="1"/>
    <col min="3065" max="3067" width="6" customWidth="1"/>
    <col min="3068" max="3068" width="81.33203125" customWidth="1"/>
    <col min="3069" max="3069" width="17" customWidth="1"/>
    <col min="3070" max="3070" width="19.6640625" customWidth="1"/>
    <col min="3071" max="3071" width="1.88671875" customWidth="1"/>
    <col min="3074" max="3074" width="59.5546875" customWidth="1"/>
    <col min="3075" max="3075" width="3" customWidth="1"/>
    <col min="3319" max="3319" width="4.88671875" customWidth="1"/>
    <col min="3320" max="3320" width="9.33203125" customWidth="1"/>
    <col min="3321" max="3323" width="6" customWidth="1"/>
    <col min="3324" max="3324" width="81.33203125" customWidth="1"/>
    <col min="3325" max="3325" width="17" customWidth="1"/>
    <col min="3326" max="3326" width="19.6640625" customWidth="1"/>
    <col min="3327" max="3327" width="1.88671875" customWidth="1"/>
    <col min="3330" max="3330" width="59.5546875" customWidth="1"/>
    <col min="3331" max="3331" width="3" customWidth="1"/>
    <col min="3575" max="3575" width="4.88671875" customWidth="1"/>
    <col min="3576" max="3576" width="9.33203125" customWidth="1"/>
    <col min="3577" max="3579" width="6" customWidth="1"/>
    <col min="3580" max="3580" width="81.33203125" customWidth="1"/>
    <col min="3581" max="3581" width="17" customWidth="1"/>
    <col min="3582" max="3582" width="19.6640625" customWidth="1"/>
    <col min="3583" max="3583" width="1.88671875" customWidth="1"/>
    <col min="3586" max="3586" width="59.5546875" customWidth="1"/>
    <col min="3587" max="3587" width="3" customWidth="1"/>
    <col min="3831" max="3831" width="4.88671875" customWidth="1"/>
    <col min="3832" max="3832" width="9.33203125" customWidth="1"/>
    <col min="3833" max="3835" width="6" customWidth="1"/>
    <col min="3836" max="3836" width="81.33203125" customWidth="1"/>
    <col min="3837" max="3837" width="17" customWidth="1"/>
    <col min="3838" max="3838" width="19.6640625" customWidth="1"/>
    <col min="3839" max="3839" width="1.88671875" customWidth="1"/>
    <col min="3842" max="3842" width="59.5546875" customWidth="1"/>
    <col min="3843" max="3843" width="3" customWidth="1"/>
    <col min="4087" max="4087" width="4.88671875" customWidth="1"/>
    <col min="4088" max="4088" width="9.33203125" customWidth="1"/>
    <col min="4089" max="4091" width="6" customWidth="1"/>
    <col min="4092" max="4092" width="81.33203125" customWidth="1"/>
    <col min="4093" max="4093" width="17" customWidth="1"/>
    <col min="4094" max="4094" width="19.6640625" customWidth="1"/>
    <col min="4095" max="4095" width="1.88671875" customWidth="1"/>
    <col min="4098" max="4098" width="59.5546875" customWidth="1"/>
    <col min="4099" max="4099" width="3" customWidth="1"/>
    <col min="4343" max="4343" width="4.88671875" customWidth="1"/>
    <col min="4344" max="4344" width="9.33203125" customWidth="1"/>
    <col min="4345" max="4347" width="6" customWidth="1"/>
    <col min="4348" max="4348" width="81.33203125" customWidth="1"/>
    <col min="4349" max="4349" width="17" customWidth="1"/>
    <col min="4350" max="4350" width="19.6640625" customWidth="1"/>
    <col min="4351" max="4351" width="1.88671875" customWidth="1"/>
    <col min="4354" max="4354" width="59.5546875" customWidth="1"/>
    <col min="4355" max="4355" width="3" customWidth="1"/>
    <col min="4599" max="4599" width="4.88671875" customWidth="1"/>
    <col min="4600" max="4600" width="9.33203125" customWidth="1"/>
    <col min="4601" max="4603" width="6" customWidth="1"/>
    <col min="4604" max="4604" width="81.33203125" customWidth="1"/>
    <col min="4605" max="4605" width="17" customWidth="1"/>
    <col min="4606" max="4606" width="19.6640625" customWidth="1"/>
    <col min="4607" max="4607" width="1.88671875" customWidth="1"/>
    <col min="4610" max="4610" width="59.5546875" customWidth="1"/>
    <col min="4611" max="4611" width="3" customWidth="1"/>
    <col min="4855" max="4855" width="4.88671875" customWidth="1"/>
    <col min="4856" max="4856" width="9.33203125" customWidth="1"/>
    <col min="4857" max="4859" width="6" customWidth="1"/>
    <col min="4860" max="4860" width="81.33203125" customWidth="1"/>
    <col min="4861" max="4861" width="17" customWidth="1"/>
    <col min="4862" max="4862" width="19.6640625" customWidth="1"/>
    <col min="4863" max="4863" width="1.88671875" customWidth="1"/>
    <col min="4866" max="4866" width="59.5546875" customWidth="1"/>
    <col min="4867" max="4867" width="3" customWidth="1"/>
    <col min="5111" max="5111" width="4.88671875" customWidth="1"/>
    <col min="5112" max="5112" width="9.33203125" customWidth="1"/>
    <col min="5113" max="5115" width="6" customWidth="1"/>
    <col min="5116" max="5116" width="81.33203125" customWidth="1"/>
    <col min="5117" max="5117" width="17" customWidth="1"/>
    <col min="5118" max="5118" width="19.6640625" customWidth="1"/>
    <col min="5119" max="5119" width="1.88671875" customWidth="1"/>
    <col min="5122" max="5122" width="59.5546875" customWidth="1"/>
    <col min="5123" max="5123" width="3" customWidth="1"/>
    <col min="5367" max="5367" width="4.88671875" customWidth="1"/>
    <col min="5368" max="5368" width="9.33203125" customWidth="1"/>
    <col min="5369" max="5371" width="6" customWidth="1"/>
    <col min="5372" max="5372" width="81.33203125" customWidth="1"/>
    <col min="5373" max="5373" width="17" customWidth="1"/>
    <col min="5374" max="5374" width="19.6640625" customWidth="1"/>
    <col min="5375" max="5375" width="1.88671875" customWidth="1"/>
    <col min="5378" max="5378" width="59.5546875" customWidth="1"/>
    <col min="5379" max="5379" width="3" customWidth="1"/>
    <col min="5623" max="5623" width="4.88671875" customWidth="1"/>
    <col min="5624" max="5624" width="9.33203125" customWidth="1"/>
    <col min="5625" max="5627" width="6" customWidth="1"/>
    <col min="5628" max="5628" width="81.33203125" customWidth="1"/>
    <col min="5629" max="5629" width="17" customWidth="1"/>
    <col min="5630" max="5630" width="19.6640625" customWidth="1"/>
    <col min="5631" max="5631" width="1.88671875" customWidth="1"/>
    <col min="5634" max="5634" width="59.5546875" customWidth="1"/>
    <col min="5635" max="5635" width="3" customWidth="1"/>
    <col min="5879" max="5879" width="4.88671875" customWidth="1"/>
    <col min="5880" max="5880" width="9.33203125" customWidth="1"/>
    <col min="5881" max="5883" width="6" customWidth="1"/>
    <col min="5884" max="5884" width="81.33203125" customWidth="1"/>
    <col min="5885" max="5885" width="17" customWidth="1"/>
    <col min="5886" max="5886" width="19.6640625" customWidth="1"/>
    <col min="5887" max="5887" width="1.88671875" customWidth="1"/>
    <col min="5890" max="5890" width="59.5546875" customWidth="1"/>
    <col min="5891" max="5891" width="3" customWidth="1"/>
    <col min="6135" max="6135" width="4.88671875" customWidth="1"/>
    <col min="6136" max="6136" width="9.33203125" customWidth="1"/>
    <col min="6137" max="6139" width="6" customWidth="1"/>
    <col min="6140" max="6140" width="81.33203125" customWidth="1"/>
    <col min="6141" max="6141" width="17" customWidth="1"/>
    <col min="6142" max="6142" width="19.6640625" customWidth="1"/>
    <col min="6143" max="6143" width="1.88671875" customWidth="1"/>
    <col min="6146" max="6146" width="59.5546875" customWidth="1"/>
    <col min="6147" max="6147" width="3" customWidth="1"/>
    <col min="6391" max="6391" width="4.88671875" customWidth="1"/>
    <col min="6392" max="6392" width="9.33203125" customWidth="1"/>
    <col min="6393" max="6395" width="6" customWidth="1"/>
    <col min="6396" max="6396" width="81.33203125" customWidth="1"/>
    <col min="6397" max="6397" width="17" customWidth="1"/>
    <col min="6398" max="6398" width="19.6640625" customWidth="1"/>
    <col min="6399" max="6399" width="1.88671875" customWidth="1"/>
    <col min="6402" max="6402" width="59.5546875" customWidth="1"/>
    <col min="6403" max="6403" width="3" customWidth="1"/>
    <col min="6647" max="6647" width="4.88671875" customWidth="1"/>
    <col min="6648" max="6648" width="9.33203125" customWidth="1"/>
    <col min="6649" max="6651" width="6" customWidth="1"/>
    <col min="6652" max="6652" width="81.33203125" customWidth="1"/>
    <col min="6653" max="6653" width="17" customWidth="1"/>
    <col min="6654" max="6654" width="19.6640625" customWidth="1"/>
    <col min="6655" max="6655" width="1.88671875" customWidth="1"/>
    <col min="6658" max="6658" width="59.5546875" customWidth="1"/>
    <col min="6659" max="6659" width="3" customWidth="1"/>
    <col min="6903" max="6903" width="4.88671875" customWidth="1"/>
    <col min="6904" max="6904" width="9.33203125" customWidth="1"/>
    <col min="6905" max="6907" width="6" customWidth="1"/>
    <col min="6908" max="6908" width="81.33203125" customWidth="1"/>
    <col min="6909" max="6909" width="17" customWidth="1"/>
    <col min="6910" max="6910" width="19.6640625" customWidth="1"/>
    <col min="6911" max="6911" width="1.88671875" customWidth="1"/>
    <col min="6914" max="6914" width="59.5546875" customWidth="1"/>
    <col min="6915" max="6915" width="3" customWidth="1"/>
    <col min="7159" max="7159" width="4.88671875" customWidth="1"/>
    <col min="7160" max="7160" width="9.33203125" customWidth="1"/>
    <col min="7161" max="7163" width="6" customWidth="1"/>
    <col min="7164" max="7164" width="81.33203125" customWidth="1"/>
    <col min="7165" max="7165" width="17" customWidth="1"/>
    <col min="7166" max="7166" width="19.6640625" customWidth="1"/>
    <col min="7167" max="7167" width="1.88671875" customWidth="1"/>
    <col min="7170" max="7170" width="59.5546875" customWidth="1"/>
    <col min="7171" max="7171" width="3" customWidth="1"/>
    <col min="7415" max="7415" width="4.88671875" customWidth="1"/>
    <col min="7416" max="7416" width="9.33203125" customWidth="1"/>
    <col min="7417" max="7419" width="6" customWidth="1"/>
    <col min="7420" max="7420" width="81.33203125" customWidth="1"/>
    <col min="7421" max="7421" width="17" customWidth="1"/>
    <col min="7422" max="7422" width="19.6640625" customWidth="1"/>
    <col min="7423" max="7423" width="1.88671875" customWidth="1"/>
    <col min="7426" max="7426" width="59.5546875" customWidth="1"/>
    <col min="7427" max="7427" width="3" customWidth="1"/>
    <col min="7671" max="7671" width="4.88671875" customWidth="1"/>
    <col min="7672" max="7672" width="9.33203125" customWidth="1"/>
    <col min="7673" max="7675" width="6" customWidth="1"/>
    <col min="7676" max="7676" width="81.33203125" customWidth="1"/>
    <col min="7677" max="7677" width="17" customWidth="1"/>
    <col min="7678" max="7678" width="19.6640625" customWidth="1"/>
    <col min="7679" max="7679" width="1.88671875" customWidth="1"/>
    <col min="7682" max="7682" width="59.5546875" customWidth="1"/>
    <col min="7683" max="7683" width="3" customWidth="1"/>
    <col min="7927" max="7927" width="4.88671875" customWidth="1"/>
    <col min="7928" max="7928" width="9.33203125" customWidth="1"/>
    <col min="7929" max="7931" width="6" customWidth="1"/>
    <col min="7932" max="7932" width="81.33203125" customWidth="1"/>
    <col min="7933" max="7933" width="17" customWidth="1"/>
    <col min="7934" max="7934" width="19.6640625" customWidth="1"/>
    <col min="7935" max="7935" width="1.88671875" customWidth="1"/>
    <col min="7938" max="7938" width="59.5546875" customWidth="1"/>
    <col min="7939" max="7939" width="3" customWidth="1"/>
    <col min="8183" max="8183" width="4.88671875" customWidth="1"/>
    <col min="8184" max="8184" width="9.33203125" customWidth="1"/>
    <col min="8185" max="8187" width="6" customWidth="1"/>
    <col min="8188" max="8188" width="81.33203125" customWidth="1"/>
    <col min="8189" max="8189" width="17" customWidth="1"/>
    <col min="8190" max="8190" width="19.6640625" customWidth="1"/>
    <col min="8191" max="8191" width="1.88671875" customWidth="1"/>
    <col min="8194" max="8194" width="59.5546875" customWidth="1"/>
    <col min="8195" max="8195" width="3" customWidth="1"/>
    <col min="8439" max="8439" width="4.88671875" customWidth="1"/>
    <col min="8440" max="8440" width="9.33203125" customWidth="1"/>
    <col min="8441" max="8443" width="6" customWidth="1"/>
    <col min="8444" max="8444" width="81.33203125" customWidth="1"/>
    <col min="8445" max="8445" width="17" customWidth="1"/>
    <col min="8446" max="8446" width="19.6640625" customWidth="1"/>
    <col min="8447" max="8447" width="1.88671875" customWidth="1"/>
    <col min="8450" max="8450" width="59.5546875" customWidth="1"/>
    <col min="8451" max="8451" width="3" customWidth="1"/>
    <col min="8695" max="8695" width="4.88671875" customWidth="1"/>
    <col min="8696" max="8696" width="9.33203125" customWidth="1"/>
    <col min="8697" max="8699" width="6" customWidth="1"/>
    <col min="8700" max="8700" width="81.33203125" customWidth="1"/>
    <col min="8701" max="8701" width="17" customWidth="1"/>
    <col min="8702" max="8702" width="19.6640625" customWidth="1"/>
    <col min="8703" max="8703" width="1.88671875" customWidth="1"/>
    <col min="8706" max="8706" width="59.5546875" customWidth="1"/>
    <col min="8707" max="8707" width="3" customWidth="1"/>
    <col min="8951" max="8951" width="4.88671875" customWidth="1"/>
    <col min="8952" max="8952" width="9.33203125" customWidth="1"/>
    <col min="8953" max="8955" width="6" customWidth="1"/>
    <col min="8956" max="8956" width="81.33203125" customWidth="1"/>
    <col min="8957" max="8957" width="17" customWidth="1"/>
    <col min="8958" max="8958" width="19.6640625" customWidth="1"/>
    <col min="8959" max="8959" width="1.88671875" customWidth="1"/>
    <col min="8962" max="8962" width="59.5546875" customWidth="1"/>
    <col min="8963" max="8963" width="3" customWidth="1"/>
    <col min="9207" max="9207" width="4.88671875" customWidth="1"/>
    <col min="9208" max="9208" width="9.33203125" customWidth="1"/>
    <col min="9209" max="9211" width="6" customWidth="1"/>
    <col min="9212" max="9212" width="81.33203125" customWidth="1"/>
    <col min="9213" max="9213" width="17" customWidth="1"/>
    <col min="9214" max="9214" width="19.6640625" customWidth="1"/>
    <col min="9215" max="9215" width="1.88671875" customWidth="1"/>
    <col min="9218" max="9218" width="59.5546875" customWidth="1"/>
    <col min="9219" max="9219" width="3" customWidth="1"/>
    <col min="9463" max="9463" width="4.88671875" customWidth="1"/>
    <col min="9464" max="9464" width="9.33203125" customWidth="1"/>
    <col min="9465" max="9467" width="6" customWidth="1"/>
    <col min="9468" max="9468" width="81.33203125" customWidth="1"/>
    <col min="9469" max="9469" width="17" customWidth="1"/>
    <col min="9470" max="9470" width="19.6640625" customWidth="1"/>
    <col min="9471" max="9471" width="1.88671875" customWidth="1"/>
    <col min="9474" max="9474" width="59.5546875" customWidth="1"/>
    <col min="9475" max="9475" width="3" customWidth="1"/>
    <col min="9719" max="9719" width="4.88671875" customWidth="1"/>
    <col min="9720" max="9720" width="9.33203125" customWidth="1"/>
    <col min="9721" max="9723" width="6" customWidth="1"/>
    <col min="9724" max="9724" width="81.33203125" customWidth="1"/>
    <col min="9725" max="9725" width="17" customWidth="1"/>
    <col min="9726" max="9726" width="19.6640625" customWidth="1"/>
    <col min="9727" max="9727" width="1.88671875" customWidth="1"/>
    <col min="9730" max="9730" width="59.5546875" customWidth="1"/>
    <col min="9731" max="9731" width="3" customWidth="1"/>
    <col min="9975" max="9975" width="4.88671875" customWidth="1"/>
    <col min="9976" max="9976" width="9.33203125" customWidth="1"/>
    <col min="9977" max="9979" width="6" customWidth="1"/>
    <col min="9980" max="9980" width="81.33203125" customWidth="1"/>
    <col min="9981" max="9981" width="17" customWidth="1"/>
    <col min="9982" max="9982" width="19.6640625" customWidth="1"/>
    <col min="9983" max="9983" width="1.88671875" customWidth="1"/>
    <col min="9986" max="9986" width="59.5546875" customWidth="1"/>
    <col min="9987" max="9987" width="3" customWidth="1"/>
    <col min="10231" max="10231" width="4.88671875" customWidth="1"/>
    <col min="10232" max="10232" width="9.33203125" customWidth="1"/>
    <col min="10233" max="10235" width="6" customWidth="1"/>
    <col min="10236" max="10236" width="81.33203125" customWidth="1"/>
    <col min="10237" max="10237" width="17" customWidth="1"/>
    <col min="10238" max="10238" width="19.6640625" customWidth="1"/>
    <col min="10239" max="10239" width="1.88671875" customWidth="1"/>
    <col min="10242" max="10242" width="59.5546875" customWidth="1"/>
    <col min="10243" max="10243" width="3" customWidth="1"/>
    <col min="10487" max="10487" width="4.88671875" customWidth="1"/>
    <col min="10488" max="10488" width="9.33203125" customWidth="1"/>
    <col min="10489" max="10491" width="6" customWidth="1"/>
    <col min="10492" max="10492" width="81.33203125" customWidth="1"/>
    <col min="10493" max="10493" width="17" customWidth="1"/>
    <col min="10494" max="10494" width="19.6640625" customWidth="1"/>
    <col min="10495" max="10495" width="1.88671875" customWidth="1"/>
    <col min="10498" max="10498" width="59.5546875" customWidth="1"/>
    <col min="10499" max="10499" width="3" customWidth="1"/>
    <col min="10743" max="10743" width="4.88671875" customWidth="1"/>
    <col min="10744" max="10744" width="9.33203125" customWidth="1"/>
    <col min="10745" max="10747" width="6" customWidth="1"/>
    <col min="10748" max="10748" width="81.33203125" customWidth="1"/>
    <col min="10749" max="10749" width="17" customWidth="1"/>
    <col min="10750" max="10750" width="19.6640625" customWidth="1"/>
    <col min="10751" max="10751" width="1.88671875" customWidth="1"/>
    <col min="10754" max="10754" width="59.5546875" customWidth="1"/>
    <col min="10755" max="10755" width="3" customWidth="1"/>
    <col min="10999" max="10999" width="4.88671875" customWidth="1"/>
    <col min="11000" max="11000" width="9.33203125" customWidth="1"/>
    <col min="11001" max="11003" width="6" customWidth="1"/>
    <col min="11004" max="11004" width="81.33203125" customWidth="1"/>
    <col min="11005" max="11005" width="17" customWidth="1"/>
    <col min="11006" max="11006" width="19.6640625" customWidth="1"/>
    <col min="11007" max="11007" width="1.88671875" customWidth="1"/>
    <col min="11010" max="11010" width="59.5546875" customWidth="1"/>
    <col min="11011" max="11011" width="3" customWidth="1"/>
    <col min="11255" max="11255" width="4.88671875" customWidth="1"/>
    <col min="11256" max="11256" width="9.33203125" customWidth="1"/>
    <col min="11257" max="11259" width="6" customWidth="1"/>
    <col min="11260" max="11260" width="81.33203125" customWidth="1"/>
    <col min="11261" max="11261" width="17" customWidth="1"/>
    <col min="11262" max="11262" width="19.6640625" customWidth="1"/>
    <col min="11263" max="11263" width="1.88671875" customWidth="1"/>
    <col min="11266" max="11266" width="59.5546875" customWidth="1"/>
    <col min="11267" max="11267" width="3" customWidth="1"/>
    <col min="11511" max="11511" width="4.88671875" customWidth="1"/>
    <col min="11512" max="11512" width="9.33203125" customWidth="1"/>
    <col min="11513" max="11515" width="6" customWidth="1"/>
    <col min="11516" max="11516" width="81.33203125" customWidth="1"/>
    <col min="11517" max="11517" width="17" customWidth="1"/>
    <col min="11518" max="11518" width="19.6640625" customWidth="1"/>
    <col min="11519" max="11519" width="1.88671875" customWidth="1"/>
    <col min="11522" max="11522" width="59.5546875" customWidth="1"/>
    <col min="11523" max="11523" width="3" customWidth="1"/>
    <col min="11767" max="11767" width="4.88671875" customWidth="1"/>
    <col min="11768" max="11768" width="9.33203125" customWidth="1"/>
    <col min="11769" max="11771" width="6" customWidth="1"/>
    <col min="11772" max="11772" width="81.33203125" customWidth="1"/>
    <col min="11773" max="11773" width="17" customWidth="1"/>
    <col min="11774" max="11774" width="19.6640625" customWidth="1"/>
    <col min="11775" max="11775" width="1.88671875" customWidth="1"/>
    <col min="11778" max="11778" width="59.5546875" customWidth="1"/>
    <col min="11779" max="11779" width="3" customWidth="1"/>
    <col min="12023" max="12023" width="4.88671875" customWidth="1"/>
    <col min="12024" max="12024" width="9.33203125" customWidth="1"/>
    <col min="12025" max="12027" width="6" customWidth="1"/>
    <col min="12028" max="12028" width="81.33203125" customWidth="1"/>
    <col min="12029" max="12029" width="17" customWidth="1"/>
    <col min="12030" max="12030" width="19.6640625" customWidth="1"/>
    <col min="12031" max="12031" width="1.88671875" customWidth="1"/>
    <col min="12034" max="12034" width="59.5546875" customWidth="1"/>
    <col min="12035" max="12035" width="3" customWidth="1"/>
    <col min="12279" max="12279" width="4.88671875" customWidth="1"/>
    <col min="12280" max="12280" width="9.33203125" customWidth="1"/>
    <col min="12281" max="12283" width="6" customWidth="1"/>
    <col min="12284" max="12284" width="81.33203125" customWidth="1"/>
    <col min="12285" max="12285" width="17" customWidth="1"/>
    <col min="12286" max="12286" width="19.6640625" customWidth="1"/>
    <col min="12287" max="12287" width="1.88671875" customWidth="1"/>
    <col min="12290" max="12290" width="59.5546875" customWidth="1"/>
    <col min="12291" max="12291" width="3" customWidth="1"/>
    <col min="12535" max="12535" width="4.88671875" customWidth="1"/>
    <col min="12536" max="12536" width="9.33203125" customWidth="1"/>
    <col min="12537" max="12539" width="6" customWidth="1"/>
    <col min="12540" max="12540" width="81.33203125" customWidth="1"/>
    <col min="12541" max="12541" width="17" customWidth="1"/>
    <col min="12542" max="12542" width="19.6640625" customWidth="1"/>
    <col min="12543" max="12543" width="1.88671875" customWidth="1"/>
    <col min="12546" max="12546" width="59.5546875" customWidth="1"/>
    <col min="12547" max="12547" width="3" customWidth="1"/>
    <col min="12791" max="12791" width="4.88671875" customWidth="1"/>
    <col min="12792" max="12792" width="9.33203125" customWidth="1"/>
    <col min="12793" max="12795" width="6" customWidth="1"/>
    <col min="12796" max="12796" width="81.33203125" customWidth="1"/>
    <col min="12797" max="12797" width="17" customWidth="1"/>
    <col min="12798" max="12798" width="19.6640625" customWidth="1"/>
    <col min="12799" max="12799" width="1.88671875" customWidth="1"/>
    <col min="12802" max="12802" width="59.5546875" customWidth="1"/>
    <col min="12803" max="12803" width="3" customWidth="1"/>
    <col min="13047" max="13047" width="4.88671875" customWidth="1"/>
    <col min="13048" max="13048" width="9.33203125" customWidth="1"/>
    <col min="13049" max="13051" width="6" customWidth="1"/>
    <col min="13052" max="13052" width="81.33203125" customWidth="1"/>
    <col min="13053" max="13053" width="17" customWidth="1"/>
    <col min="13054" max="13054" width="19.6640625" customWidth="1"/>
    <col min="13055" max="13055" width="1.88671875" customWidth="1"/>
    <col min="13058" max="13058" width="59.5546875" customWidth="1"/>
    <col min="13059" max="13059" width="3" customWidth="1"/>
    <col min="13303" max="13303" width="4.88671875" customWidth="1"/>
    <col min="13304" max="13304" width="9.33203125" customWidth="1"/>
    <col min="13305" max="13307" width="6" customWidth="1"/>
    <col min="13308" max="13308" width="81.33203125" customWidth="1"/>
    <col min="13309" max="13309" width="17" customWidth="1"/>
    <col min="13310" max="13310" width="19.6640625" customWidth="1"/>
    <col min="13311" max="13311" width="1.88671875" customWidth="1"/>
    <col min="13314" max="13314" width="59.5546875" customWidth="1"/>
    <col min="13315" max="13315" width="3" customWidth="1"/>
    <col min="13559" max="13559" width="4.88671875" customWidth="1"/>
    <col min="13560" max="13560" width="9.33203125" customWidth="1"/>
    <col min="13561" max="13563" width="6" customWidth="1"/>
    <col min="13564" max="13564" width="81.33203125" customWidth="1"/>
    <col min="13565" max="13565" width="17" customWidth="1"/>
    <col min="13566" max="13566" width="19.6640625" customWidth="1"/>
    <col min="13567" max="13567" width="1.88671875" customWidth="1"/>
    <col min="13570" max="13570" width="59.5546875" customWidth="1"/>
    <col min="13571" max="13571" width="3" customWidth="1"/>
    <col min="13815" max="13815" width="4.88671875" customWidth="1"/>
    <col min="13816" max="13816" width="9.33203125" customWidth="1"/>
    <col min="13817" max="13819" width="6" customWidth="1"/>
    <col min="13820" max="13820" width="81.33203125" customWidth="1"/>
    <col min="13821" max="13821" width="17" customWidth="1"/>
    <col min="13822" max="13822" width="19.6640625" customWidth="1"/>
    <col min="13823" max="13823" width="1.88671875" customWidth="1"/>
    <col min="13826" max="13826" width="59.5546875" customWidth="1"/>
    <col min="13827" max="13827" width="3" customWidth="1"/>
    <col min="14071" max="14071" width="4.88671875" customWidth="1"/>
    <col min="14072" max="14072" width="9.33203125" customWidth="1"/>
    <col min="14073" max="14075" width="6" customWidth="1"/>
    <col min="14076" max="14076" width="81.33203125" customWidth="1"/>
    <col min="14077" max="14077" width="17" customWidth="1"/>
    <col min="14078" max="14078" width="19.6640625" customWidth="1"/>
    <col min="14079" max="14079" width="1.88671875" customWidth="1"/>
    <col min="14082" max="14082" width="59.5546875" customWidth="1"/>
    <col min="14083" max="14083" width="3" customWidth="1"/>
    <col min="14327" max="14327" width="4.88671875" customWidth="1"/>
    <col min="14328" max="14328" width="9.33203125" customWidth="1"/>
    <col min="14329" max="14331" width="6" customWidth="1"/>
    <col min="14332" max="14332" width="81.33203125" customWidth="1"/>
    <col min="14333" max="14333" width="17" customWidth="1"/>
    <col min="14334" max="14334" width="19.6640625" customWidth="1"/>
    <col min="14335" max="14335" width="1.88671875" customWidth="1"/>
    <col min="14338" max="14338" width="59.5546875" customWidth="1"/>
    <col min="14339" max="14339" width="3" customWidth="1"/>
    <col min="14583" max="14583" width="4.88671875" customWidth="1"/>
    <col min="14584" max="14584" width="9.33203125" customWidth="1"/>
    <col min="14585" max="14587" width="6" customWidth="1"/>
    <col min="14588" max="14588" width="81.33203125" customWidth="1"/>
    <col min="14589" max="14589" width="17" customWidth="1"/>
    <col min="14590" max="14590" width="19.6640625" customWidth="1"/>
    <col min="14591" max="14591" width="1.88671875" customWidth="1"/>
    <col min="14594" max="14594" width="59.5546875" customWidth="1"/>
    <col min="14595" max="14595" width="3" customWidth="1"/>
    <col min="14839" max="14839" width="4.88671875" customWidth="1"/>
    <col min="14840" max="14840" width="9.33203125" customWidth="1"/>
    <col min="14841" max="14843" width="6" customWidth="1"/>
    <col min="14844" max="14844" width="81.33203125" customWidth="1"/>
    <col min="14845" max="14845" width="17" customWidth="1"/>
    <col min="14846" max="14846" width="19.6640625" customWidth="1"/>
    <col min="14847" max="14847" width="1.88671875" customWidth="1"/>
    <col min="14850" max="14850" width="59.5546875" customWidth="1"/>
    <col min="14851" max="14851" width="3" customWidth="1"/>
    <col min="15095" max="15095" width="4.88671875" customWidth="1"/>
    <col min="15096" max="15096" width="9.33203125" customWidth="1"/>
    <col min="15097" max="15099" width="6" customWidth="1"/>
    <col min="15100" max="15100" width="81.33203125" customWidth="1"/>
    <col min="15101" max="15101" width="17" customWidth="1"/>
    <col min="15102" max="15102" width="19.6640625" customWidth="1"/>
    <col min="15103" max="15103" width="1.88671875" customWidth="1"/>
    <col min="15106" max="15106" width="59.5546875" customWidth="1"/>
    <col min="15107" max="15107" width="3" customWidth="1"/>
    <col min="15351" max="15351" width="4.88671875" customWidth="1"/>
    <col min="15352" max="15352" width="9.33203125" customWidth="1"/>
    <col min="15353" max="15355" width="6" customWidth="1"/>
    <col min="15356" max="15356" width="81.33203125" customWidth="1"/>
    <col min="15357" max="15357" width="17" customWidth="1"/>
    <col min="15358" max="15358" width="19.6640625" customWidth="1"/>
    <col min="15359" max="15359" width="1.88671875" customWidth="1"/>
    <col min="15362" max="15362" width="59.5546875" customWidth="1"/>
    <col min="15363" max="15363" width="3" customWidth="1"/>
    <col min="15607" max="15607" width="4.88671875" customWidth="1"/>
    <col min="15608" max="15608" width="9.33203125" customWidth="1"/>
    <col min="15609" max="15611" width="6" customWidth="1"/>
    <col min="15612" max="15612" width="81.33203125" customWidth="1"/>
    <col min="15613" max="15613" width="17" customWidth="1"/>
    <col min="15614" max="15614" width="19.6640625" customWidth="1"/>
    <col min="15615" max="15615" width="1.88671875" customWidth="1"/>
    <col min="15618" max="15618" width="59.5546875" customWidth="1"/>
    <col min="15619" max="15619" width="3" customWidth="1"/>
    <col min="15863" max="15863" width="4.88671875" customWidth="1"/>
    <col min="15864" max="15864" width="9.33203125" customWidth="1"/>
    <col min="15865" max="15867" width="6" customWidth="1"/>
    <col min="15868" max="15868" width="81.33203125" customWidth="1"/>
    <col min="15869" max="15869" width="17" customWidth="1"/>
    <col min="15870" max="15870" width="19.6640625" customWidth="1"/>
    <col min="15871" max="15871" width="1.88671875" customWidth="1"/>
    <col min="15874" max="15874" width="59.5546875" customWidth="1"/>
    <col min="15875" max="15875" width="3" customWidth="1"/>
    <col min="16119" max="16119" width="4.88671875" customWidth="1"/>
    <col min="16120" max="16120" width="9.33203125" customWidth="1"/>
    <col min="16121" max="16123" width="6" customWidth="1"/>
    <col min="16124" max="16124" width="81.33203125" customWidth="1"/>
    <col min="16125" max="16125" width="17" customWidth="1"/>
    <col min="16126" max="16126" width="19.6640625" customWidth="1"/>
    <col min="16127" max="16127" width="1.88671875" customWidth="1"/>
    <col min="16130" max="16130" width="59.5546875" customWidth="1"/>
    <col min="16131" max="16131" width="3" customWidth="1"/>
  </cols>
  <sheetData>
    <row r="1" spans="1:6" s="300" customFormat="1" ht="17.25" customHeight="1">
      <c r="A1" s="7"/>
      <c r="B1" s="7"/>
      <c r="C1" s="299"/>
      <c r="D1" s="299"/>
      <c r="E1" s="299"/>
      <c r="F1" s="26" t="s">
        <v>1</v>
      </c>
    </row>
    <row r="2" spans="1:6" s="300" customFormat="1" ht="18.75" customHeight="1">
      <c r="A2" s="893" t="s">
        <v>2125</v>
      </c>
      <c r="B2" s="999"/>
      <c r="C2" s="999"/>
      <c r="D2" s="999"/>
      <c r="E2" s="999"/>
      <c r="F2" s="301"/>
    </row>
    <row r="3" spans="1:6" ht="17.25" customHeight="1">
      <c r="A3" s="891" t="s">
        <v>2126</v>
      </c>
      <c r="B3" s="892"/>
      <c r="C3" s="892"/>
      <c r="D3" s="892"/>
      <c r="E3" s="892"/>
      <c r="F3" s="299"/>
    </row>
    <row r="4" spans="1:6">
      <c r="A4" s="7"/>
      <c r="B4" s="151"/>
      <c r="C4" s="302"/>
      <c r="D4" s="302"/>
      <c r="E4" s="302"/>
      <c r="F4" s="108"/>
    </row>
    <row r="5" spans="1:6" ht="15.75" customHeight="1" thickBot="1">
      <c r="A5" s="62" t="s">
        <v>787</v>
      </c>
      <c r="B5" s="62" t="s">
        <v>2127</v>
      </c>
      <c r="C5" s="62" t="s">
        <v>2128</v>
      </c>
      <c r="D5" s="62" t="s">
        <v>2129</v>
      </c>
      <c r="E5" s="62" t="s">
        <v>2130</v>
      </c>
      <c r="F5" s="62" t="s">
        <v>2131</v>
      </c>
    </row>
    <row r="6" spans="1:6">
      <c r="A6" s="303" t="s">
        <v>2132</v>
      </c>
      <c r="B6" s="304">
        <v>3</v>
      </c>
      <c r="C6" s="304">
        <v>0</v>
      </c>
      <c r="D6" s="304">
        <v>0</v>
      </c>
      <c r="E6" s="303" t="s">
        <v>2133</v>
      </c>
      <c r="F6" s="304"/>
    </row>
    <row r="7" spans="1:6">
      <c r="A7" s="305" t="s">
        <v>2134</v>
      </c>
      <c r="B7" s="306">
        <v>3</v>
      </c>
      <c r="C7" s="306">
        <v>1</v>
      </c>
      <c r="D7" s="306">
        <v>0</v>
      </c>
      <c r="E7" s="305" t="s">
        <v>2135</v>
      </c>
      <c r="F7" s="306"/>
    </row>
    <row r="8" spans="1:6">
      <c r="A8" s="2" t="s">
        <v>2136</v>
      </c>
      <c r="B8" s="1">
        <v>3</v>
      </c>
      <c r="C8" s="1">
        <v>1</v>
      </c>
      <c r="D8" s="1">
        <v>1</v>
      </c>
      <c r="E8" s="2" t="s">
        <v>2137</v>
      </c>
      <c r="F8" s="1"/>
    </row>
    <row r="9" spans="1:6">
      <c r="A9" s="3" t="s">
        <v>495</v>
      </c>
      <c r="B9" s="67" t="s">
        <v>2138</v>
      </c>
      <c r="C9" s="67" t="s">
        <v>2138</v>
      </c>
      <c r="D9" s="67" t="s">
        <v>2138</v>
      </c>
      <c r="E9" s="3" t="s">
        <v>310</v>
      </c>
      <c r="F9" s="67"/>
    </row>
    <row r="10" spans="1:6">
      <c r="A10" s="2" t="s">
        <v>2139</v>
      </c>
      <c r="B10" s="1">
        <v>3</v>
      </c>
      <c r="C10" s="1">
        <v>1</v>
      </c>
      <c r="D10" s="1">
        <v>3</v>
      </c>
      <c r="E10" s="2" t="s">
        <v>2140</v>
      </c>
      <c r="F10" s="1"/>
    </row>
    <row r="11" spans="1:6">
      <c r="A11" s="3" t="s">
        <v>495</v>
      </c>
      <c r="B11" s="67" t="s">
        <v>2138</v>
      </c>
      <c r="C11" s="67" t="s">
        <v>2138</v>
      </c>
      <c r="D11" s="67" t="s">
        <v>2138</v>
      </c>
      <c r="E11" s="3" t="s">
        <v>310</v>
      </c>
      <c r="F11" s="67"/>
    </row>
    <row r="12" spans="1:6">
      <c r="A12" s="2" t="s">
        <v>2141</v>
      </c>
      <c r="B12" s="1">
        <v>3</v>
      </c>
      <c r="C12" s="1">
        <v>1</v>
      </c>
      <c r="D12" s="1">
        <v>6</v>
      </c>
      <c r="E12" s="2" t="s">
        <v>2142</v>
      </c>
      <c r="F12" s="1"/>
    </row>
    <row r="13" spans="1:6">
      <c r="A13" s="3" t="s">
        <v>2143</v>
      </c>
      <c r="B13" s="67">
        <v>3</v>
      </c>
      <c r="C13" s="67">
        <v>1</v>
      </c>
      <c r="D13" s="67">
        <v>7</v>
      </c>
      <c r="E13" s="3" t="s">
        <v>2144</v>
      </c>
      <c r="F13" s="67"/>
    </row>
    <row r="14" spans="1:6">
      <c r="A14" s="2" t="s">
        <v>2145</v>
      </c>
      <c r="B14" s="1">
        <v>3</v>
      </c>
      <c r="C14" s="1">
        <v>1</v>
      </c>
      <c r="D14" s="1">
        <v>8</v>
      </c>
      <c r="E14" s="2" t="s">
        <v>2146</v>
      </c>
      <c r="F14" s="1"/>
    </row>
    <row r="15" spans="1:6">
      <c r="A15" s="3" t="s">
        <v>2147</v>
      </c>
      <c r="B15" s="67">
        <v>3</v>
      </c>
      <c r="C15" s="67">
        <v>1</v>
      </c>
      <c r="D15" s="67">
        <v>9</v>
      </c>
      <c r="E15" s="3" t="s">
        <v>2148</v>
      </c>
      <c r="F15" s="67"/>
    </row>
    <row r="16" spans="1:6" ht="25.5" customHeight="1">
      <c r="A16" s="2" t="s">
        <v>2149</v>
      </c>
      <c r="B16" s="1">
        <v>3</v>
      </c>
      <c r="C16" s="1">
        <v>1</v>
      </c>
      <c r="D16" s="1" t="s">
        <v>2150</v>
      </c>
      <c r="E16" s="2" t="s">
        <v>2151</v>
      </c>
      <c r="F16" s="1"/>
    </row>
    <row r="17" spans="1:6">
      <c r="A17" s="3" t="s">
        <v>2152</v>
      </c>
      <c r="B17" s="67">
        <v>3</v>
      </c>
      <c r="C17" s="67">
        <v>1</v>
      </c>
      <c r="D17" s="67" t="s">
        <v>2153</v>
      </c>
      <c r="E17" s="3" t="s">
        <v>2154</v>
      </c>
      <c r="F17" s="67"/>
    </row>
    <row r="18" spans="1:6">
      <c r="A18" s="2" t="s">
        <v>2155</v>
      </c>
      <c r="B18" s="1">
        <v>3</v>
      </c>
      <c r="C18" s="1">
        <v>1</v>
      </c>
      <c r="D18" s="1" t="s">
        <v>2156</v>
      </c>
      <c r="E18" s="2" t="s">
        <v>2157</v>
      </c>
      <c r="F18" s="1"/>
    </row>
    <row r="19" spans="1:6">
      <c r="A19" s="3" t="s">
        <v>2158</v>
      </c>
      <c r="B19" s="67">
        <v>3</v>
      </c>
      <c r="C19" s="67">
        <v>1</v>
      </c>
      <c r="D19" s="67" t="s">
        <v>2159</v>
      </c>
      <c r="E19" s="3" t="s">
        <v>2160</v>
      </c>
      <c r="F19" s="67"/>
    </row>
    <row r="20" spans="1:6">
      <c r="A20" s="2" t="s">
        <v>2161</v>
      </c>
      <c r="B20" s="1">
        <v>3</v>
      </c>
      <c r="C20" s="1">
        <v>1</v>
      </c>
      <c r="D20" s="1" t="s">
        <v>2162</v>
      </c>
      <c r="E20" s="2" t="s">
        <v>2163</v>
      </c>
      <c r="F20" s="1"/>
    </row>
    <row r="21" spans="1:6">
      <c r="A21" s="3" t="s">
        <v>2164</v>
      </c>
      <c r="B21" s="67">
        <v>3</v>
      </c>
      <c r="C21" s="67">
        <v>1</v>
      </c>
      <c r="D21" s="67" t="s">
        <v>2165</v>
      </c>
      <c r="E21" s="3" t="s">
        <v>2166</v>
      </c>
      <c r="F21" s="67"/>
    </row>
    <row r="22" spans="1:6">
      <c r="A22" s="2" t="s">
        <v>2167</v>
      </c>
      <c r="B22" s="1">
        <v>3</v>
      </c>
      <c r="C22" s="1">
        <v>1</v>
      </c>
      <c r="D22" s="1" t="s">
        <v>33</v>
      </c>
      <c r="E22" s="2" t="s">
        <v>2168</v>
      </c>
      <c r="F22" s="1"/>
    </row>
    <row r="23" spans="1:6">
      <c r="A23" s="3" t="s">
        <v>2169</v>
      </c>
      <c r="B23" s="67">
        <v>3</v>
      </c>
      <c r="C23" s="67">
        <v>1</v>
      </c>
      <c r="D23" s="67" t="s">
        <v>2170</v>
      </c>
      <c r="E23" s="3" t="s">
        <v>2171</v>
      </c>
      <c r="F23" s="67"/>
    </row>
    <row r="24" spans="1:6" ht="25.5" customHeight="1">
      <c r="A24" s="2" t="s">
        <v>2172</v>
      </c>
      <c r="B24" s="1">
        <v>3</v>
      </c>
      <c r="C24" s="1">
        <v>1</v>
      </c>
      <c r="D24" s="1" t="s">
        <v>2173</v>
      </c>
      <c r="E24" s="2" t="s">
        <v>2174</v>
      </c>
      <c r="F24" s="67" t="s">
        <v>2175</v>
      </c>
    </row>
    <row r="25" spans="1:6">
      <c r="A25" s="305" t="s">
        <v>2176</v>
      </c>
      <c r="B25" s="306">
        <v>3</v>
      </c>
      <c r="C25" s="306">
        <v>2</v>
      </c>
      <c r="D25" s="306">
        <v>0</v>
      </c>
      <c r="E25" s="305" t="s">
        <v>2177</v>
      </c>
      <c r="F25" s="306"/>
    </row>
    <row r="26" spans="1:6">
      <c r="A26" s="2" t="s">
        <v>2178</v>
      </c>
      <c r="B26" s="1">
        <v>3</v>
      </c>
      <c r="C26" s="1">
        <v>2</v>
      </c>
      <c r="D26" s="1">
        <v>1</v>
      </c>
      <c r="E26" s="2" t="s">
        <v>2177</v>
      </c>
      <c r="F26" s="1"/>
    </row>
    <row r="27" spans="1:6">
      <c r="A27" s="3" t="s">
        <v>495</v>
      </c>
      <c r="B27" s="67" t="s">
        <v>2138</v>
      </c>
      <c r="C27" s="67" t="s">
        <v>2138</v>
      </c>
      <c r="D27" s="67" t="s">
        <v>2138</v>
      </c>
      <c r="E27" s="3" t="s">
        <v>310</v>
      </c>
      <c r="F27" s="67"/>
    </row>
    <row r="28" spans="1:6">
      <c r="A28" s="305" t="s">
        <v>2179</v>
      </c>
      <c r="B28" s="306">
        <v>3</v>
      </c>
      <c r="C28" s="306">
        <v>3</v>
      </c>
      <c r="D28" s="306">
        <v>0</v>
      </c>
      <c r="E28" s="305" t="s">
        <v>2180</v>
      </c>
      <c r="F28" s="306"/>
    </row>
    <row r="29" spans="1:6">
      <c r="A29" s="3" t="s">
        <v>2181</v>
      </c>
      <c r="B29" s="67">
        <v>3</v>
      </c>
      <c r="C29" s="67">
        <v>3</v>
      </c>
      <c r="D29" s="67">
        <v>1</v>
      </c>
      <c r="E29" s="3" t="s">
        <v>2180</v>
      </c>
      <c r="F29" s="67"/>
    </row>
    <row r="30" spans="1:6">
      <c r="A30" s="2">
        <v>332</v>
      </c>
      <c r="B30" s="1">
        <v>3</v>
      </c>
      <c r="C30" s="1">
        <v>3</v>
      </c>
      <c r="D30" s="1">
        <v>2</v>
      </c>
      <c r="E30" s="2" t="s">
        <v>2182</v>
      </c>
      <c r="F30" s="1"/>
    </row>
    <row r="31" spans="1:6">
      <c r="A31" s="3" t="s">
        <v>495</v>
      </c>
      <c r="B31" s="67" t="s">
        <v>2138</v>
      </c>
      <c r="C31" s="67" t="s">
        <v>2138</v>
      </c>
      <c r="D31" s="67" t="s">
        <v>2138</v>
      </c>
      <c r="E31" s="3" t="s">
        <v>310</v>
      </c>
      <c r="F31" s="67"/>
    </row>
    <row r="32" spans="1:6">
      <c r="A32" s="305">
        <v>340</v>
      </c>
      <c r="B32" s="306">
        <v>3</v>
      </c>
      <c r="C32" s="306">
        <v>4</v>
      </c>
      <c r="D32" s="306">
        <v>0</v>
      </c>
      <c r="E32" s="305" t="s">
        <v>2183</v>
      </c>
      <c r="F32" s="306"/>
    </row>
    <row r="33" spans="1:6">
      <c r="A33" s="3">
        <v>341</v>
      </c>
      <c r="B33" s="67">
        <v>3</v>
      </c>
      <c r="C33" s="67">
        <v>4</v>
      </c>
      <c r="D33" s="67">
        <v>1</v>
      </c>
      <c r="E33" s="3" t="s">
        <v>2184</v>
      </c>
      <c r="F33" s="67"/>
    </row>
    <row r="34" spans="1:6">
      <c r="A34" s="2">
        <v>342</v>
      </c>
      <c r="B34" s="1">
        <v>3</v>
      </c>
      <c r="C34" s="1">
        <v>4</v>
      </c>
      <c r="D34" s="1">
        <v>2</v>
      </c>
      <c r="E34" s="2" t="s">
        <v>2185</v>
      </c>
      <c r="F34" s="1"/>
    </row>
    <row r="35" spans="1:6">
      <c r="A35" s="3" t="s">
        <v>495</v>
      </c>
      <c r="B35" s="67" t="s">
        <v>2138</v>
      </c>
      <c r="C35" s="67" t="s">
        <v>2138</v>
      </c>
      <c r="D35" s="67" t="s">
        <v>2138</v>
      </c>
      <c r="E35" s="3" t="s">
        <v>310</v>
      </c>
      <c r="F35" s="67"/>
    </row>
    <row r="36" spans="1:6">
      <c r="A36" s="305" t="s">
        <v>2186</v>
      </c>
      <c r="B36" s="306">
        <v>3</v>
      </c>
      <c r="C36" s="306">
        <v>5</v>
      </c>
      <c r="D36" s="306">
        <v>0</v>
      </c>
      <c r="E36" s="305" t="s">
        <v>2187</v>
      </c>
      <c r="F36" s="306"/>
    </row>
    <row r="37" spans="1:6">
      <c r="A37" s="3" t="s">
        <v>2188</v>
      </c>
      <c r="B37" s="67">
        <v>3</v>
      </c>
      <c r="C37" s="67">
        <v>5</v>
      </c>
      <c r="D37" s="67">
        <v>1</v>
      </c>
      <c r="E37" s="3" t="s">
        <v>2189</v>
      </c>
      <c r="F37" s="67"/>
    </row>
    <row r="38" spans="1:6">
      <c r="A38" s="2" t="s">
        <v>2190</v>
      </c>
      <c r="B38" s="1">
        <v>3</v>
      </c>
      <c r="C38" s="1">
        <v>5</v>
      </c>
      <c r="D38" s="1">
        <v>2</v>
      </c>
      <c r="E38" s="2" t="s">
        <v>2191</v>
      </c>
      <c r="F38" s="1"/>
    </row>
    <row r="39" spans="1:6">
      <c r="A39" s="3" t="s">
        <v>2192</v>
      </c>
      <c r="B39" s="67">
        <v>3</v>
      </c>
      <c r="C39" s="67">
        <v>5</v>
      </c>
      <c r="D39" s="67">
        <v>3</v>
      </c>
      <c r="E39" s="3" t="s">
        <v>2193</v>
      </c>
      <c r="F39" s="67"/>
    </row>
    <row r="40" spans="1:6">
      <c r="A40" s="2" t="s">
        <v>2194</v>
      </c>
      <c r="B40" s="1">
        <v>3</v>
      </c>
      <c r="C40" s="1">
        <v>5</v>
      </c>
      <c r="D40" s="1">
        <v>4</v>
      </c>
      <c r="E40" s="2" t="s">
        <v>2195</v>
      </c>
      <c r="F40" s="1"/>
    </row>
    <row r="41" spans="1:6">
      <c r="A41" s="3" t="s">
        <v>2196</v>
      </c>
      <c r="B41" s="67">
        <v>3</v>
      </c>
      <c r="C41" s="67">
        <v>5</v>
      </c>
      <c r="D41" s="67">
        <v>5</v>
      </c>
      <c r="E41" s="3" t="s">
        <v>2197</v>
      </c>
      <c r="F41" s="67"/>
    </row>
    <row r="42" spans="1:6" ht="25.5" customHeight="1">
      <c r="A42" s="2" t="s">
        <v>2198</v>
      </c>
      <c r="B42" s="1">
        <v>3</v>
      </c>
      <c r="C42" s="1">
        <v>5</v>
      </c>
      <c r="D42" s="1">
        <v>6</v>
      </c>
      <c r="E42" s="2" t="s">
        <v>2199</v>
      </c>
      <c r="F42" s="1"/>
    </row>
    <row r="43" spans="1:6">
      <c r="A43" s="3" t="s">
        <v>2200</v>
      </c>
      <c r="B43" s="67">
        <v>3</v>
      </c>
      <c r="C43" s="67">
        <v>5</v>
      </c>
      <c r="D43" s="67">
        <v>7</v>
      </c>
      <c r="E43" s="3" t="s">
        <v>2201</v>
      </c>
      <c r="F43" s="67"/>
    </row>
    <row r="44" spans="1:6">
      <c r="A44" s="2" t="s">
        <v>2202</v>
      </c>
      <c r="B44" s="1">
        <v>3</v>
      </c>
      <c r="C44" s="1">
        <v>5</v>
      </c>
      <c r="D44" s="1">
        <v>8</v>
      </c>
      <c r="E44" s="2" t="s">
        <v>2203</v>
      </c>
      <c r="F44" s="1"/>
    </row>
    <row r="45" spans="1:6">
      <c r="A45" s="3" t="s">
        <v>2204</v>
      </c>
      <c r="B45" s="67">
        <v>3</v>
      </c>
      <c r="C45" s="67">
        <v>5</v>
      </c>
      <c r="D45" s="67">
        <v>9</v>
      </c>
      <c r="E45" s="3" t="s">
        <v>2205</v>
      </c>
      <c r="F45" s="67"/>
    </row>
    <row r="46" spans="1:6">
      <c r="A46" s="305" t="s">
        <v>2206</v>
      </c>
      <c r="B46" s="306">
        <v>3</v>
      </c>
      <c r="C46" s="306">
        <v>6</v>
      </c>
      <c r="D46" s="306">
        <v>0</v>
      </c>
      <c r="E46" s="305" t="s">
        <v>2207</v>
      </c>
      <c r="F46" s="306"/>
    </row>
    <row r="47" spans="1:6">
      <c r="A47" s="3" t="s">
        <v>2208</v>
      </c>
      <c r="B47" s="67">
        <v>3</v>
      </c>
      <c r="C47" s="67">
        <v>6</v>
      </c>
      <c r="D47" s="67">
        <v>1</v>
      </c>
      <c r="E47" s="3" t="s">
        <v>2209</v>
      </c>
      <c r="F47" s="67"/>
    </row>
    <row r="48" spans="1:6">
      <c r="A48" s="2" t="s">
        <v>2210</v>
      </c>
      <c r="B48" s="1">
        <v>3</v>
      </c>
      <c r="C48" s="1">
        <v>6</v>
      </c>
      <c r="D48" s="1">
        <v>2</v>
      </c>
      <c r="E48" s="2" t="s">
        <v>2211</v>
      </c>
      <c r="F48" s="1"/>
    </row>
    <row r="49" spans="1:6">
      <c r="A49" s="3" t="s">
        <v>2212</v>
      </c>
      <c r="B49" s="67">
        <v>3</v>
      </c>
      <c r="C49" s="67">
        <v>6</v>
      </c>
      <c r="D49" s="67">
        <v>3</v>
      </c>
      <c r="E49" s="3" t="s">
        <v>2213</v>
      </c>
      <c r="F49" s="67"/>
    </row>
    <row r="50" spans="1:6">
      <c r="A50" s="2" t="s">
        <v>2214</v>
      </c>
      <c r="B50" s="1">
        <v>3</v>
      </c>
      <c r="C50" s="1">
        <v>6</v>
      </c>
      <c r="D50" s="1">
        <v>4</v>
      </c>
      <c r="E50" s="2" t="s">
        <v>2215</v>
      </c>
      <c r="F50" s="1"/>
    </row>
    <row r="51" spans="1:6">
      <c r="A51" s="3" t="s">
        <v>2216</v>
      </c>
      <c r="B51" s="67">
        <v>3</v>
      </c>
      <c r="C51" s="67">
        <v>6</v>
      </c>
      <c r="D51" s="67">
        <v>5</v>
      </c>
      <c r="E51" s="3" t="s">
        <v>2217</v>
      </c>
      <c r="F51" s="67"/>
    </row>
    <row r="52" spans="1:6" ht="25.5" customHeight="1">
      <c r="A52" s="2" t="s">
        <v>2218</v>
      </c>
      <c r="B52" s="1">
        <v>3</v>
      </c>
      <c r="C52" s="1">
        <v>6</v>
      </c>
      <c r="D52" s="1">
        <v>6</v>
      </c>
      <c r="E52" s="2" t="s">
        <v>2219</v>
      </c>
      <c r="F52" s="1"/>
    </row>
    <row r="53" spans="1:6">
      <c r="A53" s="3" t="s">
        <v>2220</v>
      </c>
      <c r="B53" s="67">
        <v>3</v>
      </c>
      <c r="C53" s="67">
        <v>6</v>
      </c>
      <c r="D53" s="67">
        <v>7</v>
      </c>
      <c r="E53" s="3" t="s">
        <v>2221</v>
      </c>
      <c r="F53" s="67"/>
    </row>
    <row r="54" spans="1:6">
      <c r="A54" s="2" t="s">
        <v>2222</v>
      </c>
      <c r="B54" s="1">
        <v>3</v>
      </c>
      <c r="C54" s="1">
        <v>6</v>
      </c>
      <c r="D54" s="1">
        <v>8</v>
      </c>
      <c r="E54" s="2" t="s">
        <v>2223</v>
      </c>
      <c r="F54" s="1"/>
    </row>
    <row r="55" spans="1:6">
      <c r="A55" s="3" t="s">
        <v>2224</v>
      </c>
      <c r="B55" s="67">
        <v>3</v>
      </c>
      <c r="C55" s="67">
        <v>6</v>
      </c>
      <c r="D55" s="67">
        <v>9</v>
      </c>
      <c r="E55" s="3" t="s">
        <v>2225</v>
      </c>
      <c r="F55" s="67"/>
    </row>
    <row r="56" spans="1:6">
      <c r="A56" s="305" t="s">
        <v>2226</v>
      </c>
      <c r="B56" s="306">
        <v>3</v>
      </c>
      <c r="C56" s="306">
        <v>7</v>
      </c>
      <c r="D56" s="306">
        <v>0</v>
      </c>
      <c r="E56" s="305" t="s">
        <v>2227</v>
      </c>
      <c r="F56" s="306"/>
    </row>
    <row r="57" spans="1:6">
      <c r="A57" s="3" t="s">
        <v>2228</v>
      </c>
      <c r="B57" s="67">
        <v>3</v>
      </c>
      <c r="C57" s="67">
        <v>7</v>
      </c>
      <c r="D57" s="67">
        <v>1</v>
      </c>
      <c r="E57" s="3" t="s">
        <v>2229</v>
      </c>
      <c r="F57" s="67"/>
    </row>
    <row r="58" spans="1:6">
      <c r="A58" s="2" t="s">
        <v>2230</v>
      </c>
      <c r="B58" s="1">
        <v>3</v>
      </c>
      <c r="C58" s="1">
        <v>7</v>
      </c>
      <c r="D58" s="1">
        <v>2</v>
      </c>
      <c r="E58" s="2" t="s">
        <v>2231</v>
      </c>
      <c r="F58" s="1"/>
    </row>
    <row r="59" spans="1:6">
      <c r="A59" s="3" t="s">
        <v>2232</v>
      </c>
      <c r="B59" s="67">
        <v>3</v>
      </c>
      <c r="C59" s="67">
        <v>7</v>
      </c>
      <c r="D59" s="67">
        <v>3</v>
      </c>
      <c r="E59" s="3" t="s">
        <v>2233</v>
      </c>
      <c r="F59" s="67"/>
    </row>
    <row r="60" spans="1:6">
      <c r="A60" s="2" t="s">
        <v>2234</v>
      </c>
      <c r="B60" s="1">
        <v>3</v>
      </c>
      <c r="C60" s="1">
        <v>7</v>
      </c>
      <c r="D60" s="1">
        <v>4</v>
      </c>
      <c r="E60" s="2" t="s">
        <v>2235</v>
      </c>
      <c r="F60" s="1"/>
    </row>
    <row r="61" spans="1:6">
      <c r="A61" s="3" t="s">
        <v>495</v>
      </c>
      <c r="B61" s="67" t="s">
        <v>2138</v>
      </c>
      <c r="C61" s="67" t="s">
        <v>2138</v>
      </c>
      <c r="D61" s="67" t="s">
        <v>2138</v>
      </c>
      <c r="E61" s="3" t="s">
        <v>310</v>
      </c>
      <c r="F61" s="67"/>
    </row>
    <row r="62" spans="1:6">
      <c r="A62" s="305">
        <v>380</v>
      </c>
      <c r="B62" s="306">
        <v>3</v>
      </c>
      <c r="C62" s="306">
        <v>8</v>
      </c>
      <c r="D62" s="306">
        <v>0</v>
      </c>
      <c r="E62" s="305" t="s">
        <v>2236</v>
      </c>
      <c r="F62" s="306"/>
    </row>
    <row r="63" spans="1:6">
      <c r="A63" s="307">
        <v>381</v>
      </c>
      <c r="B63" s="64">
        <v>3</v>
      </c>
      <c r="C63" s="64">
        <v>8</v>
      </c>
      <c r="D63" s="64">
        <v>1</v>
      </c>
      <c r="E63" s="63" t="s">
        <v>2237</v>
      </c>
      <c r="F63" s="64"/>
    </row>
    <row r="64" spans="1:6">
      <c r="A64" s="65">
        <v>382</v>
      </c>
      <c r="B64" s="1">
        <v>3</v>
      </c>
      <c r="C64" s="1">
        <v>8</v>
      </c>
      <c r="D64" s="1">
        <v>2</v>
      </c>
      <c r="E64" s="2" t="s">
        <v>2238</v>
      </c>
      <c r="F64" s="1"/>
    </row>
    <row r="65" spans="1:6">
      <c r="A65" s="307">
        <v>383</v>
      </c>
      <c r="B65" s="64">
        <v>3</v>
      </c>
      <c r="C65" s="64">
        <v>8</v>
      </c>
      <c r="D65" s="64">
        <v>3</v>
      </c>
      <c r="E65" s="63" t="s">
        <v>2239</v>
      </c>
      <c r="F65" s="64"/>
    </row>
    <row r="66" spans="1:6">
      <c r="A66" s="65">
        <v>384</v>
      </c>
      <c r="B66" s="1">
        <v>3</v>
      </c>
      <c r="C66" s="1">
        <v>8</v>
      </c>
      <c r="D66" s="1">
        <v>4</v>
      </c>
      <c r="E66" s="2" t="s">
        <v>2240</v>
      </c>
      <c r="F66" s="1"/>
    </row>
    <row r="67" spans="1:6">
      <c r="A67" s="307">
        <v>385</v>
      </c>
      <c r="B67" s="64">
        <v>3</v>
      </c>
      <c r="C67" s="64">
        <v>8</v>
      </c>
      <c r="D67" s="64">
        <v>5</v>
      </c>
      <c r="E67" s="63" t="s">
        <v>2241</v>
      </c>
      <c r="F67" s="64"/>
    </row>
    <row r="68" spans="1:6">
      <c r="A68" s="65">
        <v>386</v>
      </c>
      <c r="B68" s="1">
        <v>3</v>
      </c>
      <c r="C68" s="1">
        <v>8</v>
      </c>
      <c r="D68" s="1">
        <v>6</v>
      </c>
      <c r="E68" s="2" t="s">
        <v>2242</v>
      </c>
      <c r="F68" s="1"/>
    </row>
    <row r="69" spans="1:6">
      <c r="A69" s="307">
        <v>387</v>
      </c>
      <c r="B69" s="64">
        <v>3</v>
      </c>
      <c r="C69" s="64">
        <v>8</v>
      </c>
      <c r="D69" s="64">
        <v>7</v>
      </c>
      <c r="E69" s="63" t="s">
        <v>2243</v>
      </c>
      <c r="F69" s="64"/>
    </row>
    <row r="70" spans="1:6">
      <c r="A70" s="65">
        <v>388</v>
      </c>
      <c r="B70" s="1">
        <v>3</v>
      </c>
      <c r="C70" s="1">
        <v>8</v>
      </c>
      <c r="D70" s="1">
        <v>8</v>
      </c>
      <c r="E70" s="2" t="s">
        <v>2244</v>
      </c>
      <c r="F70" s="1"/>
    </row>
    <row r="71" spans="1:6">
      <c r="A71" s="307">
        <v>389</v>
      </c>
      <c r="B71" s="64">
        <v>3</v>
      </c>
      <c r="C71" s="64">
        <v>8</v>
      </c>
      <c r="D71" s="64">
        <v>9</v>
      </c>
      <c r="E71" s="63" t="s">
        <v>2245</v>
      </c>
      <c r="F71" s="64"/>
    </row>
    <row r="72" spans="1:6">
      <c r="A72" s="65" t="s">
        <v>2246</v>
      </c>
      <c r="B72" s="1">
        <v>3</v>
      </c>
      <c r="C72" s="1">
        <v>8</v>
      </c>
      <c r="D72" s="1" t="s">
        <v>2247</v>
      </c>
      <c r="E72" s="2" t="s">
        <v>2248</v>
      </c>
      <c r="F72" s="1"/>
    </row>
    <row r="73" spans="1:6">
      <c r="A73" s="305">
        <v>390</v>
      </c>
      <c r="B73" s="306">
        <v>3</v>
      </c>
      <c r="C73" s="306">
        <v>9</v>
      </c>
      <c r="D73" s="306">
        <v>0</v>
      </c>
      <c r="E73" s="305" t="s">
        <v>2249</v>
      </c>
      <c r="F73" s="306"/>
    </row>
    <row r="74" spans="1:6">
      <c r="A74" s="65">
        <v>392</v>
      </c>
      <c r="B74" s="1">
        <v>3</v>
      </c>
      <c r="C74" s="1">
        <v>9</v>
      </c>
      <c r="D74" s="1">
        <v>2</v>
      </c>
      <c r="E74" s="2" t="s">
        <v>2250</v>
      </c>
      <c r="F74" s="1"/>
    </row>
    <row r="75" spans="1:6">
      <c r="A75" s="307">
        <v>393</v>
      </c>
      <c r="B75" s="64">
        <v>3</v>
      </c>
      <c r="C75" s="64">
        <v>9</v>
      </c>
      <c r="D75" s="64">
        <v>3</v>
      </c>
      <c r="E75" s="63" t="s">
        <v>318</v>
      </c>
      <c r="F75" s="64"/>
    </row>
    <row r="76" spans="1:6">
      <c r="A76" s="308">
        <v>394</v>
      </c>
      <c r="B76" s="309">
        <v>3</v>
      </c>
      <c r="C76" s="309">
        <v>9</v>
      </c>
      <c r="D76" s="309">
        <v>4</v>
      </c>
      <c r="E76" s="310" t="s">
        <v>2251</v>
      </c>
      <c r="F76" s="309"/>
    </row>
    <row r="77" spans="1:6">
      <c r="A77" s="305" t="s">
        <v>495</v>
      </c>
      <c r="B77" s="306" t="s">
        <v>2138</v>
      </c>
      <c r="C77" s="306" t="s">
        <v>2138</v>
      </c>
      <c r="D77" s="306" t="s">
        <v>2138</v>
      </c>
      <c r="E77" s="305" t="s">
        <v>310</v>
      </c>
      <c r="F77" s="306"/>
    </row>
    <row r="78" spans="1:6">
      <c r="A78" s="3" t="s">
        <v>2252</v>
      </c>
      <c r="B78" s="67" t="s">
        <v>2253</v>
      </c>
      <c r="C78" s="67" t="s">
        <v>2254</v>
      </c>
      <c r="D78" s="67"/>
      <c r="E78" s="3" t="s">
        <v>2255</v>
      </c>
      <c r="F78" s="67" t="s">
        <v>2175</v>
      </c>
    </row>
    <row r="79" spans="1:6" ht="25.5" customHeight="1">
      <c r="A79" s="3" t="s">
        <v>2256</v>
      </c>
      <c r="B79" s="67" t="s">
        <v>2253</v>
      </c>
      <c r="C79" s="67" t="s">
        <v>2254</v>
      </c>
      <c r="D79" s="67" t="s">
        <v>2247</v>
      </c>
      <c r="E79" s="3" t="s">
        <v>2257</v>
      </c>
      <c r="F79" s="67" t="s">
        <v>2258</v>
      </c>
    </row>
    <row r="80" spans="1:6" ht="25.5" customHeight="1">
      <c r="A80" s="3" t="s">
        <v>2259</v>
      </c>
      <c r="B80" s="67" t="s">
        <v>2253</v>
      </c>
      <c r="C80" s="67" t="s">
        <v>2254</v>
      </c>
      <c r="D80" s="67" t="s">
        <v>2260</v>
      </c>
      <c r="E80" s="3" t="s">
        <v>2261</v>
      </c>
      <c r="F80" s="67" t="s">
        <v>2258</v>
      </c>
    </row>
    <row r="81" spans="1:6" ht="25.5" customHeight="1">
      <c r="A81" s="3" t="s">
        <v>2262</v>
      </c>
      <c r="B81" s="67" t="s">
        <v>2253</v>
      </c>
      <c r="C81" s="67" t="s">
        <v>2254</v>
      </c>
      <c r="D81" s="67" t="s">
        <v>2150</v>
      </c>
      <c r="E81" s="3" t="s">
        <v>2263</v>
      </c>
      <c r="F81" s="67" t="s">
        <v>2258</v>
      </c>
    </row>
    <row r="82" spans="1:6" ht="25.5" customHeight="1">
      <c r="A82" s="3" t="s">
        <v>2264</v>
      </c>
      <c r="B82" s="67" t="s">
        <v>2253</v>
      </c>
      <c r="C82" s="67" t="s">
        <v>2254</v>
      </c>
      <c r="D82" s="67" t="s">
        <v>2153</v>
      </c>
      <c r="E82" s="3" t="s">
        <v>2265</v>
      </c>
      <c r="F82" s="67" t="s">
        <v>2258</v>
      </c>
    </row>
    <row r="83" spans="1:6" ht="25.5" customHeight="1">
      <c r="A83" s="3" t="s">
        <v>2266</v>
      </c>
      <c r="B83" s="67" t="s">
        <v>2253</v>
      </c>
      <c r="C83" s="67" t="s">
        <v>2254</v>
      </c>
      <c r="D83" s="67" t="s">
        <v>2156</v>
      </c>
      <c r="E83" s="3" t="s">
        <v>2267</v>
      </c>
      <c r="F83" s="67" t="s">
        <v>2258</v>
      </c>
    </row>
    <row r="84" spans="1:6" ht="25.5" customHeight="1">
      <c r="A84" s="3" t="s">
        <v>2268</v>
      </c>
      <c r="B84" s="67" t="s">
        <v>2253</v>
      </c>
      <c r="C84" s="67" t="s">
        <v>2254</v>
      </c>
      <c r="D84" s="67" t="s">
        <v>2159</v>
      </c>
      <c r="E84" s="3" t="s">
        <v>2269</v>
      </c>
      <c r="F84" s="67" t="s">
        <v>2258</v>
      </c>
    </row>
    <row r="85" spans="1:6" ht="25.5" customHeight="1">
      <c r="A85" s="3" t="s">
        <v>2270</v>
      </c>
      <c r="B85" s="67" t="s">
        <v>2253</v>
      </c>
      <c r="C85" s="67" t="s">
        <v>2254</v>
      </c>
      <c r="D85" s="67" t="s">
        <v>2162</v>
      </c>
      <c r="E85" s="3" t="s">
        <v>2271</v>
      </c>
      <c r="F85" s="67" t="s">
        <v>2258</v>
      </c>
    </row>
    <row r="86" spans="1:6" ht="25.5" customHeight="1">
      <c r="A86" s="3" t="s">
        <v>2272</v>
      </c>
      <c r="B86" s="67" t="s">
        <v>2253</v>
      </c>
      <c r="C86" s="67" t="s">
        <v>2254</v>
      </c>
      <c r="D86" s="67" t="s">
        <v>2165</v>
      </c>
      <c r="E86" s="3" t="s">
        <v>2273</v>
      </c>
      <c r="F86" s="67" t="s">
        <v>2258</v>
      </c>
    </row>
    <row r="87" spans="1:6">
      <c r="A87" s="303" t="s">
        <v>2274</v>
      </c>
      <c r="B87" s="304">
        <v>4</v>
      </c>
      <c r="C87" s="304">
        <v>0</v>
      </c>
      <c r="D87" s="304">
        <v>0</v>
      </c>
      <c r="E87" s="303" t="s">
        <v>2275</v>
      </c>
      <c r="F87" s="304"/>
    </row>
    <row r="88" spans="1:6">
      <c r="A88" s="305" t="s">
        <v>2276</v>
      </c>
      <c r="B88" s="306">
        <v>4</v>
      </c>
      <c r="C88" s="306">
        <v>1</v>
      </c>
      <c r="D88" s="306">
        <v>0</v>
      </c>
      <c r="E88" s="305" t="s">
        <v>2277</v>
      </c>
      <c r="F88" s="306"/>
    </row>
    <row r="89" spans="1:6">
      <c r="A89" s="2" t="s">
        <v>2278</v>
      </c>
      <c r="B89" s="1">
        <v>4</v>
      </c>
      <c r="C89" s="1">
        <v>1</v>
      </c>
      <c r="D89" s="1">
        <v>1</v>
      </c>
      <c r="E89" s="2" t="s">
        <v>2279</v>
      </c>
      <c r="F89" s="1"/>
    </row>
    <row r="90" spans="1:6">
      <c r="A90" s="3" t="s">
        <v>2280</v>
      </c>
      <c r="B90" s="67">
        <v>4</v>
      </c>
      <c r="C90" s="67">
        <v>1</v>
      </c>
      <c r="D90" s="67">
        <v>2</v>
      </c>
      <c r="E90" s="3" t="s">
        <v>2281</v>
      </c>
      <c r="F90" s="67"/>
    </row>
    <row r="91" spans="1:6">
      <c r="A91" s="2" t="s">
        <v>2282</v>
      </c>
      <c r="B91" s="1">
        <v>4</v>
      </c>
      <c r="C91" s="1">
        <v>1</v>
      </c>
      <c r="D91" s="1">
        <v>3</v>
      </c>
      <c r="E91" s="2" t="s">
        <v>2283</v>
      </c>
      <c r="F91" s="1"/>
    </row>
    <row r="92" spans="1:6">
      <c r="A92" s="3" t="s">
        <v>2284</v>
      </c>
      <c r="B92" s="67">
        <v>4</v>
      </c>
      <c r="C92" s="67">
        <v>1</v>
      </c>
      <c r="D92" s="67">
        <v>4</v>
      </c>
      <c r="E92" s="3" t="s">
        <v>2285</v>
      </c>
      <c r="F92" s="67"/>
    </row>
    <row r="93" spans="1:6">
      <c r="A93" s="2" t="s">
        <v>2286</v>
      </c>
      <c r="B93" s="1">
        <v>4</v>
      </c>
      <c r="C93" s="1">
        <v>1</v>
      </c>
      <c r="D93" s="1">
        <v>5</v>
      </c>
      <c r="E93" s="2" t="s">
        <v>2287</v>
      </c>
      <c r="F93" s="1"/>
    </row>
    <row r="94" spans="1:6">
      <c r="A94" s="3" t="s">
        <v>2288</v>
      </c>
      <c r="B94" s="67">
        <v>4</v>
      </c>
      <c r="C94" s="67">
        <v>1</v>
      </c>
      <c r="D94" s="67">
        <v>6</v>
      </c>
      <c r="E94" s="3" t="s">
        <v>2289</v>
      </c>
      <c r="F94" s="67"/>
    </row>
    <row r="95" spans="1:6">
      <c r="A95" s="2" t="s">
        <v>2290</v>
      </c>
      <c r="B95" s="1">
        <v>4</v>
      </c>
      <c r="C95" s="1">
        <v>1</v>
      </c>
      <c r="D95" s="1">
        <v>7</v>
      </c>
      <c r="E95" s="2" t="s">
        <v>2291</v>
      </c>
      <c r="F95" s="1"/>
    </row>
    <row r="96" spans="1:6">
      <c r="A96" s="3" t="s">
        <v>2292</v>
      </c>
      <c r="B96" s="67">
        <v>4</v>
      </c>
      <c r="C96" s="67">
        <v>1</v>
      </c>
      <c r="D96" s="67">
        <v>8</v>
      </c>
      <c r="E96" s="3" t="s">
        <v>2293</v>
      </c>
      <c r="F96" s="67"/>
    </row>
    <row r="97" spans="1:6">
      <c r="A97" s="2" t="s">
        <v>2294</v>
      </c>
      <c r="B97" s="1">
        <v>4</v>
      </c>
      <c r="C97" s="1">
        <v>1</v>
      </c>
      <c r="D97" s="1" t="s">
        <v>2247</v>
      </c>
      <c r="E97" s="2" t="s">
        <v>2295</v>
      </c>
      <c r="F97" s="1"/>
    </row>
    <row r="98" spans="1:6">
      <c r="A98" s="305" t="s">
        <v>2296</v>
      </c>
      <c r="B98" s="306">
        <v>4</v>
      </c>
      <c r="C98" s="306">
        <v>2</v>
      </c>
      <c r="D98" s="306">
        <v>0</v>
      </c>
      <c r="E98" s="305" t="s">
        <v>2297</v>
      </c>
      <c r="F98" s="306"/>
    </row>
    <row r="99" spans="1:6">
      <c r="A99" s="2" t="s">
        <v>2298</v>
      </c>
      <c r="B99" s="1">
        <v>4</v>
      </c>
      <c r="C99" s="1">
        <v>2</v>
      </c>
      <c r="D99" s="1">
        <v>1</v>
      </c>
      <c r="E99" s="2" t="s">
        <v>2299</v>
      </c>
      <c r="F99" s="1"/>
    </row>
    <row r="100" spans="1:6">
      <c r="A100" s="3" t="s">
        <v>2300</v>
      </c>
      <c r="B100" s="67">
        <v>4</v>
      </c>
      <c r="C100" s="67">
        <v>2</v>
      </c>
      <c r="D100" s="67">
        <v>2</v>
      </c>
      <c r="E100" s="3" t="s">
        <v>2301</v>
      </c>
      <c r="F100" s="67"/>
    </row>
    <row r="101" spans="1:6">
      <c r="A101" s="2" t="s">
        <v>2302</v>
      </c>
      <c r="B101" s="1">
        <v>4</v>
      </c>
      <c r="C101" s="1">
        <v>2</v>
      </c>
      <c r="D101" s="1">
        <v>3</v>
      </c>
      <c r="E101" s="2" t="s">
        <v>2303</v>
      </c>
      <c r="F101" s="1"/>
    </row>
    <row r="102" spans="1:6">
      <c r="A102" s="305" t="s">
        <v>2304</v>
      </c>
      <c r="B102" s="306">
        <v>4</v>
      </c>
      <c r="C102" s="306">
        <v>3</v>
      </c>
      <c r="D102" s="306">
        <v>0</v>
      </c>
      <c r="E102" s="305" t="s">
        <v>2305</v>
      </c>
      <c r="F102" s="306"/>
    </row>
    <row r="103" spans="1:6">
      <c r="A103" s="2" t="s">
        <v>2306</v>
      </c>
      <c r="B103" s="1">
        <v>4</v>
      </c>
      <c r="C103" s="1">
        <v>3</v>
      </c>
      <c r="D103" s="1">
        <v>1</v>
      </c>
      <c r="E103" s="2" t="s">
        <v>2307</v>
      </c>
      <c r="F103" s="1"/>
    </row>
    <row r="104" spans="1:6">
      <c r="A104" s="3" t="s">
        <v>2308</v>
      </c>
      <c r="B104" s="67">
        <v>4</v>
      </c>
      <c r="C104" s="67">
        <v>3</v>
      </c>
      <c r="D104" s="67">
        <v>2</v>
      </c>
      <c r="E104" s="3" t="s">
        <v>2309</v>
      </c>
      <c r="F104" s="67"/>
    </row>
    <row r="105" spans="1:6">
      <c r="A105" s="2" t="s">
        <v>2310</v>
      </c>
      <c r="B105" s="1">
        <v>4</v>
      </c>
      <c r="C105" s="1">
        <v>3</v>
      </c>
      <c r="D105" s="1">
        <v>3</v>
      </c>
      <c r="E105" s="2" t="s">
        <v>2311</v>
      </c>
      <c r="F105" s="1"/>
    </row>
    <row r="106" spans="1:6">
      <c r="A106" s="3">
        <v>434</v>
      </c>
      <c r="B106" s="67">
        <v>4</v>
      </c>
      <c r="C106" s="67">
        <v>3</v>
      </c>
      <c r="D106" s="67">
        <v>4</v>
      </c>
      <c r="E106" s="3" t="s">
        <v>2312</v>
      </c>
      <c r="F106" s="67"/>
    </row>
    <row r="107" spans="1:6">
      <c r="A107" s="2" t="s">
        <v>495</v>
      </c>
      <c r="B107" s="1" t="s">
        <v>2138</v>
      </c>
      <c r="C107" s="1" t="s">
        <v>2138</v>
      </c>
      <c r="D107" s="1" t="s">
        <v>2138</v>
      </c>
      <c r="E107" s="2" t="s">
        <v>310</v>
      </c>
      <c r="F107" s="1"/>
    </row>
    <row r="108" spans="1:6">
      <c r="A108" s="3">
        <v>439</v>
      </c>
      <c r="B108" s="67">
        <v>4</v>
      </c>
      <c r="C108" s="67">
        <v>3</v>
      </c>
      <c r="D108" s="67">
        <v>9</v>
      </c>
      <c r="E108" s="3" t="s">
        <v>2313</v>
      </c>
      <c r="F108" s="67"/>
    </row>
    <row r="109" spans="1:6">
      <c r="A109" s="305" t="s">
        <v>2314</v>
      </c>
      <c r="B109" s="306">
        <v>4</v>
      </c>
      <c r="C109" s="306">
        <v>4</v>
      </c>
      <c r="D109" s="306">
        <v>0</v>
      </c>
      <c r="E109" s="305" t="s">
        <v>2315</v>
      </c>
      <c r="F109" s="306"/>
    </row>
    <row r="110" spans="1:6">
      <c r="A110" s="3" t="s">
        <v>2316</v>
      </c>
      <c r="B110" s="67">
        <v>4</v>
      </c>
      <c r="C110" s="67">
        <v>4</v>
      </c>
      <c r="D110" s="67">
        <v>1</v>
      </c>
      <c r="E110" s="3" t="s">
        <v>2317</v>
      </c>
      <c r="F110" s="67"/>
    </row>
    <row r="111" spans="1:6">
      <c r="A111" s="2" t="s">
        <v>2318</v>
      </c>
      <c r="B111" s="1">
        <v>4</v>
      </c>
      <c r="C111" s="1">
        <v>4</v>
      </c>
      <c r="D111" s="1">
        <v>2</v>
      </c>
      <c r="E111" s="2" t="s">
        <v>2319</v>
      </c>
      <c r="F111" s="1"/>
    </row>
    <row r="112" spans="1:6">
      <c r="A112" s="3" t="s">
        <v>2320</v>
      </c>
      <c r="B112" s="67">
        <v>4</v>
      </c>
      <c r="C112" s="67">
        <v>4</v>
      </c>
      <c r="D112" s="67">
        <v>3</v>
      </c>
      <c r="E112" s="3" t="s">
        <v>2321</v>
      </c>
      <c r="F112" s="67"/>
    </row>
    <row r="113" spans="1:6">
      <c r="A113" s="2" t="s">
        <v>2322</v>
      </c>
      <c r="B113" s="1">
        <v>4</v>
      </c>
      <c r="C113" s="1">
        <v>4</v>
      </c>
      <c r="D113" s="1">
        <v>4</v>
      </c>
      <c r="E113" s="2" t="s">
        <v>2323</v>
      </c>
      <c r="F113" s="1"/>
    </row>
    <row r="114" spans="1:6">
      <c r="A114" s="3" t="s">
        <v>2324</v>
      </c>
      <c r="B114" s="67">
        <v>4</v>
      </c>
      <c r="C114" s="67">
        <v>4</v>
      </c>
      <c r="D114" s="67">
        <v>5</v>
      </c>
      <c r="E114" s="3" t="s">
        <v>2325</v>
      </c>
      <c r="F114" s="67"/>
    </row>
    <row r="115" spans="1:6">
      <c r="A115" s="2" t="s">
        <v>2326</v>
      </c>
      <c r="B115" s="1">
        <v>4</v>
      </c>
      <c r="C115" s="1">
        <v>4</v>
      </c>
      <c r="D115" s="1">
        <v>6</v>
      </c>
      <c r="E115" s="2" t="s">
        <v>2327</v>
      </c>
      <c r="F115" s="1"/>
    </row>
    <row r="116" spans="1:6">
      <c r="A116" s="3" t="s">
        <v>2328</v>
      </c>
      <c r="B116" s="67">
        <v>4</v>
      </c>
      <c r="C116" s="67">
        <v>4</v>
      </c>
      <c r="D116" s="67">
        <v>7</v>
      </c>
      <c r="E116" s="3" t="s">
        <v>2329</v>
      </c>
      <c r="F116" s="67"/>
    </row>
    <row r="117" spans="1:6">
      <c r="A117" s="2" t="s">
        <v>2330</v>
      </c>
      <c r="B117" s="1">
        <v>4</v>
      </c>
      <c r="C117" s="1">
        <v>4</v>
      </c>
      <c r="D117" s="1">
        <v>8</v>
      </c>
      <c r="E117" s="2" t="s">
        <v>2331</v>
      </c>
      <c r="F117" s="1"/>
    </row>
    <row r="118" spans="1:6">
      <c r="A118" s="3" t="s">
        <v>2332</v>
      </c>
      <c r="B118" s="67">
        <v>4</v>
      </c>
      <c r="C118" s="67">
        <v>4</v>
      </c>
      <c r="D118" s="67">
        <v>9</v>
      </c>
      <c r="E118" s="3" t="s">
        <v>2333</v>
      </c>
      <c r="F118" s="67"/>
    </row>
    <row r="119" spans="1:6">
      <c r="A119" s="2" t="s">
        <v>2334</v>
      </c>
      <c r="B119" s="1">
        <v>4</v>
      </c>
      <c r="C119" s="1">
        <v>4</v>
      </c>
      <c r="D119" s="1" t="s">
        <v>2247</v>
      </c>
      <c r="E119" s="2" t="s">
        <v>2335</v>
      </c>
      <c r="F119" s="1"/>
    </row>
    <row r="120" spans="1:6">
      <c r="A120" s="3" t="s">
        <v>2336</v>
      </c>
      <c r="B120" s="67">
        <v>4</v>
      </c>
      <c r="C120" s="67">
        <v>4</v>
      </c>
      <c r="D120" s="67" t="s">
        <v>2260</v>
      </c>
      <c r="E120" s="3" t="s">
        <v>2337</v>
      </c>
      <c r="F120" s="67"/>
    </row>
    <row r="121" spans="1:6">
      <c r="A121" s="305" t="s">
        <v>2338</v>
      </c>
      <c r="B121" s="306">
        <v>4</v>
      </c>
      <c r="C121" s="306">
        <v>5</v>
      </c>
      <c r="D121" s="306">
        <v>0</v>
      </c>
      <c r="E121" s="305" t="s">
        <v>2339</v>
      </c>
      <c r="F121" s="306"/>
    </row>
    <row r="122" spans="1:6">
      <c r="A122" s="3" t="s">
        <v>2340</v>
      </c>
      <c r="B122" s="67">
        <v>4</v>
      </c>
      <c r="C122" s="67">
        <v>5</v>
      </c>
      <c r="D122" s="67">
        <v>1</v>
      </c>
      <c r="E122" s="3" t="s">
        <v>2341</v>
      </c>
      <c r="F122" s="67"/>
    </row>
    <row r="123" spans="1:6">
      <c r="A123" s="2" t="s">
        <v>2342</v>
      </c>
      <c r="B123" s="1">
        <v>4</v>
      </c>
      <c r="C123" s="1">
        <v>5</v>
      </c>
      <c r="D123" s="1">
        <v>2</v>
      </c>
      <c r="E123" s="2" t="s">
        <v>2343</v>
      </c>
      <c r="F123" s="1"/>
    </row>
    <row r="124" spans="1:6">
      <c r="A124" s="3" t="s">
        <v>2344</v>
      </c>
      <c r="B124" s="67">
        <v>4</v>
      </c>
      <c r="C124" s="67">
        <v>5</v>
      </c>
      <c r="D124" s="67">
        <v>3</v>
      </c>
      <c r="E124" s="3" t="s">
        <v>2345</v>
      </c>
      <c r="F124" s="67"/>
    </row>
    <row r="125" spans="1:6">
      <c r="A125" s="305" t="s">
        <v>2346</v>
      </c>
      <c r="B125" s="306">
        <v>4</v>
      </c>
      <c r="C125" s="306">
        <v>6</v>
      </c>
      <c r="D125" s="306">
        <v>0</v>
      </c>
      <c r="E125" s="305" t="s">
        <v>2347</v>
      </c>
      <c r="F125" s="306"/>
    </row>
    <row r="126" spans="1:6">
      <c r="A126" s="3" t="s">
        <v>2348</v>
      </c>
      <c r="B126" s="78">
        <v>4</v>
      </c>
      <c r="C126" s="78">
        <v>6</v>
      </c>
      <c r="D126" s="78">
        <v>1</v>
      </c>
      <c r="E126" s="3" t="s">
        <v>2349</v>
      </c>
      <c r="F126" s="67"/>
    </row>
    <row r="127" spans="1:6">
      <c r="A127" s="2" t="s">
        <v>2350</v>
      </c>
      <c r="B127" s="83">
        <v>4</v>
      </c>
      <c r="C127" s="83">
        <v>6</v>
      </c>
      <c r="D127" s="83">
        <v>2</v>
      </c>
      <c r="E127" s="2" t="s">
        <v>2351</v>
      </c>
      <c r="F127" s="1"/>
    </row>
    <row r="128" spans="1:6">
      <c r="A128" s="3" t="s">
        <v>495</v>
      </c>
      <c r="B128" s="67" t="s">
        <v>2138</v>
      </c>
      <c r="C128" s="67" t="s">
        <v>2138</v>
      </c>
      <c r="D128" s="67" t="s">
        <v>2138</v>
      </c>
      <c r="E128" s="3" t="s">
        <v>310</v>
      </c>
      <c r="F128" s="67"/>
    </row>
    <row r="129" spans="1:6">
      <c r="A129" s="305" t="s">
        <v>2352</v>
      </c>
      <c r="B129" s="306">
        <v>4</v>
      </c>
      <c r="C129" s="306">
        <v>7</v>
      </c>
      <c r="D129" s="306">
        <v>0</v>
      </c>
      <c r="E129" s="305" t="s">
        <v>2353</v>
      </c>
      <c r="F129" s="306"/>
    </row>
    <row r="130" spans="1:6">
      <c r="A130" s="3" t="s">
        <v>2354</v>
      </c>
      <c r="B130" s="67">
        <v>4</v>
      </c>
      <c r="C130" s="67">
        <v>7</v>
      </c>
      <c r="D130" s="67">
        <v>1</v>
      </c>
      <c r="E130" s="3" t="s">
        <v>2353</v>
      </c>
      <c r="F130" s="67"/>
    </row>
    <row r="131" spans="1:6">
      <c r="A131" s="2" t="s">
        <v>495</v>
      </c>
      <c r="B131" s="1" t="s">
        <v>2138</v>
      </c>
      <c r="C131" s="1" t="s">
        <v>2138</v>
      </c>
      <c r="D131" s="1" t="s">
        <v>2138</v>
      </c>
      <c r="E131" s="2" t="s">
        <v>310</v>
      </c>
      <c r="F131" s="1"/>
    </row>
    <row r="132" spans="1:6">
      <c r="A132" s="305" t="s">
        <v>2355</v>
      </c>
      <c r="B132" s="306">
        <v>4</v>
      </c>
      <c r="C132" s="306">
        <v>8</v>
      </c>
      <c r="D132" s="306">
        <v>0</v>
      </c>
      <c r="E132" s="305" t="s">
        <v>2356</v>
      </c>
      <c r="F132" s="306"/>
    </row>
    <row r="133" spans="1:6">
      <c r="A133" s="2" t="s">
        <v>2357</v>
      </c>
      <c r="B133" s="1">
        <v>4</v>
      </c>
      <c r="C133" s="1">
        <v>8</v>
      </c>
      <c r="D133" s="1">
        <v>1</v>
      </c>
      <c r="E133" s="311" t="s">
        <v>2358</v>
      </c>
      <c r="F133" s="747"/>
    </row>
    <row r="134" spans="1:6">
      <c r="A134" s="63" t="s">
        <v>2359</v>
      </c>
      <c r="B134" s="64">
        <v>4</v>
      </c>
      <c r="C134" s="64">
        <v>8</v>
      </c>
      <c r="D134" s="64">
        <v>2</v>
      </c>
      <c r="E134" s="312" t="s">
        <v>318</v>
      </c>
      <c r="F134" s="748"/>
    </row>
    <row r="135" spans="1:6">
      <c r="A135" s="2" t="s">
        <v>2360</v>
      </c>
      <c r="B135" s="1">
        <v>4</v>
      </c>
      <c r="C135" s="1">
        <v>8</v>
      </c>
      <c r="D135" s="1">
        <v>3</v>
      </c>
      <c r="E135" s="2" t="s">
        <v>2361</v>
      </c>
      <c r="F135" s="1"/>
    </row>
    <row r="136" spans="1:6">
      <c r="A136" s="3">
        <v>484</v>
      </c>
      <c r="B136" s="67">
        <v>4</v>
      </c>
      <c r="C136" s="67">
        <v>8</v>
      </c>
      <c r="D136" s="67">
        <v>4</v>
      </c>
      <c r="E136" s="3" t="s">
        <v>2362</v>
      </c>
      <c r="F136" s="67"/>
    </row>
    <row r="137" spans="1:6">
      <c r="A137" s="2" t="s">
        <v>2363</v>
      </c>
      <c r="B137" s="1">
        <v>4</v>
      </c>
      <c r="C137" s="1">
        <v>8</v>
      </c>
      <c r="D137" s="1">
        <v>5</v>
      </c>
      <c r="E137" s="311" t="s">
        <v>2364</v>
      </c>
      <c r="F137" s="747"/>
    </row>
    <row r="138" spans="1:6">
      <c r="A138" s="3" t="s">
        <v>2365</v>
      </c>
      <c r="B138" s="67">
        <v>4</v>
      </c>
      <c r="C138" s="67">
        <v>8</v>
      </c>
      <c r="D138" s="67">
        <v>7</v>
      </c>
      <c r="E138" s="313" t="s">
        <v>2366</v>
      </c>
      <c r="F138" s="749"/>
    </row>
    <row r="139" spans="1:6">
      <c r="A139" s="2" t="s">
        <v>2367</v>
      </c>
      <c r="B139" s="1">
        <v>4</v>
      </c>
      <c r="C139" s="1">
        <v>8</v>
      </c>
      <c r="D139" s="1">
        <v>8</v>
      </c>
      <c r="E139" s="2" t="s">
        <v>2368</v>
      </c>
      <c r="F139" s="1"/>
    </row>
    <row r="140" spans="1:6">
      <c r="A140" s="3" t="s">
        <v>2369</v>
      </c>
      <c r="B140" s="67">
        <v>4</v>
      </c>
      <c r="C140" s="67">
        <v>8</v>
      </c>
      <c r="D140" s="67">
        <v>9</v>
      </c>
      <c r="E140" s="3" t="s">
        <v>2370</v>
      </c>
      <c r="F140" s="67"/>
    </row>
    <row r="141" spans="1:6">
      <c r="A141" s="2" t="s">
        <v>2371</v>
      </c>
      <c r="B141" s="1">
        <v>4</v>
      </c>
      <c r="C141" s="1">
        <v>8</v>
      </c>
      <c r="D141" s="1" t="s">
        <v>2247</v>
      </c>
      <c r="E141" s="311" t="s">
        <v>2372</v>
      </c>
      <c r="F141" s="747"/>
    </row>
    <row r="142" spans="1:6">
      <c r="A142" s="3" t="s">
        <v>2373</v>
      </c>
      <c r="B142" s="67">
        <v>4</v>
      </c>
      <c r="C142" s="67">
        <v>8</v>
      </c>
      <c r="D142" s="67" t="s">
        <v>2260</v>
      </c>
      <c r="E142" s="313" t="s">
        <v>2374</v>
      </c>
      <c r="F142" s="749"/>
    </row>
    <row r="143" spans="1:6">
      <c r="A143" s="2" t="s">
        <v>2375</v>
      </c>
      <c r="B143" s="1">
        <v>4</v>
      </c>
      <c r="C143" s="1">
        <v>8</v>
      </c>
      <c r="D143" s="1" t="s">
        <v>2150</v>
      </c>
      <c r="E143" s="311" t="s">
        <v>2376</v>
      </c>
      <c r="F143" s="747"/>
    </row>
    <row r="144" spans="1:6">
      <c r="A144" s="3" t="s">
        <v>2377</v>
      </c>
      <c r="B144" s="67">
        <v>4</v>
      </c>
      <c r="C144" s="67">
        <v>8</v>
      </c>
      <c r="D144" s="67" t="s">
        <v>2153</v>
      </c>
      <c r="E144" s="313" t="s">
        <v>2378</v>
      </c>
      <c r="F144" s="749"/>
    </row>
    <row r="145" spans="1:6">
      <c r="A145" s="2" t="s">
        <v>2379</v>
      </c>
      <c r="B145" s="1">
        <v>4</v>
      </c>
      <c r="C145" s="1">
        <v>8</v>
      </c>
      <c r="D145" s="1" t="s">
        <v>2380</v>
      </c>
      <c r="E145" s="311" t="s">
        <v>2381</v>
      </c>
      <c r="F145" s="747"/>
    </row>
    <row r="146" spans="1:6">
      <c r="A146" s="3" t="s">
        <v>2382</v>
      </c>
      <c r="B146" s="67">
        <v>4</v>
      </c>
      <c r="C146" s="67">
        <v>8</v>
      </c>
      <c r="D146" s="67" t="s">
        <v>88</v>
      </c>
      <c r="E146" s="313" t="s">
        <v>2383</v>
      </c>
      <c r="F146" s="749"/>
    </row>
    <row r="147" spans="1:6">
      <c r="A147" s="2" t="s">
        <v>2384</v>
      </c>
      <c r="B147" s="1">
        <v>4</v>
      </c>
      <c r="C147" s="1">
        <v>8</v>
      </c>
      <c r="D147" s="1" t="s">
        <v>2385</v>
      </c>
      <c r="E147" s="311" t="s">
        <v>2386</v>
      </c>
      <c r="F147" s="747"/>
    </row>
    <row r="148" spans="1:6">
      <c r="A148" s="3" t="s">
        <v>2387</v>
      </c>
      <c r="B148" s="67">
        <v>4</v>
      </c>
      <c r="C148" s="67">
        <v>8</v>
      </c>
      <c r="D148" s="67" t="s">
        <v>2388</v>
      </c>
      <c r="E148" s="313" t="s">
        <v>2389</v>
      </c>
      <c r="F148" s="749"/>
    </row>
    <row r="149" spans="1:6">
      <c r="A149" s="305" t="s">
        <v>2390</v>
      </c>
      <c r="B149" s="306">
        <v>4</v>
      </c>
      <c r="C149" s="306">
        <v>9</v>
      </c>
      <c r="D149" s="306">
        <v>0</v>
      </c>
      <c r="E149" s="305" t="s">
        <v>2391</v>
      </c>
      <c r="F149" s="306"/>
    </row>
    <row r="150" spans="1:6">
      <c r="A150" s="3" t="s">
        <v>2392</v>
      </c>
      <c r="B150" s="67">
        <v>4</v>
      </c>
      <c r="C150" s="67">
        <v>9</v>
      </c>
      <c r="D150" s="67">
        <v>1</v>
      </c>
      <c r="E150" s="313" t="s">
        <v>2391</v>
      </c>
      <c r="F150" s="749"/>
    </row>
    <row r="151" spans="1:6">
      <c r="A151" s="2">
        <v>492</v>
      </c>
      <c r="B151" s="1">
        <v>4</v>
      </c>
      <c r="C151" s="1">
        <v>9</v>
      </c>
      <c r="D151" s="1">
        <v>2</v>
      </c>
      <c r="E151" s="311" t="s">
        <v>2393</v>
      </c>
      <c r="F151" s="747"/>
    </row>
    <row r="152" spans="1:6">
      <c r="A152" s="305" t="s">
        <v>2394</v>
      </c>
      <c r="B152" s="306">
        <v>4</v>
      </c>
      <c r="C152" s="306" t="s">
        <v>2254</v>
      </c>
      <c r="D152" s="306"/>
      <c r="E152" s="305" t="s">
        <v>2395</v>
      </c>
      <c r="F152" s="306"/>
    </row>
    <row r="153" spans="1:6">
      <c r="A153" s="2" t="s">
        <v>2396</v>
      </c>
      <c r="B153" s="1">
        <v>4</v>
      </c>
      <c r="C153" s="1" t="s">
        <v>2254</v>
      </c>
      <c r="D153" s="1" t="s">
        <v>2247</v>
      </c>
      <c r="E153" s="311" t="s">
        <v>2397</v>
      </c>
      <c r="F153" s="747"/>
    </row>
    <row r="154" spans="1:6">
      <c r="A154" s="63" t="s">
        <v>2398</v>
      </c>
      <c r="B154" s="64">
        <v>4</v>
      </c>
      <c r="C154" s="64" t="s">
        <v>2254</v>
      </c>
      <c r="D154" s="64" t="s">
        <v>2260</v>
      </c>
      <c r="E154" s="312" t="s">
        <v>2399</v>
      </c>
      <c r="F154" s="748"/>
    </row>
    <row r="155" spans="1:6">
      <c r="A155" s="2" t="s">
        <v>2400</v>
      </c>
      <c r="B155" s="1">
        <v>4</v>
      </c>
      <c r="C155" s="1" t="s">
        <v>2254</v>
      </c>
      <c r="D155" s="1" t="s">
        <v>2150</v>
      </c>
      <c r="E155" s="311" t="s">
        <v>2401</v>
      </c>
      <c r="F155" s="747"/>
    </row>
    <row r="156" spans="1:6">
      <c r="A156" s="63" t="s">
        <v>2402</v>
      </c>
      <c r="B156" s="64">
        <v>4</v>
      </c>
      <c r="C156" s="64" t="s">
        <v>2254</v>
      </c>
      <c r="D156" s="64" t="s">
        <v>2153</v>
      </c>
      <c r="E156" s="312" t="s">
        <v>2403</v>
      </c>
      <c r="F156" s="748"/>
    </row>
    <row r="157" spans="1:6">
      <c r="A157" s="2" t="s">
        <v>2404</v>
      </c>
      <c r="B157" s="1">
        <v>4</v>
      </c>
      <c r="C157" s="1" t="s">
        <v>2254</v>
      </c>
      <c r="D157" s="1" t="s">
        <v>2156</v>
      </c>
      <c r="E157" s="311" t="s">
        <v>2405</v>
      </c>
      <c r="F157" s="747"/>
    </row>
    <row r="158" spans="1:6">
      <c r="A158" s="63" t="s">
        <v>2406</v>
      </c>
      <c r="B158" s="64">
        <v>4</v>
      </c>
      <c r="C158" s="64" t="s">
        <v>2254</v>
      </c>
      <c r="D158" s="64" t="s">
        <v>2159</v>
      </c>
      <c r="E158" s="312" t="s">
        <v>2407</v>
      </c>
      <c r="F158" s="748"/>
    </row>
    <row r="159" spans="1:6">
      <c r="A159" s="2" t="s">
        <v>2408</v>
      </c>
      <c r="B159" s="1">
        <v>4</v>
      </c>
      <c r="C159" s="1" t="s">
        <v>2254</v>
      </c>
      <c r="D159" s="1" t="s">
        <v>2162</v>
      </c>
      <c r="E159" s="311" t="s">
        <v>638</v>
      </c>
      <c r="F159" s="747"/>
    </row>
    <row r="160" spans="1:6">
      <c r="A160" s="63" t="s">
        <v>2409</v>
      </c>
      <c r="B160" s="64">
        <v>4</v>
      </c>
      <c r="C160" s="64" t="s">
        <v>2254</v>
      </c>
      <c r="D160" s="64" t="s">
        <v>2165</v>
      </c>
      <c r="E160" s="312" t="s">
        <v>2410</v>
      </c>
      <c r="F160" s="748" t="s">
        <v>2175</v>
      </c>
    </row>
    <row r="161" spans="1:6">
      <c r="A161" s="303" t="s">
        <v>2411</v>
      </c>
      <c r="B161" s="304">
        <v>5</v>
      </c>
      <c r="C161" s="304">
        <v>0</v>
      </c>
      <c r="D161" s="304">
        <v>0</v>
      </c>
      <c r="E161" s="303" t="s">
        <v>2412</v>
      </c>
      <c r="F161" s="304"/>
    </row>
    <row r="162" spans="1:6">
      <c r="A162" s="305" t="s">
        <v>2413</v>
      </c>
      <c r="B162" s="306">
        <v>5</v>
      </c>
      <c r="C162" s="306">
        <v>1</v>
      </c>
      <c r="D162" s="306">
        <v>0</v>
      </c>
      <c r="E162" s="305" t="s">
        <v>2414</v>
      </c>
      <c r="F162" s="306"/>
    </row>
    <row r="163" spans="1:6">
      <c r="A163" s="2" t="s">
        <v>2415</v>
      </c>
      <c r="B163" s="1">
        <v>5</v>
      </c>
      <c r="C163" s="1">
        <v>1</v>
      </c>
      <c r="D163" s="1">
        <v>1</v>
      </c>
      <c r="E163" s="2" t="s">
        <v>2416</v>
      </c>
      <c r="F163" s="1"/>
    </row>
    <row r="164" spans="1:6">
      <c r="A164" s="3" t="s">
        <v>2417</v>
      </c>
      <c r="B164" s="67">
        <v>5</v>
      </c>
      <c r="C164" s="67">
        <v>1</v>
      </c>
      <c r="D164" s="67">
        <v>2</v>
      </c>
      <c r="E164" s="3" t="s">
        <v>2418</v>
      </c>
      <c r="F164" s="67"/>
    </row>
    <row r="165" spans="1:6">
      <c r="A165" s="2" t="s">
        <v>2419</v>
      </c>
      <c r="B165" s="1">
        <v>5</v>
      </c>
      <c r="C165" s="1">
        <v>1</v>
      </c>
      <c r="D165" s="1">
        <v>3</v>
      </c>
      <c r="E165" s="2" t="s">
        <v>2420</v>
      </c>
      <c r="F165" s="1"/>
    </row>
    <row r="166" spans="1:6">
      <c r="A166" s="3" t="s">
        <v>2421</v>
      </c>
      <c r="B166" s="67">
        <v>5</v>
      </c>
      <c r="C166" s="67">
        <v>1</v>
      </c>
      <c r="D166" s="67">
        <v>4</v>
      </c>
      <c r="E166" s="3" t="s">
        <v>2422</v>
      </c>
      <c r="F166" s="67"/>
    </row>
    <row r="167" spans="1:6">
      <c r="A167" s="2">
        <v>515</v>
      </c>
      <c r="B167" s="1">
        <v>5</v>
      </c>
      <c r="C167" s="1">
        <v>1</v>
      </c>
      <c r="D167" s="1">
        <v>5</v>
      </c>
      <c r="E167" s="2" t="s">
        <v>2423</v>
      </c>
      <c r="F167" s="1"/>
    </row>
    <row r="168" spans="1:6">
      <c r="A168" s="3" t="s">
        <v>495</v>
      </c>
      <c r="B168" s="67" t="s">
        <v>2138</v>
      </c>
      <c r="C168" s="67" t="s">
        <v>2138</v>
      </c>
      <c r="D168" s="67" t="s">
        <v>2138</v>
      </c>
      <c r="E168" s="3" t="s">
        <v>310</v>
      </c>
      <c r="F168" s="67"/>
    </row>
    <row r="169" spans="1:6">
      <c r="A169" s="305" t="s">
        <v>2424</v>
      </c>
      <c r="B169" s="306">
        <v>5</v>
      </c>
      <c r="C169" s="306">
        <v>2</v>
      </c>
      <c r="D169" s="306">
        <v>0</v>
      </c>
      <c r="E169" s="305" t="s">
        <v>2425</v>
      </c>
      <c r="F169" s="306"/>
    </row>
    <row r="170" spans="1:6">
      <c r="A170" s="3" t="s">
        <v>2426</v>
      </c>
      <c r="B170" s="67">
        <v>5</v>
      </c>
      <c r="C170" s="67">
        <v>2</v>
      </c>
      <c r="D170" s="67">
        <v>1</v>
      </c>
      <c r="E170" s="3" t="s">
        <v>2427</v>
      </c>
      <c r="F170" s="67"/>
    </row>
    <row r="171" spans="1:6">
      <c r="A171" s="2" t="s">
        <v>2428</v>
      </c>
      <c r="B171" s="1">
        <v>5</v>
      </c>
      <c r="C171" s="1">
        <v>2</v>
      </c>
      <c r="D171" s="1">
        <v>2</v>
      </c>
      <c r="E171" s="2" t="s">
        <v>2429</v>
      </c>
      <c r="F171" s="1"/>
    </row>
    <row r="172" spans="1:6" ht="25.5" customHeight="1">
      <c r="A172" s="3" t="s">
        <v>2430</v>
      </c>
      <c r="B172" s="67">
        <v>5</v>
      </c>
      <c r="C172" s="67">
        <v>2</v>
      </c>
      <c r="D172" s="67">
        <v>3</v>
      </c>
      <c r="E172" s="3" t="s">
        <v>2431</v>
      </c>
      <c r="F172" s="67"/>
    </row>
    <row r="173" spans="1:6">
      <c r="A173" s="2" t="s">
        <v>495</v>
      </c>
      <c r="B173" s="1" t="s">
        <v>2138</v>
      </c>
      <c r="C173" s="1" t="s">
        <v>2138</v>
      </c>
      <c r="D173" s="1" t="s">
        <v>2138</v>
      </c>
      <c r="E173" s="2" t="s">
        <v>310</v>
      </c>
      <c r="F173" s="1"/>
    </row>
    <row r="174" spans="1:6">
      <c r="A174" s="305" t="s">
        <v>2432</v>
      </c>
      <c r="B174" s="306">
        <v>5</v>
      </c>
      <c r="C174" s="306">
        <v>3</v>
      </c>
      <c r="D174" s="306">
        <v>0</v>
      </c>
      <c r="E174" s="305" t="s">
        <v>2433</v>
      </c>
      <c r="F174" s="306"/>
    </row>
    <row r="175" spans="1:6">
      <c r="A175" s="2" t="s">
        <v>2434</v>
      </c>
      <c r="B175" s="1">
        <v>5</v>
      </c>
      <c r="C175" s="1">
        <v>3</v>
      </c>
      <c r="D175" s="1">
        <v>1</v>
      </c>
      <c r="E175" s="2" t="s">
        <v>2433</v>
      </c>
      <c r="F175" s="1"/>
    </row>
    <row r="176" spans="1:6">
      <c r="A176" s="3">
        <v>532</v>
      </c>
      <c r="B176" s="67">
        <v>5</v>
      </c>
      <c r="C176" s="67">
        <v>3</v>
      </c>
      <c r="D176" s="67">
        <v>2</v>
      </c>
      <c r="E176" s="3" t="s">
        <v>2435</v>
      </c>
      <c r="F176" s="67"/>
    </row>
    <row r="177" spans="1:6">
      <c r="A177" s="2" t="s">
        <v>495</v>
      </c>
      <c r="B177" s="1" t="s">
        <v>2138</v>
      </c>
      <c r="C177" s="1" t="s">
        <v>2138</v>
      </c>
      <c r="D177" s="1" t="s">
        <v>2138</v>
      </c>
      <c r="E177" s="2" t="s">
        <v>310</v>
      </c>
      <c r="F177" s="1"/>
    </row>
    <row r="178" spans="1:6">
      <c r="A178" s="305" t="s">
        <v>2436</v>
      </c>
      <c r="B178" s="306">
        <v>5</v>
      </c>
      <c r="C178" s="306">
        <v>4</v>
      </c>
      <c r="D178" s="306">
        <v>0</v>
      </c>
      <c r="E178" s="305" t="s">
        <v>2437</v>
      </c>
      <c r="F178" s="306"/>
    </row>
    <row r="179" spans="1:6">
      <c r="A179" s="2" t="s">
        <v>2438</v>
      </c>
      <c r="B179" s="1">
        <v>5</v>
      </c>
      <c r="C179" s="1">
        <v>4</v>
      </c>
      <c r="D179" s="1">
        <v>1</v>
      </c>
      <c r="E179" s="2" t="s">
        <v>2437</v>
      </c>
      <c r="F179" s="1"/>
    </row>
    <row r="180" spans="1:6">
      <c r="A180" s="3" t="s">
        <v>495</v>
      </c>
      <c r="B180" s="67" t="s">
        <v>2138</v>
      </c>
      <c r="C180" s="67" t="s">
        <v>2138</v>
      </c>
      <c r="D180" s="67" t="s">
        <v>2138</v>
      </c>
      <c r="E180" s="3" t="s">
        <v>310</v>
      </c>
      <c r="F180" s="67"/>
    </row>
    <row r="181" spans="1:6" ht="25.5" customHeight="1">
      <c r="A181" s="305" t="s">
        <v>2439</v>
      </c>
      <c r="B181" s="306">
        <v>5</v>
      </c>
      <c r="C181" s="306">
        <v>5</v>
      </c>
      <c r="D181" s="306">
        <v>0</v>
      </c>
      <c r="E181" s="305" t="s">
        <v>2440</v>
      </c>
      <c r="F181" s="306"/>
    </row>
    <row r="182" spans="1:6" ht="25.5" customHeight="1">
      <c r="A182" s="3" t="s">
        <v>2441</v>
      </c>
      <c r="B182" s="67">
        <v>5</v>
      </c>
      <c r="C182" s="67">
        <v>5</v>
      </c>
      <c r="D182" s="67">
        <v>1</v>
      </c>
      <c r="E182" s="3" t="s">
        <v>2440</v>
      </c>
      <c r="F182" s="67"/>
    </row>
    <row r="183" spans="1:6">
      <c r="A183" s="2">
        <v>552</v>
      </c>
      <c r="B183" s="1">
        <v>5</v>
      </c>
      <c r="C183" s="1">
        <v>5</v>
      </c>
      <c r="D183" s="1">
        <v>2</v>
      </c>
      <c r="E183" s="2" t="s">
        <v>2442</v>
      </c>
      <c r="F183" s="1"/>
    </row>
    <row r="184" spans="1:6">
      <c r="A184" s="3" t="s">
        <v>495</v>
      </c>
      <c r="B184" s="67" t="s">
        <v>2138</v>
      </c>
      <c r="C184" s="67" t="s">
        <v>2138</v>
      </c>
      <c r="D184" s="67" t="s">
        <v>2138</v>
      </c>
      <c r="E184" s="3" t="s">
        <v>310</v>
      </c>
      <c r="F184" s="67"/>
    </row>
    <row r="185" spans="1:6">
      <c r="A185" s="305">
        <v>560</v>
      </c>
      <c r="B185" s="306">
        <v>5</v>
      </c>
      <c r="C185" s="306">
        <v>6</v>
      </c>
      <c r="D185" s="306">
        <v>0</v>
      </c>
      <c r="E185" s="305" t="s">
        <v>2443</v>
      </c>
      <c r="F185" s="306"/>
    </row>
    <row r="186" spans="1:6">
      <c r="A186" s="3">
        <v>561</v>
      </c>
      <c r="B186" s="67">
        <v>5</v>
      </c>
      <c r="C186" s="67">
        <v>6</v>
      </c>
      <c r="D186" s="67">
        <v>1</v>
      </c>
      <c r="E186" s="313" t="s">
        <v>2443</v>
      </c>
      <c r="F186" s="749"/>
    </row>
    <row r="187" spans="1:6">
      <c r="A187" s="2">
        <v>562</v>
      </c>
      <c r="B187" s="1">
        <v>5</v>
      </c>
      <c r="C187" s="1">
        <v>6</v>
      </c>
      <c r="D187" s="1">
        <v>2</v>
      </c>
      <c r="E187" s="311" t="s">
        <v>2444</v>
      </c>
      <c r="F187" s="747"/>
    </row>
    <row r="188" spans="1:6">
      <c r="A188" s="305" t="s">
        <v>495</v>
      </c>
      <c r="B188" s="306" t="s">
        <v>2138</v>
      </c>
      <c r="C188" s="306" t="s">
        <v>2138</v>
      </c>
      <c r="D188" s="306" t="s">
        <v>2138</v>
      </c>
      <c r="E188" s="305" t="s">
        <v>310</v>
      </c>
      <c r="F188" s="306"/>
    </row>
    <row r="189" spans="1:6">
      <c r="A189" s="303"/>
      <c r="B189" s="304" t="s">
        <v>2138</v>
      </c>
      <c r="C189" s="304" t="s">
        <v>2138</v>
      </c>
      <c r="D189" s="304" t="s">
        <v>2138</v>
      </c>
      <c r="E189" s="303" t="s">
        <v>310</v>
      </c>
      <c r="F189" s="304"/>
    </row>
    <row r="190" spans="1:6">
      <c r="A190" s="303" t="s">
        <v>2445</v>
      </c>
      <c r="B190" s="304">
        <v>7</v>
      </c>
      <c r="C190" s="304">
        <v>0</v>
      </c>
      <c r="D190" s="304">
        <v>0</v>
      </c>
      <c r="E190" s="303" t="s">
        <v>2446</v>
      </c>
      <c r="F190" s="304"/>
    </row>
    <row r="191" spans="1:6">
      <c r="A191" s="305" t="s">
        <v>2447</v>
      </c>
      <c r="B191" s="306">
        <v>7</v>
      </c>
      <c r="C191" s="306">
        <v>1</v>
      </c>
      <c r="D191" s="306">
        <v>0</v>
      </c>
      <c r="E191" s="305" t="s">
        <v>2448</v>
      </c>
      <c r="F191" s="306"/>
    </row>
    <row r="192" spans="1:6">
      <c r="A192" s="3" t="s">
        <v>2449</v>
      </c>
      <c r="B192" s="67">
        <v>7</v>
      </c>
      <c r="C192" s="67">
        <v>1</v>
      </c>
      <c r="D192" s="67">
        <v>1</v>
      </c>
      <c r="E192" s="3" t="s">
        <v>2450</v>
      </c>
      <c r="F192" s="67"/>
    </row>
    <row r="193" spans="1:6">
      <c r="A193" s="2" t="s">
        <v>2451</v>
      </c>
      <c r="B193" s="1">
        <v>7</v>
      </c>
      <c r="C193" s="1">
        <v>1</v>
      </c>
      <c r="D193" s="1">
        <v>2</v>
      </c>
      <c r="E193" s="2" t="s">
        <v>2452</v>
      </c>
      <c r="F193" s="1"/>
    </row>
    <row r="194" spans="1:6" ht="25.5" customHeight="1">
      <c r="A194" s="3" t="s">
        <v>2453</v>
      </c>
      <c r="B194" s="67">
        <v>7</v>
      </c>
      <c r="C194" s="67">
        <v>1</v>
      </c>
      <c r="D194" s="67">
        <v>3</v>
      </c>
      <c r="E194" s="313" t="s">
        <v>2454</v>
      </c>
      <c r="F194" s="749"/>
    </row>
    <row r="195" spans="1:6">
      <c r="A195" s="2" t="s">
        <v>2455</v>
      </c>
      <c r="B195" s="1">
        <v>7</v>
      </c>
      <c r="C195" s="1">
        <v>1</v>
      </c>
      <c r="D195" s="1">
        <v>4</v>
      </c>
      <c r="E195" s="311" t="s">
        <v>2456</v>
      </c>
      <c r="F195" s="747"/>
    </row>
    <row r="196" spans="1:6">
      <c r="A196" s="3" t="s">
        <v>2457</v>
      </c>
      <c r="B196" s="67">
        <v>7</v>
      </c>
      <c r="C196" s="67">
        <v>1</v>
      </c>
      <c r="D196" s="67">
        <v>5</v>
      </c>
      <c r="E196" s="313" t="s">
        <v>2458</v>
      </c>
      <c r="F196" s="749"/>
    </row>
    <row r="197" spans="1:6" ht="25.5" customHeight="1">
      <c r="A197" s="2" t="s">
        <v>2459</v>
      </c>
      <c r="B197" s="1">
        <v>7</v>
      </c>
      <c r="C197" s="1">
        <v>1</v>
      </c>
      <c r="D197" s="1">
        <v>6</v>
      </c>
      <c r="E197" s="311" t="s">
        <v>2460</v>
      </c>
      <c r="F197" s="747"/>
    </row>
    <row r="198" spans="1:6">
      <c r="A198" s="3">
        <v>717</v>
      </c>
      <c r="B198" s="67">
        <v>7</v>
      </c>
      <c r="C198" s="67">
        <v>1</v>
      </c>
      <c r="D198" s="67">
        <v>7</v>
      </c>
      <c r="E198" s="313" t="s">
        <v>2461</v>
      </c>
      <c r="F198" s="749"/>
    </row>
    <row r="199" spans="1:6">
      <c r="A199" s="2">
        <v>718</v>
      </c>
      <c r="B199" s="1">
        <v>7</v>
      </c>
      <c r="C199" s="1">
        <v>1</v>
      </c>
      <c r="D199" s="1">
        <v>8</v>
      </c>
      <c r="E199" s="311" t="s">
        <v>2462</v>
      </c>
      <c r="F199" s="747"/>
    </row>
    <row r="200" spans="1:6">
      <c r="A200" s="3">
        <v>719</v>
      </c>
      <c r="B200" s="67">
        <v>7</v>
      </c>
      <c r="C200" s="67">
        <v>1</v>
      </c>
      <c r="D200" s="67">
        <v>9</v>
      </c>
      <c r="E200" s="313" t="s">
        <v>2463</v>
      </c>
      <c r="F200" s="749"/>
    </row>
    <row r="201" spans="1:6">
      <c r="A201" s="2" t="s">
        <v>495</v>
      </c>
      <c r="B201" s="1" t="s">
        <v>2138</v>
      </c>
      <c r="C201" s="1" t="s">
        <v>2138</v>
      </c>
      <c r="D201" s="1" t="s">
        <v>2138</v>
      </c>
      <c r="E201" s="311" t="s">
        <v>310</v>
      </c>
      <c r="F201" s="747"/>
    </row>
    <row r="202" spans="1:6">
      <c r="A202" s="305" t="s">
        <v>2464</v>
      </c>
      <c r="B202" s="306">
        <v>7</v>
      </c>
      <c r="C202" s="306">
        <v>2</v>
      </c>
      <c r="D202" s="306">
        <v>0</v>
      </c>
      <c r="E202" s="305" t="s">
        <v>2465</v>
      </c>
      <c r="F202" s="306"/>
    </row>
    <row r="203" spans="1:6" ht="25.5" customHeight="1">
      <c r="A203" s="2" t="s">
        <v>2466</v>
      </c>
      <c r="B203" s="1">
        <v>7</v>
      </c>
      <c r="C203" s="1">
        <v>2</v>
      </c>
      <c r="D203" s="1">
        <v>1</v>
      </c>
      <c r="E203" s="311" t="s">
        <v>2454</v>
      </c>
      <c r="F203" s="747"/>
    </row>
    <row r="204" spans="1:6">
      <c r="A204" s="3" t="s">
        <v>2467</v>
      </c>
      <c r="B204" s="67">
        <v>7</v>
      </c>
      <c r="C204" s="67">
        <v>2</v>
      </c>
      <c r="D204" s="67">
        <v>2</v>
      </c>
      <c r="E204" s="313" t="s">
        <v>2456</v>
      </c>
      <c r="F204" s="749"/>
    </row>
    <row r="205" spans="1:6">
      <c r="A205" s="2" t="s">
        <v>2468</v>
      </c>
      <c r="B205" s="1">
        <v>7</v>
      </c>
      <c r="C205" s="1">
        <v>2</v>
      </c>
      <c r="D205" s="1">
        <v>3</v>
      </c>
      <c r="E205" s="311" t="s">
        <v>2469</v>
      </c>
      <c r="F205" s="747"/>
    </row>
    <row r="206" spans="1:6">
      <c r="A206" s="3" t="s">
        <v>2470</v>
      </c>
      <c r="B206" s="67">
        <v>7</v>
      </c>
      <c r="C206" s="67">
        <v>2</v>
      </c>
      <c r="D206" s="67">
        <v>4</v>
      </c>
      <c r="E206" s="313" t="s">
        <v>2471</v>
      </c>
      <c r="F206" s="749"/>
    </row>
    <row r="207" spans="1:6">
      <c r="A207" s="2" t="s">
        <v>2472</v>
      </c>
      <c r="B207" s="1">
        <v>7</v>
      </c>
      <c r="C207" s="1">
        <v>2</v>
      </c>
      <c r="D207" s="1">
        <v>5</v>
      </c>
      <c r="E207" s="311" t="s">
        <v>2473</v>
      </c>
      <c r="F207" s="747"/>
    </row>
    <row r="208" spans="1:6" ht="25.5" customHeight="1">
      <c r="A208" s="3" t="s">
        <v>2474</v>
      </c>
      <c r="B208" s="67">
        <v>7</v>
      </c>
      <c r="C208" s="67">
        <v>2</v>
      </c>
      <c r="D208" s="67">
        <v>6</v>
      </c>
      <c r="E208" s="313" t="s">
        <v>2460</v>
      </c>
      <c r="F208" s="749"/>
    </row>
    <row r="209" spans="1:6">
      <c r="A209" s="73" t="s">
        <v>495</v>
      </c>
      <c r="B209" s="83" t="s">
        <v>2138</v>
      </c>
      <c r="C209" s="83" t="s">
        <v>2138</v>
      </c>
      <c r="D209" s="83" t="s">
        <v>2138</v>
      </c>
      <c r="E209" s="314" t="s">
        <v>310</v>
      </c>
      <c r="F209" s="750"/>
    </row>
    <row r="210" spans="1:6">
      <c r="A210" s="305" t="s">
        <v>495</v>
      </c>
      <c r="B210" s="306" t="s">
        <v>2138</v>
      </c>
      <c r="C210" s="306" t="s">
        <v>2138</v>
      </c>
      <c r="D210" s="306" t="s">
        <v>2138</v>
      </c>
      <c r="E210" s="305" t="s">
        <v>310</v>
      </c>
      <c r="F210" s="306"/>
    </row>
    <row r="211" spans="1:6">
      <c r="A211" s="303" t="s">
        <v>495</v>
      </c>
      <c r="B211" s="304" t="s">
        <v>2138</v>
      </c>
      <c r="C211" s="304" t="s">
        <v>2138</v>
      </c>
      <c r="D211" s="304" t="s">
        <v>2138</v>
      </c>
      <c r="E211" s="303" t="s">
        <v>310</v>
      </c>
      <c r="F211" s="304"/>
    </row>
    <row r="212" spans="1:6">
      <c r="A212" s="3"/>
      <c r="B212" s="3"/>
      <c r="C212" s="3"/>
      <c r="D212" s="3"/>
      <c r="E212" s="3"/>
      <c r="F212" s="67"/>
    </row>
    <row r="213" spans="1:6">
      <c r="A213" s="2" t="s">
        <v>2475</v>
      </c>
      <c r="B213" s="2"/>
      <c r="C213" s="2"/>
      <c r="D213" s="2"/>
      <c r="E213" s="2"/>
      <c r="F213" s="27"/>
    </row>
    <row r="214" spans="1:6" ht="25.5" customHeight="1">
      <c r="A214" s="3" t="s">
        <v>2476</v>
      </c>
      <c r="B214" s="3"/>
      <c r="C214" s="3"/>
      <c r="D214" s="3"/>
      <c r="E214" s="3"/>
      <c r="F214" s="67"/>
    </row>
    <row r="215" spans="1:6">
      <c r="A215" s="1000"/>
      <c r="B215" s="1001"/>
      <c r="C215" s="1001"/>
      <c r="D215" s="1001"/>
      <c r="E215" s="1002"/>
      <c r="F215" s="27"/>
    </row>
  </sheetData>
  <autoFilter ref="A5:F211" xr:uid="{00000000-0009-0000-0000-00000F000000}"/>
  <mergeCells count="3">
    <mergeCell ref="A2:E2"/>
    <mergeCell ref="A215:E215"/>
    <mergeCell ref="A3:E3"/>
  </mergeCells>
  <hyperlinks>
    <hyperlink ref="F1" location="'ÍNDICE'!A1" display="◀ Índice" xr:uid="{00000000-0004-0000-0F00-000000000000}"/>
  </hyperlinks>
  <printOptions horizontalCentered="1"/>
  <pageMargins left="0.39370078740157483" right="0.39370078740157483" top="0.59055118110236227" bottom="0.51181102362204722" header="0.51181102362204722" footer="0.51181102362204722"/>
  <pageSetup paperSize="9" scale="57" fitToHeight="20" orientation="portrait" horizontalDpi="300" verticalDpi="300"/>
  <headerFooter>
    <oddFooter>&amp;L&amp;8 &amp;K808080Circular n.º ___/EOTF/2026 — Livro de Anexos&amp;R&amp;8 &amp;K808080Pág. &amp;P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D966"/>
    <pageSetUpPr fitToPage="1"/>
  </sheetPr>
  <dimension ref="A1:L88"/>
  <sheetViews>
    <sheetView showGridLines="0" topLeftCell="A66" zoomScaleNormal="100" workbookViewId="0">
      <selection activeCell="A16" sqref="A16:E16"/>
    </sheetView>
  </sheetViews>
  <sheetFormatPr defaultColWidth="9.33203125" defaultRowHeight="14.4"/>
  <cols>
    <col min="1" max="1" width="23.33203125" style="71" customWidth="1"/>
    <col min="2" max="2" width="3" style="71" customWidth="1"/>
    <col min="3" max="3" width="25.5546875" style="71" customWidth="1"/>
    <col min="4" max="4" width="5.33203125" style="71" customWidth="1"/>
    <col min="5" max="5" width="24" style="71" customWidth="1"/>
    <col min="6" max="6" width="3.5546875" style="71" customWidth="1"/>
    <col min="7" max="7" width="28.33203125" style="71" customWidth="1"/>
    <col min="8" max="8" width="1.6640625" style="71" customWidth="1"/>
    <col min="9" max="9" width="29.6640625" style="71" customWidth="1"/>
    <col min="10" max="10" width="12" style="71" customWidth="1"/>
    <col min="11" max="11" width="49.88671875" style="71" customWidth="1"/>
    <col min="12" max="12" width="63.44140625" style="71" customWidth="1"/>
    <col min="13" max="15" width="9.33203125" style="71" customWidth="1"/>
    <col min="16" max="16384" width="9.33203125" style="71"/>
  </cols>
  <sheetData>
    <row r="1" spans="1:12" ht="14.25" customHeight="1">
      <c r="A1" s="7"/>
      <c r="B1" s="7"/>
      <c r="C1" s="7"/>
      <c r="D1" s="7"/>
      <c r="E1" s="7"/>
      <c r="F1" s="7"/>
      <c r="G1" s="7"/>
      <c r="H1" s="7"/>
      <c r="I1" s="7"/>
      <c r="J1" s="7"/>
      <c r="K1" s="132"/>
      <c r="L1" s="26" t="s">
        <v>1</v>
      </c>
    </row>
    <row r="2" spans="1:12" ht="17.25" customHeight="1">
      <c r="A2" s="1017" t="s">
        <v>2477</v>
      </c>
      <c r="B2" s="909"/>
      <c r="C2" s="909"/>
      <c r="D2" s="909"/>
      <c r="E2" s="909"/>
      <c r="F2" s="909"/>
      <c r="G2" s="909"/>
      <c r="H2" s="909"/>
      <c r="I2" s="909"/>
      <c r="J2" s="7"/>
      <c r="K2" s="7"/>
    </row>
    <row r="3" spans="1:12" ht="9" customHeight="1">
      <c r="A3" s="7"/>
      <c r="B3" s="7"/>
      <c r="C3" s="7"/>
      <c r="D3" s="7"/>
      <c r="E3" s="20"/>
      <c r="F3" s="7"/>
      <c r="G3" s="7"/>
      <c r="H3" s="7"/>
      <c r="I3" s="7"/>
      <c r="J3" s="7"/>
      <c r="K3" s="7"/>
    </row>
    <row r="4" spans="1:12" s="316" customFormat="1" ht="19.5" customHeight="1">
      <c r="A4" s="1019" t="s">
        <v>2478</v>
      </c>
      <c r="B4" s="1020"/>
      <c r="C4" s="1020"/>
      <c r="D4" s="1020"/>
      <c r="E4" s="1020"/>
      <c r="F4" s="1020"/>
      <c r="G4" s="1020"/>
      <c r="H4" s="1020"/>
      <c r="I4" s="1020"/>
      <c r="J4" s="7"/>
      <c r="K4" s="7"/>
    </row>
    <row r="5" spans="1:12" ht="15" customHeight="1">
      <c r="A5" s="315"/>
      <c r="B5" s="315"/>
      <c r="C5" s="315"/>
      <c r="D5" s="315"/>
      <c r="E5" s="315"/>
      <c r="F5" s="315"/>
      <c r="G5" s="315"/>
      <c r="H5" s="315"/>
      <c r="I5" s="315"/>
      <c r="J5" s="7"/>
      <c r="K5" s="7"/>
    </row>
    <row r="6" spans="1:12" ht="15" customHeight="1">
      <c r="A6" s="317" t="s">
        <v>2479</v>
      </c>
      <c r="B6" s="318"/>
      <c r="C6" s="318"/>
      <c r="D6" s="318"/>
      <c r="E6" s="318"/>
      <c r="F6" s="318"/>
      <c r="G6" s="318"/>
      <c r="H6" s="318"/>
      <c r="I6" s="318"/>
      <c r="J6" s="7"/>
      <c r="K6" s="7"/>
    </row>
    <row r="7" spans="1:12" ht="15" customHeight="1">
      <c r="A7" s="315"/>
      <c r="B7" s="315"/>
      <c r="C7" s="315"/>
      <c r="D7" s="315"/>
      <c r="E7" s="315"/>
      <c r="F7" s="315"/>
      <c r="G7" s="315"/>
      <c r="H7" s="315"/>
      <c r="I7" s="315"/>
      <c r="J7" s="7"/>
      <c r="K7" s="7"/>
    </row>
    <row r="8" spans="1:12" ht="15" customHeight="1">
      <c r="A8" s="86" t="s">
        <v>2480</v>
      </c>
      <c r="B8" s="86"/>
      <c r="C8" s="86"/>
      <c r="D8" s="86"/>
      <c r="E8" s="86"/>
      <c r="F8" s="86"/>
      <c r="G8" s="86"/>
      <c r="H8" s="86"/>
      <c r="I8" s="86"/>
      <c r="J8" s="7"/>
      <c r="K8" s="7"/>
    </row>
    <row r="9" spans="1:12" ht="15" customHeight="1">
      <c r="A9" s="86"/>
      <c r="B9" s="86"/>
      <c r="C9" s="86"/>
      <c r="D9" s="86"/>
      <c r="E9" s="86"/>
      <c r="F9" s="86"/>
      <c r="G9" s="86"/>
      <c r="H9" s="86"/>
      <c r="I9" s="86"/>
      <c r="J9" s="7"/>
      <c r="K9" s="7"/>
    </row>
    <row r="10" spans="1:12" ht="15" customHeight="1">
      <c r="A10" s="86"/>
      <c r="B10" s="86"/>
      <c r="C10" s="86"/>
      <c r="D10" s="86"/>
      <c r="E10" s="86"/>
      <c r="F10" s="86"/>
      <c r="G10" s="86"/>
      <c r="H10" s="86"/>
      <c r="I10" s="86"/>
      <c r="J10" s="7"/>
      <c r="K10" s="7"/>
    </row>
    <row r="11" spans="1:12" ht="15" customHeight="1">
      <c r="A11" s="1011" t="s">
        <v>2481</v>
      </c>
      <c r="B11" s="909"/>
      <c r="C11" s="909"/>
      <c r="D11" s="909"/>
      <c r="E11" s="909"/>
      <c r="F11" s="804"/>
      <c r="G11" s="1012" t="s">
        <v>2482</v>
      </c>
      <c r="H11" s="909"/>
      <c r="I11" s="909"/>
      <c r="J11" s="909"/>
      <c r="K11" s="909"/>
    </row>
    <row r="12" spans="1:12" ht="14.4" customHeight="1">
      <c r="A12" s="1006" t="s">
        <v>2483</v>
      </c>
      <c r="B12" s="1007"/>
      <c r="C12" s="1007"/>
      <c r="D12" s="1007"/>
      <c r="E12" s="1007"/>
      <c r="F12" s="805"/>
      <c r="G12" s="1008" t="s">
        <v>2484</v>
      </c>
      <c r="H12" s="1007"/>
      <c r="I12" s="1007"/>
      <c r="J12" s="1007"/>
      <c r="K12" s="1007"/>
    </row>
    <row r="13" spans="1:12" ht="14.4" customHeight="1">
      <c r="A13" s="1009" t="s">
        <v>2485</v>
      </c>
      <c r="B13" s="1010"/>
      <c r="C13" s="1010"/>
      <c r="D13" s="1010"/>
      <c r="E13" s="1010"/>
      <c r="F13" s="806"/>
      <c r="G13" s="1013" t="s">
        <v>2486</v>
      </c>
      <c r="H13" s="1010"/>
      <c r="I13" s="1010"/>
      <c r="J13" s="1010"/>
      <c r="K13" s="1010"/>
    </row>
    <row r="14" spans="1:12" ht="32.1" customHeight="1">
      <c r="A14" s="1009" t="s">
        <v>2487</v>
      </c>
      <c r="B14" s="1010"/>
      <c r="C14" s="1010"/>
      <c r="D14" s="1010"/>
      <c r="E14" s="1010"/>
      <c r="F14" s="806"/>
      <c r="G14" s="1013" t="s">
        <v>2488</v>
      </c>
      <c r="H14" s="1010"/>
      <c r="I14" s="1010"/>
      <c r="J14" s="1010"/>
      <c r="K14" s="1010"/>
    </row>
    <row r="15" spans="1:12" ht="14.4" customHeight="1">
      <c r="A15" s="1009" t="s">
        <v>2489</v>
      </c>
      <c r="B15" s="1010"/>
      <c r="C15" s="1010"/>
      <c r="D15" s="1010"/>
      <c r="E15" s="1010"/>
      <c r="F15" s="806"/>
      <c r="G15" s="1013" t="s">
        <v>2490</v>
      </c>
      <c r="H15" s="1010"/>
      <c r="I15" s="1010"/>
      <c r="J15" s="1010"/>
      <c r="K15" s="1010"/>
    </row>
    <row r="16" spans="1:12" ht="14.4" customHeight="1">
      <c r="A16" s="1009" t="s">
        <v>2491</v>
      </c>
      <c r="B16" s="1010"/>
      <c r="C16" s="1010"/>
      <c r="D16" s="1010"/>
      <c r="E16" s="1010"/>
      <c r="F16" s="806"/>
      <c r="G16" s="1013" t="s">
        <v>2492</v>
      </c>
      <c r="H16" s="1010"/>
      <c r="I16" s="1010"/>
      <c r="J16" s="1010"/>
      <c r="K16" s="1010"/>
    </row>
    <row r="17" spans="1:11" ht="14.4" customHeight="1">
      <c r="A17" s="1009" t="s">
        <v>2493</v>
      </c>
      <c r="B17" s="1010"/>
      <c r="C17" s="1010"/>
      <c r="D17" s="1010"/>
      <c r="E17" s="1010"/>
      <c r="F17" s="806"/>
      <c r="G17" s="1013" t="s">
        <v>2494</v>
      </c>
      <c r="H17" s="1010"/>
      <c r="I17" s="1010"/>
      <c r="J17" s="1010"/>
      <c r="K17" s="1010"/>
    </row>
    <row r="18" spans="1:11" ht="50.1" customHeight="1">
      <c r="A18" s="1009" t="s">
        <v>2495</v>
      </c>
      <c r="B18" s="1010"/>
      <c r="C18" s="1010"/>
      <c r="D18" s="1010"/>
      <c r="E18" s="1010"/>
      <c r="F18" s="806"/>
      <c r="G18" s="1013" t="s">
        <v>2496</v>
      </c>
      <c r="H18" s="1010"/>
      <c r="I18" s="1010"/>
      <c r="J18" s="1010"/>
      <c r="K18" s="1010"/>
    </row>
    <row r="19" spans="1:11" ht="14.4" customHeight="1">
      <c r="A19" s="1009" t="s">
        <v>2497</v>
      </c>
      <c r="B19" s="1010"/>
      <c r="C19" s="1010"/>
      <c r="D19" s="1010"/>
      <c r="E19" s="1010"/>
      <c r="F19" s="806"/>
      <c r="G19" s="1013" t="s">
        <v>2498</v>
      </c>
      <c r="H19" s="1010"/>
      <c r="I19" s="1010"/>
      <c r="J19" s="1010"/>
      <c r="K19" s="1010"/>
    </row>
    <row r="20" spans="1:11" ht="32.1" customHeight="1">
      <c r="A20" s="1009" t="s">
        <v>2499</v>
      </c>
      <c r="B20" s="1010"/>
      <c r="C20" s="1010"/>
      <c r="D20" s="1010"/>
      <c r="E20" s="1010"/>
      <c r="F20" s="806"/>
      <c r="G20" s="1013" t="s">
        <v>2500</v>
      </c>
      <c r="H20" s="1010"/>
      <c r="I20" s="1010"/>
      <c r="J20" s="1010"/>
      <c r="K20" s="1010"/>
    </row>
    <row r="21" spans="1:11" ht="50.1" customHeight="1">
      <c r="A21" s="1021" t="s">
        <v>2501</v>
      </c>
      <c r="B21" s="1005"/>
      <c r="C21" s="1005"/>
      <c r="D21" s="1005"/>
      <c r="E21" s="1005"/>
      <c r="F21" s="807"/>
      <c r="G21" s="1004" t="s">
        <v>2502</v>
      </c>
      <c r="H21" s="1005"/>
      <c r="I21" s="1005"/>
      <c r="J21" s="1005"/>
      <c r="K21" s="1005"/>
    </row>
    <row r="22" spans="1:11">
      <c r="A22" s="86"/>
      <c r="B22" s="86"/>
      <c r="C22" s="86"/>
      <c r="D22" s="86"/>
      <c r="E22" s="86"/>
      <c r="F22" s="86"/>
      <c r="G22" s="803"/>
      <c r="H22" s="151"/>
      <c r="I22" s="151"/>
    </row>
    <row r="23" spans="1:11">
      <c r="A23" s="1011" t="s">
        <v>2503</v>
      </c>
      <c r="B23" s="909"/>
      <c r="C23" s="909"/>
      <c r="D23" s="909"/>
      <c r="E23" s="909"/>
      <c r="F23" s="804"/>
      <c r="G23" s="1012" t="s">
        <v>2482</v>
      </c>
      <c r="H23" s="909"/>
      <c r="I23" s="909"/>
      <c r="J23" s="909"/>
      <c r="K23" s="909"/>
    </row>
    <row r="24" spans="1:11" ht="32.1" customHeight="1">
      <c r="A24" s="1006" t="s">
        <v>2504</v>
      </c>
      <c r="B24" s="1007"/>
      <c r="C24" s="1007"/>
      <c r="D24" s="1007"/>
      <c r="E24" s="1007"/>
      <c r="F24" s="805"/>
      <c r="G24" s="1008" t="s">
        <v>2505</v>
      </c>
      <c r="H24" s="1007"/>
      <c r="I24" s="1007"/>
      <c r="J24" s="1007"/>
      <c r="K24" s="1007"/>
    </row>
    <row r="25" spans="1:11" ht="50.1" customHeight="1">
      <c r="A25" s="1009" t="s">
        <v>2506</v>
      </c>
      <c r="B25" s="1010"/>
      <c r="C25" s="1010"/>
      <c r="D25" s="1010"/>
      <c r="E25" s="1010"/>
      <c r="F25" s="806"/>
      <c r="G25" s="1013" t="s">
        <v>2507</v>
      </c>
      <c r="H25" s="1010"/>
      <c r="I25" s="1010"/>
      <c r="J25" s="1010"/>
      <c r="K25" s="1010"/>
    </row>
    <row r="26" spans="1:11" ht="32.1" customHeight="1">
      <c r="A26" s="1009" t="s">
        <v>2508</v>
      </c>
      <c r="B26" s="1010"/>
      <c r="C26" s="1010"/>
      <c r="D26" s="1010"/>
      <c r="E26" s="1010"/>
      <c r="F26" s="806"/>
      <c r="G26" s="1013" t="s">
        <v>2509</v>
      </c>
      <c r="H26" s="1010"/>
      <c r="I26" s="1010"/>
      <c r="J26" s="1010"/>
      <c r="K26" s="1010"/>
    </row>
    <row r="27" spans="1:11" ht="32.1" customHeight="1">
      <c r="A27" s="1009" t="s">
        <v>2510</v>
      </c>
      <c r="B27" s="1010"/>
      <c r="C27" s="1010"/>
      <c r="D27" s="1010"/>
      <c r="E27" s="1010"/>
      <c r="F27" s="806"/>
      <c r="G27" s="1013" t="s">
        <v>2505</v>
      </c>
      <c r="H27" s="1010"/>
      <c r="I27" s="1010"/>
      <c r="J27" s="1010"/>
      <c r="K27" s="1010"/>
    </row>
    <row r="28" spans="1:11" ht="14.4" customHeight="1">
      <c r="A28" s="1009" t="s">
        <v>2511</v>
      </c>
      <c r="B28" s="1010"/>
      <c r="C28" s="1010"/>
      <c r="D28" s="1010"/>
      <c r="E28" s="1010"/>
      <c r="F28" s="806"/>
      <c r="G28" s="1013" t="s">
        <v>2512</v>
      </c>
      <c r="H28" s="1010"/>
      <c r="I28" s="1010"/>
      <c r="J28" s="1010"/>
      <c r="K28" s="1010"/>
    </row>
    <row r="29" spans="1:11" ht="14.4" customHeight="1">
      <c r="A29" s="1021" t="s">
        <v>2513</v>
      </c>
      <c r="B29" s="1005"/>
      <c r="C29" s="1005"/>
      <c r="D29" s="1005"/>
      <c r="E29" s="1005"/>
      <c r="F29" s="807"/>
      <c r="G29" s="1004" t="s">
        <v>2514</v>
      </c>
      <c r="H29" s="1005"/>
      <c r="I29" s="1005"/>
      <c r="J29" s="1005"/>
      <c r="K29" s="1005"/>
    </row>
    <row r="30" spans="1:11">
      <c r="A30" s="86"/>
      <c r="B30" s="86"/>
      <c r="C30" s="86"/>
      <c r="D30" s="86"/>
      <c r="E30" s="86"/>
      <c r="F30" s="86"/>
      <c r="G30" s="86"/>
      <c r="H30" s="86"/>
      <c r="I30" s="86"/>
      <c r="J30" s="7"/>
    </row>
    <row r="31" spans="1:11" ht="15" customHeight="1">
      <c r="A31" s="315"/>
      <c r="B31" s="315"/>
      <c r="C31" s="315"/>
      <c r="D31" s="315"/>
      <c r="E31" s="315"/>
      <c r="F31" s="315"/>
      <c r="G31" s="315"/>
      <c r="H31" s="315"/>
      <c r="I31" s="315"/>
      <c r="J31" s="7"/>
      <c r="K31" s="7"/>
    </row>
    <row r="32" spans="1:11">
      <c r="A32" s="1018" t="s">
        <v>2515</v>
      </c>
      <c r="B32" s="909"/>
      <c r="C32" s="909"/>
      <c r="D32" s="909"/>
      <c r="E32" s="909"/>
      <c r="F32" s="909"/>
      <c r="G32" s="909"/>
      <c r="H32" s="909"/>
      <c r="I32" s="909"/>
      <c r="J32" s="7"/>
      <c r="K32" s="7"/>
    </row>
    <row r="33" spans="1:11">
      <c r="A33" s="319"/>
      <c r="B33" s="319"/>
      <c r="C33" s="319"/>
      <c r="D33" s="319"/>
      <c r="E33" s="319"/>
      <c r="F33" s="319"/>
      <c r="G33" s="319"/>
      <c r="H33" s="7"/>
      <c r="I33" s="7"/>
      <c r="J33" s="7"/>
      <c r="K33" s="7"/>
    </row>
    <row r="34" spans="1:11">
      <c r="A34" s="320" t="s">
        <v>2516</v>
      </c>
      <c r="B34" s="140" t="s">
        <v>2517</v>
      </c>
      <c r="C34" s="320" t="s">
        <v>523</v>
      </c>
      <c r="D34" s="321"/>
      <c r="E34" s="321"/>
      <c r="F34" s="321"/>
      <c r="G34" s="7"/>
      <c r="H34" s="7"/>
      <c r="I34" s="7"/>
      <c r="J34" s="7"/>
      <c r="K34" s="7"/>
    </row>
    <row r="35" spans="1:11">
      <c r="A35" s="322" t="s">
        <v>1255</v>
      </c>
      <c r="B35" s="323"/>
      <c r="C35" s="324">
        <v>400</v>
      </c>
      <c r="D35" s="325"/>
      <c r="E35" s="325"/>
      <c r="F35" s="281"/>
      <c r="G35" s="7"/>
      <c r="H35" s="7"/>
      <c r="I35" s="7"/>
      <c r="J35" s="7"/>
      <c r="K35" s="7"/>
    </row>
    <row r="36" spans="1:11" ht="25.5" customHeight="1">
      <c r="A36" s="326" t="s">
        <v>2518</v>
      </c>
      <c r="B36" s="323"/>
      <c r="C36" s="327" t="s">
        <v>2519</v>
      </c>
      <c r="D36" s="325"/>
      <c r="E36" s="328"/>
      <c r="F36" s="281"/>
      <c r="G36" s="7"/>
      <c r="H36" s="7"/>
      <c r="I36" s="7"/>
      <c r="J36" s="7"/>
      <c r="K36" s="7"/>
    </row>
    <row r="37" spans="1:11">
      <c r="A37" s="7"/>
      <c r="B37" s="7"/>
      <c r="C37" s="7"/>
      <c r="D37" s="7"/>
      <c r="E37" s="281"/>
      <c r="F37" s="281"/>
      <c r="G37" s="281"/>
      <c r="H37" s="7"/>
      <c r="I37" s="7"/>
      <c r="J37" s="7"/>
      <c r="K37" s="7"/>
    </row>
    <row r="38" spans="1:11">
      <c r="A38" s="7"/>
      <c r="B38" s="7"/>
      <c r="C38" s="7"/>
      <c r="D38" s="7"/>
      <c r="E38" s="281"/>
      <c r="F38" s="281"/>
      <c r="G38" s="281"/>
      <c r="H38" s="7"/>
      <c r="I38" s="7"/>
      <c r="J38" s="7"/>
      <c r="K38" s="7"/>
    </row>
    <row r="39" spans="1:11">
      <c r="A39" s="317" t="s">
        <v>2520</v>
      </c>
      <c r="B39" s="20"/>
      <c r="C39" s="7"/>
      <c r="D39" s="7"/>
      <c r="E39" s="281"/>
      <c r="F39" s="281"/>
      <c r="G39" s="281"/>
      <c r="H39" s="7"/>
      <c r="I39" s="45"/>
      <c r="J39" s="45"/>
      <c r="K39" s="7"/>
    </row>
    <row r="40" spans="1:11">
      <c r="A40" s="45" t="s">
        <v>2521</v>
      </c>
      <c r="B40" s="7"/>
      <c r="C40" s="325"/>
      <c r="D40" s="325"/>
      <c r="E40" s="7"/>
      <c r="F40" s="7"/>
      <c r="G40" s="7"/>
      <c r="H40" s="7"/>
      <c r="I40" s="45"/>
      <c r="J40" s="45"/>
      <c r="K40" s="7"/>
    </row>
    <row r="41" spans="1:11">
      <c r="A41" s="7"/>
      <c r="B41" s="7"/>
      <c r="C41" s="325"/>
      <c r="D41" s="325"/>
      <c r="E41" s="7"/>
      <c r="F41" s="7"/>
      <c r="G41" s="7"/>
      <c r="H41" s="7"/>
      <c r="I41" s="45"/>
      <c r="J41" s="45"/>
      <c r="K41" s="7"/>
    </row>
    <row r="42" spans="1:11">
      <c r="A42" s="1022" t="s">
        <v>2522</v>
      </c>
      <c r="B42" s="946"/>
      <c r="C42" s="946"/>
      <c r="D42" s="946"/>
      <c r="E42" s="946"/>
      <c r="F42" s="7"/>
      <c r="G42" s="140" t="s">
        <v>2523</v>
      </c>
      <c r="H42" s="140"/>
      <c r="I42" s="140"/>
      <c r="J42" s="45"/>
      <c r="K42" s="7"/>
    </row>
    <row r="43" spans="1:11">
      <c r="A43" s="329" t="s">
        <v>2524</v>
      </c>
      <c r="B43" s="330"/>
      <c r="C43" s="1014" t="s">
        <v>2525</v>
      </c>
      <c r="D43" s="918"/>
      <c r="E43" s="918"/>
      <c r="F43" s="140"/>
      <c r="G43" s="331" t="s">
        <v>523</v>
      </c>
      <c r="H43" s="331"/>
      <c r="I43" s="325"/>
      <c r="J43" s="45"/>
      <c r="K43" s="7"/>
    </row>
    <row r="44" spans="1:11">
      <c r="A44" s="1015" t="s">
        <v>523</v>
      </c>
      <c r="B44" s="325"/>
      <c r="C44" s="323" t="s">
        <v>1253</v>
      </c>
      <c r="D44" s="7"/>
      <c r="E44" s="332" t="s">
        <v>2526</v>
      </c>
      <c r="F44" s="328"/>
      <c r="G44" s="332" t="s">
        <v>2527</v>
      </c>
      <c r="H44" s="332"/>
      <c r="I44" s="328"/>
      <c r="J44" s="45"/>
      <c r="K44" s="7"/>
    </row>
    <row r="45" spans="1:11" s="334" customFormat="1">
      <c r="A45" s="1016"/>
      <c r="B45" s="325"/>
      <c r="C45" s="323" t="s">
        <v>1254</v>
      </c>
      <c r="D45" s="7"/>
      <c r="E45" s="333" t="s">
        <v>2528</v>
      </c>
      <c r="F45" s="328"/>
      <c r="G45" s="333" t="s">
        <v>2519</v>
      </c>
      <c r="H45" s="333"/>
      <c r="I45" s="328"/>
      <c r="J45" s="323"/>
      <c r="K45" s="7"/>
    </row>
    <row r="46" spans="1:11" s="334" customFormat="1">
      <c r="A46" s="946"/>
      <c r="B46" s="335"/>
      <c r="C46" s="336" t="s">
        <v>1255</v>
      </c>
      <c r="D46" s="336"/>
      <c r="E46" s="337">
        <v>400</v>
      </c>
      <c r="F46" s="328"/>
      <c r="G46" s="337">
        <v>400</v>
      </c>
      <c r="H46" s="337"/>
      <c r="I46" s="328"/>
      <c r="J46" s="323"/>
      <c r="K46" s="7"/>
    </row>
    <row r="47" spans="1:11" s="334" customFormat="1">
      <c r="A47" s="338"/>
      <c r="B47" s="325"/>
      <c r="C47" s="7"/>
      <c r="D47" s="7"/>
      <c r="E47" s="328"/>
      <c r="F47" s="328"/>
      <c r="G47" s="328"/>
      <c r="H47" s="328"/>
      <c r="I47" s="328"/>
      <c r="J47" s="323"/>
      <c r="K47" s="7"/>
    </row>
    <row r="48" spans="1:11" s="334" customFormat="1">
      <c r="A48" s="317" t="s">
        <v>2529</v>
      </c>
      <c r="B48" s="45"/>
      <c r="C48" s="45"/>
      <c r="D48" s="281"/>
      <c r="E48" s="328"/>
      <c r="F48" s="328"/>
      <c r="G48" s="328"/>
      <c r="H48" s="328"/>
      <c r="I48" s="328"/>
      <c r="J48" s="323"/>
      <c r="K48" s="7"/>
    </row>
    <row r="49" spans="1:11" s="334" customFormat="1">
      <c r="A49" s="317"/>
      <c r="B49" s="45"/>
      <c r="C49" s="45"/>
      <c r="D49" s="281"/>
      <c r="E49" s="328"/>
      <c r="F49" s="328"/>
      <c r="G49" s="328"/>
      <c r="H49" s="328"/>
      <c r="I49" s="328"/>
      <c r="J49" s="323"/>
      <c r="K49" s="7"/>
    </row>
    <row r="50" spans="1:11">
      <c r="A50" s="339" t="s">
        <v>2530</v>
      </c>
      <c r="B50" s="7"/>
      <c r="C50" s="331" t="s">
        <v>523</v>
      </c>
      <c r="D50" s="331"/>
      <c r="E50" s="325"/>
      <c r="F50" s="45"/>
      <c r="G50" s="45"/>
      <c r="H50" s="45"/>
      <c r="I50" s="45"/>
      <c r="J50" s="7"/>
      <c r="K50" s="7"/>
    </row>
    <row r="51" spans="1:11" ht="25.5" customHeight="1">
      <c r="A51" s="340" t="s">
        <v>2531</v>
      </c>
      <c r="B51" s="7"/>
      <c r="C51" s="341" t="s">
        <v>2532</v>
      </c>
      <c r="D51" s="332"/>
      <c r="E51" s="328"/>
      <c r="F51" s="45"/>
      <c r="G51" s="45"/>
      <c r="H51" s="45"/>
      <c r="I51" s="45"/>
      <c r="J51" s="7"/>
      <c r="K51" s="7"/>
    </row>
    <row r="52" spans="1:11" s="334" customFormat="1" ht="25.5" customHeight="1">
      <c r="A52" s="342" t="s">
        <v>2533</v>
      </c>
      <c r="B52" s="7"/>
      <c r="C52" s="332">
        <v>490</v>
      </c>
      <c r="D52" s="333"/>
      <c r="E52" s="328"/>
      <c r="F52" s="7"/>
      <c r="G52" s="7"/>
      <c r="H52" s="323"/>
      <c r="I52" s="323"/>
      <c r="J52" s="7"/>
      <c r="K52" s="7"/>
    </row>
    <row r="53" spans="1:11" s="334" customFormat="1">
      <c r="A53" s="343"/>
      <c r="B53" s="7"/>
      <c r="C53" s="328"/>
      <c r="D53" s="328"/>
      <c r="E53" s="328"/>
      <c r="F53" s="7"/>
      <c r="G53" s="7"/>
      <c r="H53" s="323"/>
      <c r="I53" s="323"/>
      <c r="J53" s="7"/>
      <c r="K53" s="7"/>
    </row>
    <row r="54" spans="1:11" s="334" customFormat="1">
      <c r="A54" s="344"/>
      <c r="B54" s="345"/>
      <c r="C54" s="346"/>
      <c r="D54" s="346"/>
      <c r="E54" s="346"/>
      <c r="F54" s="345"/>
      <c r="G54" s="345"/>
      <c r="H54" s="336"/>
      <c r="I54" s="336"/>
      <c r="J54" s="7"/>
      <c r="K54" s="7"/>
    </row>
    <row r="55" spans="1:11">
      <c r="A55" s="1024" t="s">
        <v>2534</v>
      </c>
      <c r="B55" s="969"/>
      <c r="C55" s="969"/>
      <c r="D55" s="969"/>
      <c r="E55" s="969"/>
      <c r="F55" s="969"/>
      <c r="G55" s="969"/>
      <c r="H55" s="7"/>
      <c r="I55" s="45"/>
      <c r="J55" s="45"/>
      <c r="K55" s="7"/>
    </row>
    <row r="56" spans="1:11">
      <c r="A56" s="1023" t="s">
        <v>2535</v>
      </c>
      <c r="B56" s="909"/>
      <c r="C56" s="909"/>
      <c r="D56" s="909"/>
      <c r="E56" s="909"/>
      <c r="F56" s="909"/>
      <c r="G56" s="909"/>
      <c r="H56" s="7"/>
      <c r="I56" s="7"/>
      <c r="J56" s="7"/>
      <c r="K56" s="7"/>
    </row>
    <row r="57" spans="1:11" ht="21.9" customHeight="1">
      <c r="A57" s="347" t="s">
        <v>2536</v>
      </c>
      <c r="B57" s="347"/>
      <c r="C57" s="347"/>
      <c r="D57" s="7"/>
      <c r="E57" s="7"/>
      <c r="F57" s="7"/>
      <c r="G57" s="7"/>
      <c r="H57" s="7"/>
      <c r="I57" s="7"/>
      <c r="J57" s="7"/>
      <c r="K57" s="7"/>
    </row>
    <row r="58" spans="1:11">
      <c r="A58" s="863"/>
      <c r="B58" s="347"/>
      <c r="C58" s="347"/>
      <c r="D58" s="45"/>
      <c r="E58" s="45"/>
      <c r="F58" s="45"/>
      <c r="G58" s="45"/>
      <c r="H58" s="45"/>
      <c r="I58" s="45"/>
      <c r="J58" s="7"/>
      <c r="K58" s="7"/>
    </row>
    <row r="59" spans="1:11" ht="33" customHeight="1">
      <c r="A59" s="1003" t="s">
        <v>2537</v>
      </c>
      <c r="B59" s="909"/>
      <c r="C59" s="909"/>
      <c r="D59" s="909"/>
      <c r="E59" s="909"/>
      <c r="F59" s="909"/>
      <c r="G59" s="909"/>
      <c r="H59" s="909"/>
      <c r="I59" s="909"/>
      <c r="J59" s="7"/>
      <c r="K59" s="7"/>
    </row>
    <row r="60" spans="1:11">
      <c r="A60" s="151"/>
      <c r="B60" s="151"/>
      <c r="C60" s="151"/>
      <c r="D60" s="151"/>
      <c r="E60" s="151"/>
      <c r="F60" s="151"/>
      <c r="G60" s="151"/>
      <c r="H60" s="151"/>
      <c r="I60" s="151"/>
      <c r="J60" s="7"/>
      <c r="K60" s="7"/>
    </row>
    <row r="61" spans="1:11" ht="33" customHeight="1">
      <c r="A61" s="1003" t="s">
        <v>2538</v>
      </c>
      <c r="B61" s="909"/>
      <c r="C61" s="909"/>
      <c r="D61" s="909"/>
      <c r="E61" s="909"/>
      <c r="F61" s="909"/>
      <c r="G61" s="909"/>
      <c r="H61" s="909"/>
      <c r="I61" s="909"/>
      <c r="J61" s="7"/>
      <c r="K61" s="7"/>
    </row>
    <row r="62" spans="1:11">
      <c r="A62" s="752"/>
      <c r="B62" s="752"/>
      <c r="C62" s="752"/>
      <c r="D62" s="752"/>
      <c r="E62" s="752"/>
      <c r="F62" s="752"/>
      <c r="G62" s="752"/>
      <c r="H62" s="752"/>
      <c r="I62" s="752"/>
      <c r="J62" s="7"/>
      <c r="K62" s="7"/>
    </row>
    <row r="63" spans="1:11" ht="40.5" customHeight="1">
      <c r="A63" s="1003" t="s">
        <v>2539</v>
      </c>
      <c r="B63" s="909"/>
      <c r="C63" s="909"/>
      <c r="D63" s="909"/>
      <c r="E63" s="909"/>
      <c r="F63" s="909"/>
      <c r="G63" s="909"/>
      <c r="H63" s="909"/>
      <c r="I63" s="909"/>
      <c r="J63" s="7"/>
      <c r="K63" s="7"/>
    </row>
    <row r="64" spans="1:11">
      <c r="A64" s="752"/>
      <c r="B64" s="752"/>
      <c r="C64" s="752"/>
      <c r="D64" s="752"/>
      <c r="E64" s="752"/>
      <c r="F64" s="752"/>
      <c r="G64" s="752"/>
      <c r="H64" s="752"/>
      <c r="I64" s="752"/>
      <c r="J64" s="7"/>
      <c r="K64" s="7"/>
    </row>
    <row r="65" spans="1:11" ht="65.099999999999994" customHeight="1">
      <c r="A65" s="1003" t="s">
        <v>2540</v>
      </c>
      <c r="B65" s="909"/>
      <c r="C65" s="909"/>
      <c r="D65" s="909"/>
      <c r="E65" s="909"/>
      <c r="F65" s="909"/>
      <c r="G65" s="909"/>
      <c r="H65" s="909"/>
      <c r="I65" s="909"/>
      <c r="J65" s="7"/>
      <c r="K65" s="7"/>
    </row>
    <row r="66" spans="1:11">
      <c r="A66" s="752"/>
      <c r="B66" s="752"/>
      <c r="C66" s="752"/>
      <c r="D66" s="752"/>
      <c r="E66" s="752"/>
      <c r="F66" s="752"/>
      <c r="G66" s="752"/>
      <c r="H66" s="752"/>
      <c r="I66" s="752"/>
      <c r="J66" s="7"/>
      <c r="K66" s="7"/>
    </row>
    <row r="67" spans="1:11" ht="31.5" customHeight="1">
      <c r="A67" s="1003" t="s">
        <v>2541</v>
      </c>
      <c r="B67" s="909"/>
      <c r="C67" s="909"/>
      <c r="D67" s="909"/>
      <c r="E67" s="909"/>
      <c r="F67" s="909"/>
      <c r="G67" s="909"/>
      <c r="H67" s="909"/>
      <c r="I67" s="909"/>
      <c r="J67" s="7"/>
      <c r="K67" s="7"/>
    </row>
    <row r="68" spans="1:11">
      <c r="A68" s="334"/>
      <c r="B68" s="334"/>
      <c r="C68" s="334"/>
      <c r="D68" s="334"/>
      <c r="E68" s="334"/>
      <c r="F68" s="334"/>
      <c r="G68" s="334"/>
      <c r="H68" s="334"/>
      <c r="I68" s="334"/>
    </row>
    <row r="69" spans="1:11">
      <c r="A69" s="751" t="s">
        <v>2542</v>
      </c>
      <c r="B69" s="334"/>
      <c r="C69" s="334"/>
      <c r="D69" s="334"/>
      <c r="E69" s="334"/>
      <c r="F69" s="334"/>
      <c r="G69" s="334"/>
      <c r="H69" s="334"/>
      <c r="I69" s="334"/>
    </row>
    <row r="70" spans="1:11" ht="36.6" customHeight="1">
      <c r="A70" s="1025" t="s">
        <v>2543</v>
      </c>
      <c r="B70" s="909"/>
      <c r="C70" s="909"/>
      <c r="D70" s="909"/>
      <c r="E70" s="909"/>
      <c r="F70" s="909"/>
      <c r="G70" s="909"/>
      <c r="H70" s="909"/>
      <c r="I70" s="909"/>
    </row>
    <row r="71" spans="1:11" ht="14.25" customHeight="1"/>
    <row r="72" spans="1:11" ht="14.25" customHeight="1"/>
    <row r="73" spans="1:11" ht="14.25" customHeight="1"/>
    <row r="74" spans="1:11" ht="14.25" customHeight="1"/>
    <row r="75" spans="1:11" ht="24" customHeight="1"/>
    <row r="87" ht="7.5" customHeight="1"/>
    <row r="88" ht="12.75" customHeight="1"/>
  </sheetData>
  <mergeCells count="50">
    <mergeCell ref="A70:I70"/>
    <mergeCell ref="A61:I61"/>
    <mergeCell ref="A13:E13"/>
    <mergeCell ref="A67:I67"/>
    <mergeCell ref="A23:E23"/>
    <mergeCell ref="A14:E14"/>
    <mergeCell ref="A17:E17"/>
    <mergeCell ref="G26:K26"/>
    <mergeCell ref="A59:I59"/>
    <mergeCell ref="A29:E29"/>
    <mergeCell ref="G29:K29"/>
    <mergeCell ref="A20:E20"/>
    <mergeCell ref="A56:G56"/>
    <mergeCell ref="G20:K20"/>
    <mergeCell ref="A28:E28"/>
    <mergeCell ref="A55:G55"/>
    <mergeCell ref="G16:K16"/>
    <mergeCell ref="A19:E19"/>
    <mergeCell ref="G25:K25"/>
    <mergeCell ref="A2:I2"/>
    <mergeCell ref="A16:E16"/>
    <mergeCell ref="A32:I32"/>
    <mergeCell ref="A25:E25"/>
    <mergeCell ref="G28:K28"/>
    <mergeCell ref="G13:K13"/>
    <mergeCell ref="G19:K19"/>
    <mergeCell ref="A4:I4"/>
    <mergeCell ref="A18:E18"/>
    <mergeCell ref="A27:E27"/>
    <mergeCell ref="G18:K18"/>
    <mergeCell ref="A21:E21"/>
    <mergeCell ref="A12:E12"/>
    <mergeCell ref="A26:E26"/>
    <mergeCell ref="G15:K15"/>
    <mergeCell ref="G24:K24"/>
    <mergeCell ref="A11:E11"/>
    <mergeCell ref="G11:K11"/>
    <mergeCell ref="G27:K27"/>
    <mergeCell ref="G23:K23"/>
    <mergeCell ref="C43:E43"/>
    <mergeCell ref="G17:K17"/>
    <mergeCell ref="A42:E42"/>
    <mergeCell ref="G14:K14"/>
    <mergeCell ref="A65:I65"/>
    <mergeCell ref="G21:K21"/>
    <mergeCell ref="A24:E24"/>
    <mergeCell ref="G12:K12"/>
    <mergeCell ref="A15:E15"/>
    <mergeCell ref="A44:A46"/>
    <mergeCell ref="A63:I63"/>
  </mergeCells>
  <hyperlinks>
    <hyperlink ref="L1" location="'ÍNDICE'!A1" display="◀ Índice" xr:uid="{00000000-0004-0000-1000-000000000000}"/>
  </hyperlinks>
  <printOptions horizontalCentered="1"/>
  <pageMargins left="0.39370078740157483" right="0.39370078740157483" top="0.59055118110236227" bottom="0.51181102362204722" header="0.51181102362204722" footer="0.51181102362204722"/>
  <pageSetup paperSize="9" scale="68" fitToHeight="0" orientation="landscape" horizontalDpi="300" verticalDpi="300"/>
  <headerFooter>
    <oddFooter>&amp;L&amp;8 &amp;K808080Circular n.º ___/EOTF/2026 — Livro de Anexos&amp;R&amp;8 &amp;K808080Pág. &amp;P de &amp;N</oddFooter>
  </headerFooter>
  <rowBreaks count="1" manualBreakCount="1">
    <brk id="37" max="16383" man="1"/>
  </rowBreak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BDD7EE"/>
    <pageSetUpPr fitToPage="1"/>
  </sheetPr>
  <dimension ref="A1:XFD2043"/>
  <sheetViews>
    <sheetView showGridLines="0" zoomScaleNormal="100" workbookViewId="0">
      <pane ySplit="8" topLeftCell="A9" activePane="bottomLeft" state="frozen"/>
      <selection pane="bottomLeft" activeCell="A9" sqref="A9"/>
    </sheetView>
  </sheetViews>
  <sheetFormatPr defaultColWidth="8.6640625" defaultRowHeight="14.4"/>
  <cols>
    <col min="1" max="2" width="14" style="763" customWidth="1"/>
    <col min="3" max="3" width="9" style="42" customWidth="1"/>
    <col min="4" max="4" width="111" style="769" customWidth="1"/>
    <col min="5" max="5" width="58" style="41" customWidth="1"/>
    <col min="6" max="6" width="12" style="41" customWidth="1"/>
    <col min="257" max="259" width="10.33203125" style="41" customWidth="1"/>
    <col min="260" max="260" width="76.88671875" style="41" customWidth="1"/>
    <col min="513" max="515" width="10.33203125" style="41" customWidth="1"/>
    <col min="516" max="516" width="76.88671875" style="41" customWidth="1"/>
    <col min="769" max="771" width="10.33203125" style="41" customWidth="1"/>
    <col min="772" max="772" width="76.88671875" style="41" customWidth="1"/>
    <col min="1025" max="1027" width="10.33203125" style="41" customWidth="1"/>
    <col min="1028" max="1028" width="76.88671875" style="41" customWidth="1"/>
    <col min="1281" max="1283" width="10.33203125" style="41" customWidth="1"/>
    <col min="1284" max="1284" width="76.88671875" style="41" customWidth="1"/>
    <col min="1537" max="1539" width="10.33203125" style="41" customWidth="1"/>
    <col min="1540" max="1540" width="76.88671875" style="41" customWidth="1"/>
    <col min="1793" max="1795" width="10.33203125" style="41" customWidth="1"/>
    <col min="1796" max="1796" width="76.88671875" style="41" customWidth="1"/>
    <col min="2049" max="2051" width="10.33203125" style="41" customWidth="1"/>
    <col min="2052" max="2052" width="76.88671875" style="41" customWidth="1"/>
    <col min="2305" max="2307" width="10.33203125" style="41" customWidth="1"/>
    <col min="2308" max="2308" width="76.88671875" style="41" customWidth="1"/>
    <col min="2561" max="2563" width="10.33203125" style="41" customWidth="1"/>
    <col min="2564" max="2564" width="76.88671875" style="41" customWidth="1"/>
    <col min="2817" max="2819" width="10.33203125" style="41" customWidth="1"/>
    <col min="2820" max="2820" width="76.88671875" style="41" customWidth="1"/>
    <col min="3073" max="3075" width="10.33203125" style="41" customWidth="1"/>
    <col min="3076" max="3076" width="76.88671875" style="41" customWidth="1"/>
    <col min="3329" max="3331" width="10.33203125" style="41" customWidth="1"/>
    <col min="3332" max="3332" width="76.88671875" style="41" customWidth="1"/>
    <col min="3585" max="3587" width="10.33203125" style="41" customWidth="1"/>
    <col min="3588" max="3588" width="76.88671875" style="41" customWidth="1"/>
    <col min="3841" max="3843" width="10.33203125" style="41" customWidth="1"/>
    <col min="3844" max="3844" width="76.88671875" style="41" customWidth="1"/>
    <col min="4097" max="4099" width="10.33203125" style="41" customWidth="1"/>
    <col min="4100" max="4100" width="76.88671875" style="41" customWidth="1"/>
    <col min="4353" max="4355" width="10.33203125" style="41" customWidth="1"/>
    <col min="4356" max="4356" width="76.88671875" style="41" customWidth="1"/>
    <col min="4609" max="4611" width="10.33203125" style="41" customWidth="1"/>
    <col min="4612" max="4612" width="76.88671875" style="41" customWidth="1"/>
    <col min="4865" max="4867" width="10.33203125" style="41" customWidth="1"/>
    <col min="4868" max="4868" width="76.88671875" style="41" customWidth="1"/>
    <col min="5121" max="5123" width="10.33203125" style="41" customWidth="1"/>
    <col min="5124" max="5124" width="76.88671875" style="41" customWidth="1"/>
    <col min="5377" max="5379" width="10.33203125" style="41" customWidth="1"/>
    <col min="5380" max="5380" width="76.88671875" style="41" customWidth="1"/>
    <col min="5633" max="5635" width="10.33203125" style="41" customWidth="1"/>
    <col min="5636" max="5636" width="76.88671875" style="41" customWidth="1"/>
    <col min="5889" max="5891" width="10.33203125" style="41" customWidth="1"/>
    <col min="5892" max="5892" width="76.88671875" style="41" customWidth="1"/>
    <col min="6145" max="6147" width="10.33203125" style="41" customWidth="1"/>
    <col min="6148" max="6148" width="76.88671875" style="41" customWidth="1"/>
    <col min="6401" max="6403" width="10.33203125" style="41" customWidth="1"/>
    <col min="6404" max="6404" width="76.88671875" style="41" customWidth="1"/>
    <col min="6657" max="6659" width="10.33203125" style="41" customWidth="1"/>
    <col min="6660" max="6660" width="76.88671875" style="41" customWidth="1"/>
    <col min="6913" max="6915" width="10.33203125" style="41" customWidth="1"/>
    <col min="6916" max="6916" width="76.88671875" style="41" customWidth="1"/>
    <col min="7169" max="7171" width="10.33203125" style="41" customWidth="1"/>
    <col min="7172" max="7172" width="76.88671875" style="41" customWidth="1"/>
    <col min="7425" max="7427" width="10.33203125" style="41" customWidth="1"/>
    <col min="7428" max="7428" width="76.88671875" style="41" customWidth="1"/>
    <col min="7681" max="7683" width="10.33203125" style="41" customWidth="1"/>
    <col min="7684" max="7684" width="76.88671875" style="41" customWidth="1"/>
    <col min="7937" max="7939" width="10.33203125" style="41" customWidth="1"/>
    <col min="7940" max="7940" width="76.88671875" style="41" customWidth="1"/>
    <col min="8193" max="8195" width="10.33203125" style="41" customWidth="1"/>
    <col min="8196" max="8196" width="76.88671875" style="41" customWidth="1"/>
    <col min="8449" max="8451" width="10.33203125" style="41" customWidth="1"/>
    <col min="8452" max="8452" width="76.88671875" style="41" customWidth="1"/>
    <col min="8705" max="8707" width="10.33203125" style="41" customWidth="1"/>
    <col min="8708" max="8708" width="76.88671875" style="41" customWidth="1"/>
    <col min="8961" max="8963" width="10.33203125" style="41" customWidth="1"/>
    <col min="8964" max="8964" width="76.88671875" style="41" customWidth="1"/>
    <col min="9217" max="9219" width="10.33203125" style="41" customWidth="1"/>
    <col min="9220" max="9220" width="76.88671875" style="41" customWidth="1"/>
    <col min="9473" max="9475" width="10.33203125" style="41" customWidth="1"/>
    <col min="9476" max="9476" width="76.88671875" style="41" customWidth="1"/>
    <col min="9729" max="9731" width="10.33203125" style="41" customWidth="1"/>
    <col min="9732" max="9732" width="76.88671875" style="41" customWidth="1"/>
    <col min="9985" max="9987" width="10.33203125" style="41" customWidth="1"/>
    <col min="9988" max="9988" width="76.88671875" style="41" customWidth="1"/>
    <col min="10241" max="10243" width="10.33203125" style="41" customWidth="1"/>
    <col min="10244" max="10244" width="76.88671875" style="41" customWidth="1"/>
    <col min="10497" max="10499" width="10.33203125" style="41" customWidth="1"/>
    <col min="10500" max="10500" width="76.88671875" style="41" customWidth="1"/>
    <col min="10753" max="10755" width="10.33203125" style="41" customWidth="1"/>
    <col min="10756" max="10756" width="76.88671875" style="41" customWidth="1"/>
    <col min="11009" max="11011" width="10.33203125" style="41" customWidth="1"/>
    <col min="11012" max="11012" width="76.88671875" style="41" customWidth="1"/>
    <col min="11265" max="11267" width="10.33203125" style="41" customWidth="1"/>
    <col min="11268" max="11268" width="76.88671875" style="41" customWidth="1"/>
    <col min="11521" max="11523" width="10.33203125" style="41" customWidth="1"/>
    <col min="11524" max="11524" width="76.88671875" style="41" customWidth="1"/>
    <col min="11777" max="11779" width="10.33203125" style="41" customWidth="1"/>
    <col min="11780" max="11780" width="76.88671875" style="41" customWidth="1"/>
    <col min="12033" max="12035" width="10.33203125" style="41" customWidth="1"/>
    <col min="12036" max="12036" width="76.88671875" style="41" customWidth="1"/>
    <col min="12289" max="12291" width="10.33203125" style="41" customWidth="1"/>
    <col min="12292" max="12292" width="76.88671875" style="41" customWidth="1"/>
    <col min="12545" max="12547" width="10.33203125" style="41" customWidth="1"/>
    <col min="12548" max="12548" width="76.88671875" style="41" customWidth="1"/>
    <col min="12801" max="12803" width="10.33203125" style="41" customWidth="1"/>
    <col min="12804" max="12804" width="76.88671875" style="41" customWidth="1"/>
    <col min="13057" max="13059" width="10.33203125" style="41" customWidth="1"/>
    <col min="13060" max="13060" width="76.88671875" style="41" customWidth="1"/>
    <col min="13313" max="13315" width="10.33203125" style="41" customWidth="1"/>
    <col min="13316" max="13316" width="76.88671875" style="41" customWidth="1"/>
    <col min="13569" max="13571" width="10.33203125" style="41" customWidth="1"/>
    <col min="13572" max="13572" width="76.88671875" style="41" customWidth="1"/>
    <col min="13825" max="13827" width="10.33203125" style="41" customWidth="1"/>
    <col min="13828" max="13828" width="76.88671875" style="41" customWidth="1"/>
    <col min="14081" max="14083" width="10.33203125" style="41" customWidth="1"/>
    <col min="14084" max="14084" width="76.88671875" style="41" customWidth="1"/>
    <col min="14337" max="14339" width="10.33203125" style="41" customWidth="1"/>
    <col min="14340" max="14340" width="76.88671875" style="41" customWidth="1"/>
    <col min="14593" max="14595" width="10.33203125" style="41" customWidth="1"/>
    <col min="14596" max="14596" width="76.88671875" style="41" customWidth="1"/>
    <col min="14849" max="14851" width="10.33203125" style="41" customWidth="1"/>
    <col min="14852" max="14852" width="76.88671875" style="41" customWidth="1"/>
    <col min="15105" max="15107" width="10.33203125" style="41" customWidth="1"/>
    <col min="15108" max="15108" width="76.88671875" style="41" customWidth="1"/>
    <col min="15361" max="15363" width="10.33203125" style="41" customWidth="1"/>
    <col min="15364" max="15364" width="76.88671875" style="41" customWidth="1"/>
    <col min="15617" max="15619" width="10.33203125" style="41" customWidth="1"/>
    <col min="15620" max="15620" width="76.88671875" style="41" customWidth="1"/>
    <col min="15873" max="15875" width="10.33203125" style="41" customWidth="1"/>
    <col min="15876" max="15876" width="76.88671875" style="41" customWidth="1"/>
    <col min="16129" max="16131" width="10.33203125" style="41" customWidth="1"/>
    <col min="16132" max="16132" width="76.88671875" style="41" customWidth="1"/>
  </cols>
  <sheetData>
    <row r="1" spans="1:9" ht="14.25" customHeight="1">
      <c r="A1" s="7"/>
      <c r="B1" s="7"/>
      <c r="C1" s="7"/>
      <c r="D1" s="7"/>
      <c r="E1" s="26" t="s">
        <v>1</v>
      </c>
      <c r="F1" s="7"/>
      <c r="G1" s="7"/>
      <c r="H1" s="7"/>
      <c r="I1" s="132"/>
    </row>
    <row r="2" spans="1:9" s="761" customFormat="1" ht="37.5" customHeight="1">
      <c r="A2" s="1026" t="s">
        <v>2544</v>
      </c>
      <c r="B2" s="1027"/>
      <c r="C2" s="1027"/>
      <c r="D2" s="1027"/>
      <c r="E2" s="1028"/>
      <c r="F2" s="7"/>
      <c r="G2" s="7"/>
      <c r="H2" s="7"/>
      <c r="I2" s="7"/>
    </row>
    <row r="3" spans="1:9" s="761" customFormat="1" ht="6" customHeight="1">
      <c r="A3" s="349"/>
      <c r="B3" s="267"/>
      <c r="C3" s="350"/>
      <c r="D3" s="267"/>
      <c r="E3" s="7"/>
      <c r="F3" s="7"/>
      <c r="G3" s="7"/>
      <c r="H3" s="7"/>
      <c r="I3" s="7"/>
    </row>
    <row r="4" spans="1:9" s="762" customFormat="1" ht="24" customHeight="1">
      <c r="A4" s="1029" t="s">
        <v>2545</v>
      </c>
      <c r="B4" s="1030"/>
      <c r="C4" s="1030"/>
      <c r="D4" s="1030"/>
      <c r="E4" s="1028"/>
      <c r="F4" s="7"/>
      <c r="G4" s="7"/>
      <c r="H4" s="7"/>
      <c r="I4" s="7"/>
    </row>
    <row r="5" spans="1:9" ht="1.5" customHeight="1">
      <c r="A5" s="7"/>
      <c r="B5" s="7"/>
      <c r="C5" s="7"/>
      <c r="D5" s="7"/>
      <c r="E5" s="7"/>
      <c r="F5" s="7"/>
      <c r="G5" s="7"/>
      <c r="H5" s="7"/>
      <c r="I5" s="7"/>
    </row>
    <row r="6" spans="1:9" ht="14.25" customHeight="1">
      <c r="A6" s="1031"/>
      <c r="B6" s="1032"/>
      <c r="C6" s="1033"/>
      <c r="D6" s="1028"/>
      <c r="E6" s="7"/>
      <c r="F6" s="7"/>
      <c r="G6" s="7"/>
      <c r="H6" s="7"/>
      <c r="I6" s="7"/>
    </row>
    <row r="7" spans="1:9" ht="4.5" customHeight="1">
      <c r="A7" s="351"/>
      <c r="B7" s="352"/>
      <c r="C7" s="350"/>
      <c r="D7" s="353"/>
      <c r="E7" s="7"/>
      <c r="F7" s="7"/>
      <c r="G7" s="7"/>
      <c r="H7" s="7"/>
      <c r="I7" s="7"/>
    </row>
    <row r="8" spans="1:9" ht="30" customHeight="1">
      <c r="A8" s="354" t="s">
        <v>2546</v>
      </c>
      <c r="B8" s="355" t="s">
        <v>2547</v>
      </c>
      <c r="C8" s="356" t="s">
        <v>2548</v>
      </c>
      <c r="D8" s="355" t="s">
        <v>2549</v>
      </c>
      <c r="E8" s="753" t="s">
        <v>7</v>
      </c>
      <c r="F8" s="7"/>
      <c r="G8" s="7"/>
      <c r="H8" s="7"/>
      <c r="I8" s="7"/>
    </row>
    <row r="9" spans="1:9" ht="18" customHeight="1">
      <c r="A9" s="357" t="s">
        <v>416</v>
      </c>
      <c r="B9" s="1" t="s">
        <v>419</v>
      </c>
      <c r="C9" s="1" t="s">
        <v>419</v>
      </c>
      <c r="D9" s="69" t="s">
        <v>2550</v>
      </c>
      <c r="E9" s="754"/>
      <c r="F9" s="7"/>
      <c r="G9" s="7"/>
      <c r="H9" s="7"/>
      <c r="I9" s="7"/>
    </row>
    <row r="10" spans="1:9" ht="18" customHeight="1">
      <c r="A10" s="358" t="s">
        <v>2551</v>
      </c>
      <c r="B10" s="67" t="s">
        <v>701</v>
      </c>
      <c r="C10" s="67" t="s">
        <v>419</v>
      </c>
      <c r="D10" s="359" t="s">
        <v>2552</v>
      </c>
      <c r="E10" s="755"/>
      <c r="F10" s="7"/>
      <c r="G10" s="7"/>
      <c r="H10" s="7"/>
      <c r="I10" s="7"/>
    </row>
    <row r="11" spans="1:9" ht="18" customHeight="1">
      <c r="A11" s="357" t="s">
        <v>2551</v>
      </c>
      <c r="B11" s="1" t="s">
        <v>701</v>
      </c>
      <c r="C11" s="1" t="s">
        <v>2553</v>
      </c>
      <c r="D11" s="69" t="s">
        <v>2554</v>
      </c>
      <c r="E11" s="754"/>
      <c r="F11" s="7"/>
      <c r="G11" s="7"/>
      <c r="H11" s="7"/>
      <c r="I11" s="7"/>
    </row>
    <row r="12" spans="1:9" ht="18" customHeight="1">
      <c r="A12" s="358" t="s">
        <v>2551</v>
      </c>
      <c r="B12" s="67" t="s">
        <v>701</v>
      </c>
      <c r="C12" s="67" t="s">
        <v>2555</v>
      </c>
      <c r="D12" s="68" t="s">
        <v>2556</v>
      </c>
      <c r="E12" s="756"/>
      <c r="F12" s="7"/>
      <c r="G12" s="7"/>
      <c r="H12" s="7"/>
      <c r="I12" s="7"/>
    </row>
    <row r="13" spans="1:9" ht="18" customHeight="1">
      <c r="A13" s="357" t="s">
        <v>2551</v>
      </c>
      <c r="B13" s="1" t="s">
        <v>701</v>
      </c>
      <c r="C13" s="1" t="s">
        <v>2557</v>
      </c>
      <c r="D13" s="69" t="s">
        <v>2558</v>
      </c>
      <c r="E13" s="754"/>
      <c r="F13" s="7"/>
      <c r="G13" s="7"/>
      <c r="H13" s="7"/>
      <c r="I13" s="7"/>
    </row>
    <row r="14" spans="1:9" ht="18" customHeight="1">
      <c r="A14" s="358" t="s">
        <v>2551</v>
      </c>
      <c r="B14" s="67" t="s">
        <v>701</v>
      </c>
      <c r="C14" s="67" t="s">
        <v>96</v>
      </c>
      <c r="D14" s="68" t="s">
        <v>2559</v>
      </c>
      <c r="E14" s="756"/>
      <c r="F14" s="7"/>
      <c r="G14" s="7"/>
      <c r="H14" s="7"/>
      <c r="I14" s="7"/>
    </row>
    <row r="15" spans="1:9" ht="18" customHeight="1">
      <c r="A15" s="357" t="s">
        <v>2551</v>
      </c>
      <c r="B15" s="1" t="s">
        <v>701</v>
      </c>
      <c r="C15" s="1" t="s">
        <v>2560</v>
      </c>
      <c r="D15" s="360" t="s">
        <v>2561</v>
      </c>
      <c r="E15" s="757"/>
      <c r="F15" s="7"/>
      <c r="G15" s="7"/>
      <c r="H15" s="7"/>
      <c r="I15" s="7"/>
    </row>
    <row r="16" spans="1:9" ht="18" customHeight="1">
      <c r="A16" s="358" t="s">
        <v>2562</v>
      </c>
      <c r="B16" s="67" t="s">
        <v>701</v>
      </c>
      <c r="C16" s="67" t="s">
        <v>419</v>
      </c>
      <c r="D16" s="68" t="s">
        <v>2563</v>
      </c>
      <c r="E16" s="756"/>
      <c r="F16" s="7"/>
      <c r="G16" s="7"/>
      <c r="H16" s="7"/>
      <c r="I16" s="7"/>
    </row>
    <row r="17" spans="1:9" ht="18" customHeight="1">
      <c r="A17" s="357" t="s">
        <v>2562</v>
      </c>
      <c r="B17" s="1" t="s">
        <v>701</v>
      </c>
      <c r="C17" s="1" t="s">
        <v>2564</v>
      </c>
      <c r="D17" s="69" t="s">
        <v>2565</v>
      </c>
      <c r="E17" s="754"/>
      <c r="F17" s="7"/>
      <c r="G17" s="7"/>
      <c r="H17" s="7"/>
      <c r="I17" s="7"/>
    </row>
    <row r="18" spans="1:9" ht="18" customHeight="1">
      <c r="A18" s="358" t="s">
        <v>2562</v>
      </c>
      <c r="B18" s="67" t="s">
        <v>701</v>
      </c>
      <c r="C18" s="67" t="s">
        <v>2553</v>
      </c>
      <c r="D18" s="68" t="s">
        <v>2566</v>
      </c>
      <c r="E18" s="756"/>
      <c r="F18" s="7"/>
      <c r="G18" s="7"/>
      <c r="H18" s="7"/>
      <c r="I18" s="7"/>
    </row>
    <row r="19" spans="1:9" ht="18" customHeight="1">
      <c r="A19" s="357" t="s">
        <v>2562</v>
      </c>
      <c r="B19" s="1" t="s">
        <v>701</v>
      </c>
      <c r="C19" s="1" t="s">
        <v>2555</v>
      </c>
      <c r="D19" s="69" t="s">
        <v>2567</v>
      </c>
      <c r="E19" s="754"/>
      <c r="F19" s="7"/>
      <c r="G19" s="7"/>
      <c r="H19" s="7"/>
      <c r="I19" s="7"/>
    </row>
    <row r="20" spans="1:9" ht="18" customHeight="1">
      <c r="A20" s="358" t="s">
        <v>2562</v>
      </c>
      <c r="B20" s="67" t="s">
        <v>701</v>
      </c>
      <c r="C20" s="67" t="s">
        <v>96</v>
      </c>
      <c r="D20" s="359" t="s">
        <v>2568</v>
      </c>
      <c r="E20" s="755"/>
      <c r="F20" s="7"/>
      <c r="G20" s="7"/>
      <c r="H20" s="7"/>
      <c r="I20" s="7"/>
    </row>
    <row r="21" spans="1:9" ht="18" customHeight="1">
      <c r="A21" s="357" t="s">
        <v>2562</v>
      </c>
      <c r="B21" s="1" t="s">
        <v>701</v>
      </c>
      <c r="C21" s="1" t="s">
        <v>2560</v>
      </c>
      <c r="D21" s="360" t="s">
        <v>2569</v>
      </c>
      <c r="E21" s="757"/>
      <c r="F21" s="7"/>
      <c r="G21" s="7"/>
      <c r="H21" s="7"/>
      <c r="I21" s="7"/>
    </row>
    <row r="22" spans="1:9" ht="18" customHeight="1">
      <c r="A22" s="358" t="s">
        <v>496</v>
      </c>
      <c r="B22" s="67" t="s">
        <v>419</v>
      </c>
      <c r="C22" s="67" t="s">
        <v>419</v>
      </c>
      <c r="D22" s="68" t="s">
        <v>2570</v>
      </c>
      <c r="E22" s="756"/>
      <c r="F22" s="7"/>
      <c r="G22" s="7"/>
      <c r="H22" s="7"/>
      <c r="I22" s="7"/>
    </row>
    <row r="23" spans="1:9" ht="18" customHeight="1">
      <c r="A23" s="357" t="s">
        <v>498</v>
      </c>
      <c r="B23" s="1" t="s">
        <v>419</v>
      </c>
      <c r="C23" s="1" t="s">
        <v>419</v>
      </c>
      <c r="D23" s="360" t="s">
        <v>2571</v>
      </c>
      <c r="E23" s="757"/>
      <c r="F23" s="7"/>
      <c r="G23" s="7"/>
      <c r="H23" s="7"/>
      <c r="I23" s="7"/>
    </row>
    <row r="24" spans="1:9" ht="18" customHeight="1">
      <c r="A24" s="358" t="s">
        <v>498</v>
      </c>
      <c r="B24" s="67" t="s">
        <v>701</v>
      </c>
      <c r="C24" s="67" t="s">
        <v>419</v>
      </c>
      <c r="D24" s="68" t="s">
        <v>2572</v>
      </c>
      <c r="E24" s="756"/>
      <c r="F24" s="7"/>
      <c r="G24" s="7"/>
      <c r="H24" s="7"/>
      <c r="I24" s="7"/>
    </row>
    <row r="25" spans="1:9" ht="18" customHeight="1">
      <c r="A25" s="357" t="s">
        <v>498</v>
      </c>
      <c r="B25" s="1" t="s">
        <v>701</v>
      </c>
      <c r="C25" s="1" t="s">
        <v>96</v>
      </c>
      <c r="D25" s="69" t="s">
        <v>2573</v>
      </c>
      <c r="E25" s="754"/>
      <c r="F25" s="7"/>
      <c r="G25" s="7"/>
      <c r="H25" s="7"/>
      <c r="I25" s="7"/>
    </row>
    <row r="26" spans="1:9" ht="18" customHeight="1">
      <c r="A26" s="358" t="s">
        <v>498</v>
      </c>
      <c r="B26" s="67" t="s">
        <v>701</v>
      </c>
      <c r="C26" s="67" t="s">
        <v>2560</v>
      </c>
      <c r="D26" s="359" t="s">
        <v>2572</v>
      </c>
      <c r="E26" s="755"/>
      <c r="F26" s="7"/>
      <c r="G26" s="7"/>
      <c r="H26" s="7"/>
      <c r="I26" s="7"/>
    </row>
    <row r="27" spans="1:9" ht="18" customHeight="1">
      <c r="A27" s="357" t="s">
        <v>498</v>
      </c>
      <c r="B27" s="1" t="s">
        <v>703</v>
      </c>
      <c r="C27" s="1" t="s">
        <v>419</v>
      </c>
      <c r="D27" s="69" t="s">
        <v>2574</v>
      </c>
      <c r="E27" s="754"/>
      <c r="F27" s="7"/>
      <c r="G27" s="7"/>
      <c r="H27" s="7"/>
      <c r="I27" s="7"/>
    </row>
    <row r="28" spans="1:9" ht="18" customHeight="1">
      <c r="A28" s="358" t="s">
        <v>498</v>
      </c>
      <c r="B28" s="67" t="s">
        <v>703</v>
      </c>
      <c r="C28" s="67" t="s">
        <v>96</v>
      </c>
      <c r="D28" s="68" t="s">
        <v>2575</v>
      </c>
      <c r="E28" s="756"/>
      <c r="F28" s="7"/>
      <c r="G28" s="7"/>
      <c r="H28" s="7"/>
      <c r="I28" s="7"/>
    </row>
    <row r="29" spans="1:9" ht="18" customHeight="1">
      <c r="A29" s="357" t="s">
        <v>498</v>
      </c>
      <c r="B29" s="1" t="s">
        <v>703</v>
      </c>
      <c r="C29" s="1" t="s">
        <v>2560</v>
      </c>
      <c r="D29" s="360" t="s">
        <v>2574</v>
      </c>
      <c r="E29" s="757"/>
      <c r="F29" s="7"/>
      <c r="G29" s="7"/>
      <c r="H29" s="7"/>
      <c r="I29" s="7"/>
    </row>
    <row r="30" spans="1:9" ht="18" customHeight="1">
      <c r="A30" s="358" t="s">
        <v>498</v>
      </c>
      <c r="B30" s="67" t="s">
        <v>705</v>
      </c>
      <c r="C30" s="67" t="s">
        <v>419</v>
      </c>
      <c r="D30" s="68" t="s">
        <v>2576</v>
      </c>
      <c r="E30" s="756"/>
      <c r="F30" s="7"/>
      <c r="G30" s="7"/>
      <c r="H30" s="7"/>
      <c r="I30" s="7"/>
    </row>
    <row r="31" spans="1:9" ht="18" customHeight="1">
      <c r="A31" s="357" t="s">
        <v>498</v>
      </c>
      <c r="B31" s="1" t="s">
        <v>705</v>
      </c>
      <c r="C31" s="1" t="s">
        <v>96</v>
      </c>
      <c r="D31" s="69" t="s">
        <v>2577</v>
      </c>
      <c r="E31" s="754"/>
      <c r="F31" s="7"/>
      <c r="G31" s="7"/>
      <c r="H31" s="7"/>
      <c r="I31" s="7"/>
    </row>
    <row r="32" spans="1:9" ht="18" customHeight="1">
      <c r="A32" s="358" t="s">
        <v>498</v>
      </c>
      <c r="B32" s="67" t="s">
        <v>705</v>
      </c>
      <c r="C32" s="67" t="s">
        <v>2560</v>
      </c>
      <c r="D32" s="68" t="s">
        <v>2576</v>
      </c>
      <c r="E32" s="756"/>
      <c r="F32" s="7"/>
      <c r="G32" s="7"/>
      <c r="H32" s="7"/>
      <c r="I32" s="7"/>
    </row>
    <row r="33" spans="1:9" ht="18" customHeight="1">
      <c r="A33" s="357" t="s">
        <v>2578</v>
      </c>
      <c r="B33" s="1" t="s">
        <v>701</v>
      </c>
      <c r="C33" s="1" t="s">
        <v>419</v>
      </c>
      <c r="D33" s="69" t="s">
        <v>2579</v>
      </c>
      <c r="E33" s="754"/>
      <c r="F33" s="7"/>
      <c r="G33" s="7"/>
      <c r="H33" s="7"/>
      <c r="I33" s="7"/>
    </row>
    <row r="34" spans="1:9" ht="18" customHeight="1">
      <c r="A34" s="358" t="s">
        <v>2578</v>
      </c>
      <c r="B34" s="67" t="s">
        <v>701</v>
      </c>
      <c r="C34" s="67" t="s">
        <v>2580</v>
      </c>
      <c r="D34" s="68" t="s">
        <v>2581</v>
      </c>
      <c r="E34" s="756"/>
      <c r="F34" s="7"/>
      <c r="G34" s="7"/>
      <c r="H34" s="7"/>
      <c r="I34" s="7"/>
    </row>
    <row r="35" spans="1:9" ht="18" customHeight="1">
      <c r="A35" s="357" t="s">
        <v>2578</v>
      </c>
      <c r="B35" s="1" t="s">
        <v>701</v>
      </c>
      <c r="C35" s="1" t="s">
        <v>2560</v>
      </c>
      <c r="D35" s="69" t="s">
        <v>2582</v>
      </c>
      <c r="E35" s="754"/>
      <c r="F35" s="7"/>
      <c r="G35" s="7"/>
      <c r="H35" s="7"/>
      <c r="I35" s="7"/>
    </row>
    <row r="36" spans="1:9" ht="18" customHeight="1">
      <c r="A36" s="358" t="s">
        <v>2583</v>
      </c>
      <c r="B36" s="67" t="s">
        <v>419</v>
      </c>
      <c r="C36" s="67" t="s">
        <v>419</v>
      </c>
      <c r="D36" s="68" t="s">
        <v>2584</v>
      </c>
      <c r="E36" s="756"/>
      <c r="F36" s="7"/>
      <c r="G36" s="7"/>
      <c r="H36" s="7"/>
      <c r="I36" s="7"/>
    </row>
    <row r="37" spans="1:9" ht="18" customHeight="1">
      <c r="A37" s="357" t="s">
        <v>2583</v>
      </c>
      <c r="B37" s="1" t="s">
        <v>701</v>
      </c>
      <c r="C37" s="1" t="s">
        <v>419</v>
      </c>
      <c r="D37" s="69" t="s">
        <v>2585</v>
      </c>
      <c r="E37" s="754"/>
      <c r="F37" s="7"/>
      <c r="G37" s="7"/>
      <c r="H37" s="7"/>
      <c r="I37" s="7"/>
    </row>
    <row r="38" spans="1:9" ht="18" customHeight="1">
      <c r="A38" s="358" t="s">
        <v>2583</v>
      </c>
      <c r="B38" s="67" t="s">
        <v>701</v>
      </c>
      <c r="C38" s="67" t="s">
        <v>60</v>
      </c>
      <c r="D38" s="68" t="s">
        <v>2586</v>
      </c>
      <c r="E38" s="756"/>
      <c r="F38" s="7"/>
      <c r="G38" s="7"/>
      <c r="H38" s="7"/>
      <c r="I38" s="7"/>
    </row>
    <row r="39" spans="1:9" ht="18" customHeight="1">
      <c r="A39" s="357" t="s">
        <v>2583</v>
      </c>
      <c r="B39" s="1" t="s">
        <v>701</v>
      </c>
      <c r="C39" s="1" t="s">
        <v>2587</v>
      </c>
      <c r="D39" s="69" t="s">
        <v>2588</v>
      </c>
      <c r="E39" s="754"/>
      <c r="F39" s="7"/>
      <c r="G39" s="7"/>
      <c r="H39" s="7"/>
      <c r="I39" s="7"/>
    </row>
    <row r="40" spans="1:9" ht="18" customHeight="1">
      <c r="A40" s="358" t="s">
        <v>2583</v>
      </c>
      <c r="B40" s="67" t="s">
        <v>701</v>
      </c>
      <c r="C40" s="67" t="s">
        <v>831</v>
      </c>
      <c r="D40" s="359" t="s">
        <v>2589</v>
      </c>
      <c r="E40" s="755"/>
      <c r="F40" s="7"/>
      <c r="G40" s="7"/>
      <c r="H40" s="7"/>
      <c r="I40" s="7"/>
    </row>
    <row r="41" spans="1:9" ht="18" customHeight="1">
      <c r="A41" s="357" t="s">
        <v>2583</v>
      </c>
      <c r="B41" s="1" t="s">
        <v>703</v>
      </c>
      <c r="C41" s="1" t="s">
        <v>419</v>
      </c>
      <c r="D41" s="69" t="s">
        <v>2590</v>
      </c>
      <c r="E41" s="754"/>
      <c r="F41" s="7"/>
      <c r="G41" s="7"/>
      <c r="H41" s="7"/>
      <c r="I41" s="7"/>
    </row>
    <row r="42" spans="1:9" ht="18" customHeight="1">
      <c r="A42" s="358" t="s">
        <v>2583</v>
      </c>
      <c r="B42" s="67" t="s">
        <v>703</v>
      </c>
      <c r="C42" s="67" t="s">
        <v>2560</v>
      </c>
      <c r="D42" s="359" t="s">
        <v>2590</v>
      </c>
      <c r="E42" s="755"/>
      <c r="F42" s="7"/>
      <c r="G42" s="7"/>
      <c r="H42" s="7"/>
      <c r="I42" s="7"/>
    </row>
    <row r="43" spans="1:9" ht="18" customHeight="1">
      <c r="A43" s="357" t="s">
        <v>2583</v>
      </c>
      <c r="B43" s="1" t="s">
        <v>705</v>
      </c>
      <c r="C43" s="1" t="s">
        <v>419</v>
      </c>
      <c r="D43" s="69" t="s">
        <v>2591</v>
      </c>
      <c r="E43" s="754"/>
      <c r="F43" s="7"/>
      <c r="G43" s="7"/>
      <c r="H43" s="7"/>
      <c r="I43" s="7"/>
    </row>
    <row r="44" spans="1:9" ht="18" customHeight="1">
      <c r="A44" s="358" t="s">
        <v>2583</v>
      </c>
      <c r="B44" s="67" t="s">
        <v>705</v>
      </c>
      <c r="C44" s="67" t="s">
        <v>60</v>
      </c>
      <c r="D44" s="68" t="s">
        <v>2592</v>
      </c>
      <c r="E44" s="756"/>
      <c r="F44" s="7"/>
      <c r="G44" s="7"/>
      <c r="H44" s="7"/>
      <c r="I44" s="7"/>
    </row>
    <row r="45" spans="1:9" ht="18" customHeight="1">
      <c r="A45" s="357" t="s">
        <v>2583</v>
      </c>
      <c r="B45" s="1" t="s">
        <v>705</v>
      </c>
      <c r="C45" s="1" t="s">
        <v>2587</v>
      </c>
      <c r="D45" s="69" t="s">
        <v>2593</v>
      </c>
      <c r="E45" s="754"/>
      <c r="F45" s="7"/>
      <c r="G45" s="7"/>
      <c r="H45" s="7"/>
      <c r="I45" s="7"/>
    </row>
    <row r="46" spans="1:9" ht="18" customHeight="1">
      <c r="A46" s="358" t="s">
        <v>2583</v>
      </c>
      <c r="B46" s="67" t="s">
        <v>705</v>
      </c>
      <c r="C46" s="67" t="s">
        <v>831</v>
      </c>
      <c r="D46" s="68" t="s">
        <v>2594</v>
      </c>
      <c r="E46" s="756"/>
      <c r="F46" s="7"/>
      <c r="G46" s="7"/>
      <c r="H46" s="7"/>
      <c r="I46" s="7"/>
    </row>
    <row r="47" spans="1:9" ht="18" customHeight="1">
      <c r="A47" s="357" t="s">
        <v>2583</v>
      </c>
      <c r="B47" s="1" t="s">
        <v>862</v>
      </c>
      <c r="C47" s="1" t="s">
        <v>419</v>
      </c>
      <c r="D47" s="69" t="s">
        <v>2595</v>
      </c>
      <c r="E47" s="754"/>
      <c r="F47" s="7"/>
      <c r="G47" s="7"/>
      <c r="H47" s="7"/>
      <c r="I47" s="7"/>
    </row>
    <row r="48" spans="1:9" ht="18" customHeight="1">
      <c r="A48" s="358" t="s">
        <v>2583</v>
      </c>
      <c r="B48" s="67" t="s">
        <v>862</v>
      </c>
      <c r="C48" s="67" t="s">
        <v>60</v>
      </c>
      <c r="D48" s="68" t="s">
        <v>2596</v>
      </c>
      <c r="E48" s="756"/>
      <c r="F48" s="7"/>
      <c r="G48" s="7"/>
      <c r="H48" s="7"/>
      <c r="I48" s="7"/>
    </row>
    <row r="49" spans="1:9" ht="18" customHeight="1">
      <c r="A49" s="357" t="s">
        <v>2583</v>
      </c>
      <c r="B49" s="1" t="s">
        <v>862</v>
      </c>
      <c r="C49" s="1" t="s">
        <v>2587</v>
      </c>
      <c r="D49" s="360" t="s">
        <v>2597</v>
      </c>
      <c r="E49" s="757"/>
      <c r="F49" s="7"/>
      <c r="G49" s="7"/>
      <c r="H49" s="7"/>
      <c r="I49" s="7"/>
    </row>
    <row r="50" spans="1:9" ht="18" customHeight="1">
      <c r="A50" s="358" t="s">
        <v>2583</v>
      </c>
      <c r="B50" s="67" t="s">
        <v>872</v>
      </c>
      <c r="C50" s="67" t="s">
        <v>419</v>
      </c>
      <c r="D50" s="68" t="s">
        <v>2598</v>
      </c>
      <c r="E50" s="756"/>
      <c r="F50" s="7"/>
      <c r="G50" s="7"/>
      <c r="H50" s="7"/>
      <c r="I50" s="7"/>
    </row>
    <row r="51" spans="1:9" ht="18" customHeight="1">
      <c r="A51" s="357" t="s">
        <v>2583</v>
      </c>
      <c r="B51" s="1" t="s">
        <v>872</v>
      </c>
      <c r="C51" s="1" t="s">
        <v>2560</v>
      </c>
      <c r="D51" s="69" t="s">
        <v>2599</v>
      </c>
      <c r="E51" s="754"/>
      <c r="F51" s="7"/>
      <c r="G51" s="7"/>
      <c r="H51" s="7"/>
      <c r="I51" s="7"/>
    </row>
    <row r="52" spans="1:9" ht="18" customHeight="1">
      <c r="A52" s="358" t="s">
        <v>2583</v>
      </c>
      <c r="B52" s="67" t="s">
        <v>874</v>
      </c>
      <c r="C52" s="67" t="s">
        <v>419</v>
      </c>
      <c r="D52" s="68" t="s">
        <v>2600</v>
      </c>
      <c r="E52" s="756"/>
      <c r="F52" s="7"/>
      <c r="G52" s="7"/>
      <c r="H52" s="7"/>
      <c r="I52" s="7"/>
    </row>
    <row r="53" spans="1:9" ht="18" customHeight="1">
      <c r="A53" s="357" t="s">
        <v>2583</v>
      </c>
      <c r="B53" s="1" t="s">
        <v>874</v>
      </c>
      <c r="C53" s="1" t="s">
        <v>60</v>
      </c>
      <c r="D53" s="69" t="s">
        <v>2601</v>
      </c>
      <c r="E53" s="754"/>
      <c r="F53" s="7"/>
      <c r="G53" s="7"/>
      <c r="H53" s="7"/>
      <c r="I53" s="7"/>
    </row>
    <row r="54" spans="1:9" ht="18" customHeight="1">
      <c r="A54" s="358" t="s">
        <v>2583</v>
      </c>
      <c r="B54" s="67" t="s">
        <v>874</v>
      </c>
      <c r="C54" s="67" t="s">
        <v>2587</v>
      </c>
      <c r="D54" s="68" t="s">
        <v>2602</v>
      </c>
      <c r="E54" s="756"/>
      <c r="F54" s="7"/>
      <c r="G54" s="7"/>
      <c r="H54" s="7"/>
      <c r="I54" s="7"/>
    </row>
    <row r="55" spans="1:9" ht="18" customHeight="1">
      <c r="A55" s="357" t="s">
        <v>2583</v>
      </c>
      <c r="B55" s="1" t="s">
        <v>880</v>
      </c>
      <c r="C55" s="1" t="s">
        <v>419</v>
      </c>
      <c r="D55" s="69" t="s">
        <v>2603</v>
      </c>
      <c r="E55" s="754"/>
      <c r="F55" s="7"/>
      <c r="G55" s="7"/>
      <c r="H55" s="7"/>
      <c r="I55" s="7"/>
    </row>
    <row r="56" spans="1:9" ht="18" customHeight="1">
      <c r="A56" s="358" t="s">
        <v>2583</v>
      </c>
      <c r="B56" s="67" t="s">
        <v>880</v>
      </c>
      <c r="C56" s="67" t="s">
        <v>60</v>
      </c>
      <c r="D56" s="68" t="s">
        <v>2601</v>
      </c>
      <c r="E56" s="756"/>
      <c r="F56" s="7"/>
      <c r="G56" s="7"/>
      <c r="H56" s="7"/>
      <c r="I56" s="7"/>
    </row>
    <row r="57" spans="1:9" ht="18" customHeight="1">
      <c r="A57" s="357" t="s">
        <v>2583</v>
      </c>
      <c r="B57" s="1" t="s">
        <v>880</v>
      </c>
      <c r="C57" s="1" t="s">
        <v>2587</v>
      </c>
      <c r="D57" s="360" t="s">
        <v>2602</v>
      </c>
      <c r="E57" s="757"/>
      <c r="F57" s="7"/>
      <c r="G57" s="7"/>
      <c r="H57" s="7"/>
      <c r="I57" s="7"/>
    </row>
    <row r="58" spans="1:9" ht="18" customHeight="1">
      <c r="A58" s="358" t="s">
        <v>2583</v>
      </c>
      <c r="B58" s="67" t="s">
        <v>876</v>
      </c>
      <c r="C58" s="67" t="s">
        <v>419</v>
      </c>
      <c r="D58" s="68" t="s">
        <v>2604</v>
      </c>
      <c r="E58" s="756"/>
      <c r="F58" s="7"/>
      <c r="G58" s="7"/>
      <c r="H58" s="7"/>
      <c r="I58" s="7"/>
    </row>
    <row r="59" spans="1:9" ht="18" customHeight="1">
      <c r="A59" s="357" t="s">
        <v>2583</v>
      </c>
      <c r="B59" s="1" t="s">
        <v>876</v>
      </c>
      <c r="C59" s="1" t="s">
        <v>2560</v>
      </c>
      <c r="D59" s="360" t="s">
        <v>2605</v>
      </c>
      <c r="E59" s="757"/>
      <c r="F59" s="7"/>
      <c r="G59" s="7"/>
      <c r="H59" s="7"/>
      <c r="I59" s="7"/>
    </row>
    <row r="60" spans="1:9" ht="18" customHeight="1">
      <c r="A60" s="358" t="s">
        <v>2583</v>
      </c>
      <c r="B60" s="67" t="s">
        <v>893</v>
      </c>
      <c r="C60" s="67" t="s">
        <v>419</v>
      </c>
      <c r="D60" s="68" t="s">
        <v>2606</v>
      </c>
      <c r="E60" s="756"/>
      <c r="F60" s="7"/>
      <c r="G60" s="7"/>
      <c r="H60" s="7"/>
      <c r="I60" s="7"/>
    </row>
    <row r="61" spans="1:9" ht="18" customHeight="1">
      <c r="A61" s="357" t="s">
        <v>2583</v>
      </c>
      <c r="B61" s="1" t="s">
        <v>893</v>
      </c>
      <c r="C61" s="1" t="s">
        <v>2560</v>
      </c>
      <c r="D61" s="360" t="s">
        <v>2606</v>
      </c>
      <c r="E61" s="757"/>
      <c r="F61" s="7"/>
      <c r="G61" s="7"/>
      <c r="H61" s="7"/>
      <c r="I61" s="7"/>
    </row>
    <row r="62" spans="1:9" ht="18" customHeight="1">
      <c r="A62" s="358" t="s">
        <v>2607</v>
      </c>
      <c r="B62" s="67" t="s">
        <v>419</v>
      </c>
      <c r="C62" s="67" t="s">
        <v>419</v>
      </c>
      <c r="D62" s="68" t="s">
        <v>2608</v>
      </c>
      <c r="E62" s="756"/>
      <c r="F62" s="7"/>
      <c r="G62" s="7"/>
      <c r="H62" s="7"/>
      <c r="I62" s="7"/>
    </row>
    <row r="63" spans="1:9" ht="18" customHeight="1">
      <c r="A63" s="357" t="s">
        <v>2607</v>
      </c>
      <c r="B63" s="1" t="s">
        <v>701</v>
      </c>
      <c r="C63" s="1" t="s">
        <v>419</v>
      </c>
      <c r="D63" s="69" t="s">
        <v>2609</v>
      </c>
      <c r="E63" s="754"/>
      <c r="F63" s="7"/>
      <c r="G63" s="7"/>
      <c r="H63" s="7"/>
      <c r="I63" s="7"/>
    </row>
    <row r="64" spans="1:9" ht="18" customHeight="1">
      <c r="A64" s="358" t="s">
        <v>2607</v>
      </c>
      <c r="B64" s="67" t="s">
        <v>701</v>
      </c>
      <c r="C64" s="67" t="s">
        <v>2560</v>
      </c>
      <c r="D64" s="68" t="s">
        <v>2610</v>
      </c>
      <c r="E64" s="756"/>
      <c r="F64" s="7"/>
      <c r="G64" s="7"/>
      <c r="H64" s="7"/>
      <c r="I64" s="7"/>
    </row>
    <row r="65" spans="1:9" ht="18" customHeight="1">
      <c r="A65" s="357" t="s">
        <v>2607</v>
      </c>
      <c r="B65" s="1" t="s">
        <v>703</v>
      </c>
      <c r="C65" s="1" t="s">
        <v>419</v>
      </c>
      <c r="D65" s="69" t="s">
        <v>2611</v>
      </c>
      <c r="E65" s="754"/>
      <c r="F65" s="7"/>
      <c r="G65" s="7"/>
      <c r="H65" s="7"/>
      <c r="I65" s="7"/>
    </row>
    <row r="66" spans="1:9" ht="18" customHeight="1">
      <c r="A66" s="358" t="s">
        <v>2607</v>
      </c>
      <c r="B66" s="67" t="s">
        <v>703</v>
      </c>
      <c r="C66" s="67" t="s">
        <v>2560</v>
      </c>
      <c r="D66" s="68" t="s">
        <v>2612</v>
      </c>
      <c r="E66" s="756"/>
      <c r="F66" s="7"/>
      <c r="G66" s="7"/>
      <c r="H66" s="7"/>
      <c r="I66" s="7"/>
    </row>
    <row r="67" spans="1:9" ht="18" customHeight="1">
      <c r="A67" s="357" t="s">
        <v>2607</v>
      </c>
      <c r="B67" s="1" t="s">
        <v>705</v>
      </c>
      <c r="C67" s="1" t="s">
        <v>419</v>
      </c>
      <c r="D67" s="69" t="s">
        <v>2613</v>
      </c>
      <c r="E67" s="754"/>
      <c r="F67" s="7"/>
      <c r="G67" s="7"/>
      <c r="H67" s="7"/>
      <c r="I67" s="7"/>
    </row>
    <row r="68" spans="1:9" ht="18" customHeight="1">
      <c r="A68" s="358" t="s">
        <v>2607</v>
      </c>
      <c r="B68" s="67" t="s">
        <v>705</v>
      </c>
      <c r="C68" s="67" t="s">
        <v>2560</v>
      </c>
      <c r="D68" s="359" t="s">
        <v>2614</v>
      </c>
      <c r="E68" s="755"/>
      <c r="F68" s="7"/>
      <c r="G68" s="7"/>
      <c r="H68" s="7"/>
      <c r="I68" s="7"/>
    </row>
    <row r="69" spans="1:9" ht="18" customHeight="1">
      <c r="A69" s="357" t="s">
        <v>2607</v>
      </c>
      <c r="B69" s="1" t="s">
        <v>862</v>
      </c>
      <c r="C69" s="1" t="s">
        <v>419</v>
      </c>
      <c r="D69" s="69" t="s">
        <v>2615</v>
      </c>
      <c r="E69" s="754"/>
      <c r="F69" s="7"/>
      <c r="G69" s="7"/>
      <c r="H69" s="7"/>
      <c r="I69" s="7"/>
    </row>
    <row r="70" spans="1:9" ht="18" customHeight="1">
      <c r="A70" s="358" t="s">
        <v>2607</v>
      </c>
      <c r="B70" s="67" t="s">
        <v>862</v>
      </c>
      <c r="C70" s="67" t="s">
        <v>2560</v>
      </c>
      <c r="D70" s="68" t="s">
        <v>2616</v>
      </c>
      <c r="E70" s="756"/>
      <c r="F70" s="7"/>
      <c r="G70" s="7"/>
      <c r="H70" s="7"/>
      <c r="I70" s="7"/>
    </row>
    <row r="71" spans="1:9" ht="18" customHeight="1">
      <c r="A71" s="357" t="s">
        <v>2607</v>
      </c>
      <c r="B71" s="1" t="s">
        <v>872</v>
      </c>
      <c r="C71" s="1" t="s">
        <v>419</v>
      </c>
      <c r="D71" s="69" t="s">
        <v>2617</v>
      </c>
      <c r="E71" s="754"/>
      <c r="F71" s="7"/>
      <c r="G71" s="7"/>
      <c r="H71" s="7"/>
      <c r="I71" s="7"/>
    </row>
    <row r="72" spans="1:9" ht="18" customHeight="1">
      <c r="A72" s="358" t="s">
        <v>2607</v>
      </c>
      <c r="B72" s="67" t="s">
        <v>872</v>
      </c>
      <c r="C72" s="67" t="s">
        <v>2560</v>
      </c>
      <c r="D72" s="68" t="s">
        <v>2618</v>
      </c>
      <c r="E72" s="756"/>
      <c r="F72" s="7"/>
      <c r="G72" s="7"/>
      <c r="H72" s="7"/>
      <c r="I72" s="7"/>
    </row>
    <row r="73" spans="1:9" ht="18" customHeight="1">
      <c r="A73" s="357" t="s">
        <v>2607</v>
      </c>
      <c r="B73" s="1" t="s">
        <v>874</v>
      </c>
      <c r="C73" s="1" t="s">
        <v>419</v>
      </c>
      <c r="D73" s="69" t="s">
        <v>2619</v>
      </c>
      <c r="E73" s="754"/>
      <c r="F73" s="7"/>
      <c r="G73" s="7"/>
      <c r="H73" s="7"/>
      <c r="I73" s="7"/>
    </row>
    <row r="74" spans="1:9" ht="18" customHeight="1">
      <c r="A74" s="358" t="s">
        <v>2607</v>
      </c>
      <c r="B74" s="67" t="s">
        <v>874</v>
      </c>
      <c r="C74" s="67" t="s">
        <v>2560</v>
      </c>
      <c r="D74" s="68" t="s">
        <v>2620</v>
      </c>
      <c r="E74" s="756"/>
      <c r="F74" s="7"/>
      <c r="G74" s="7"/>
      <c r="H74" s="7"/>
      <c r="I74" s="7"/>
    </row>
    <row r="75" spans="1:9" ht="18" customHeight="1">
      <c r="A75" s="357" t="s">
        <v>2607</v>
      </c>
      <c r="B75" s="1" t="s">
        <v>880</v>
      </c>
      <c r="C75" s="1" t="s">
        <v>419</v>
      </c>
      <c r="D75" s="69" t="s">
        <v>2621</v>
      </c>
      <c r="E75" s="754"/>
      <c r="F75" s="7"/>
      <c r="G75" s="7"/>
      <c r="H75" s="7"/>
      <c r="I75" s="7"/>
    </row>
    <row r="76" spans="1:9" ht="18" customHeight="1">
      <c r="A76" s="358" t="s">
        <v>2607</v>
      </c>
      <c r="B76" s="67" t="s">
        <v>880</v>
      </c>
      <c r="C76" s="67" t="s">
        <v>60</v>
      </c>
      <c r="D76" s="68" t="s">
        <v>2622</v>
      </c>
      <c r="E76" s="756"/>
      <c r="F76" s="7"/>
      <c r="G76" s="7"/>
      <c r="H76" s="7"/>
      <c r="I76" s="7"/>
    </row>
    <row r="77" spans="1:9" ht="18" customHeight="1">
      <c r="A77" s="357" t="s">
        <v>2607</v>
      </c>
      <c r="B77" s="1" t="s">
        <v>880</v>
      </c>
      <c r="C77" s="1" t="s">
        <v>2587</v>
      </c>
      <c r="D77" s="69" t="s">
        <v>2623</v>
      </c>
      <c r="E77" s="754"/>
      <c r="F77" s="7"/>
      <c r="G77" s="7"/>
      <c r="H77" s="7"/>
      <c r="I77" s="7"/>
    </row>
    <row r="78" spans="1:9" ht="18" customHeight="1">
      <c r="A78" s="358" t="s">
        <v>2607</v>
      </c>
      <c r="B78" s="67" t="s">
        <v>880</v>
      </c>
      <c r="C78" s="67" t="s">
        <v>831</v>
      </c>
      <c r="D78" s="68" t="s">
        <v>2624</v>
      </c>
      <c r="E78" s="756"/>
      <c r="F78" s="7"/>
      <c r="G78" s="7"/>
      <c r="H78" s="7"/>
      <c r="I78" s="7"/>
    </row>
    <row r="79" spans="1:9" ht="18" customHeight="1">
      <c r="A79" s="357" t="s">
        <v>2607</v>
      </c>
      <c r="B79" s="1" t="s">
        <v>880</v>
      </c>
      <c r="C79" s="1" t="s">
        <v>2564</v>
      </c>
      <c r="D79" s="69" t="s">
        <v>2625</v>
      </c>
      <c r="E79" s="754"/>
      <c r="F79" s="7"/>
      <c r="G79" s="7"/>
      <c r="H79" s="7"/>
      <c r="I79" s="7"/>
    </row>
    <row r="80" spans="1:9" ht="18" customHeight="1">
      <c r="A80" s="358" t="s">
        <v>2607</v>
      </c>
      <c r="B80" s="67" t="s">
        <v>880</v>
      </c>
      <c r="C80" s="67" t="s">
        <v>2553</v>
      </c>
      <c r="D80" s="359" t="s">
        <v>2626</v>
      </c>
      <c r="E80" s="755"/>
      <c r="F80" s="7"/>
      <c r="G80" s="7"/>
      <c r="H80" s="7"/>
      <c r="I80" s="7"/>
    </row>
    <row r="81" spans="1:9" ht="18" customHeight="1">
      <c r="A81" s="357" t="s">
        <v>2607</v>
      </c>
      <c r="B81" s="1" t="s">
        <v>880</v>
      </c>
      <c r="C81" s="1" t="s">
        <v>2555</v>
      </c>
      <c r="D81" s="69" t="s">
        <v>2627</v>
      </c>
      <c r="E81" s="754"/>
      <c r="F81" s="7"/>
      <c r="G81" s="7"/>
      <c r="H81" s="7"/>
      <c r="I81" s="7"/>
    </row>
    <row r="82" spans="1:9" ht="18" customHeight="1">
      <c r="A82" s="358" t="s">
        <v>2607</v>
      </c>
      <c r="B82" s="67" t="s">
        <v>876</v>
      </c>
      <c r="C82" s="67" t="s">
        <v>419</v>
      </c>
      <c r="D82" s="68" t="s">
        <v>2628</v>
      </c>
      <c r="E82" s="756"/>
      <c r="F82" s="7"/>
      <c r="G82" s="7"/>
      <c r="H82" s="7"/>
      <c r="I82" s="7"/>
    </row>
    <row r="83" spans="1:9" ht="18" customHeight="1">
      <c r="A83" s="357" t="s">
        <v>2607</v>
      </c>
      <c r="B83" s="1" t="s">
        <v>876</v>
      </c>
      <c r="C83" s="1" t="s">
        <v>2560</v>
      </c>
      <c r="D83" s="69" t="s">
        <v>2629</v>
      </c>
      <c r="E83" s="754"/>
      <c r="F83" s="7"/>
      <c r="G83" s="7"/>
      <c r="H83" s="7"/>
      <c r="I83" s="7"/>
    </row>
    <row r="84" spans="1:9" ht="18" customHeight="1">
      <c r="A84" s="358" t="s">
        <v>2607</v>
      </c>
      <c r="B84" s="67" t="s">
        <v>893</v>
      </c>
      <c r="C84" s="67" t="s">
        <v>419</v>
      </c>
      <c r="D84" s="68" t="s">
        <v>2630</v>
      </c>
      <c r="E84" s="756"/>
      <c r="F84" s="7"/>
      <c r="G84" s="7"/>
      <c r="H84" s="7"/>
      <c r="I84" s="7"/>
    </row>
    <row r="85" spans="1:9" ht="18" customHeight="1">
      <c r="A85" s="357" t="s">
        <v>2607</v>
      </c>
      <c r="B85" s="1" t="s">
        <v>893</v>
      </c>
      <c r="C85" s="1" t="s">
        <v>2560</v>
      </c>
      <c r="D85" s="69" t="s">
        <v>2631</v>
      </c>
      <c r="E85" s="754"/>
      <c r="F85" s="7"/>
      <c r="G85" s="7"/>
      <c r="H85" s="7"/>
      <c r="I85" s="7"/>
    </row>
    <row r="86" spans="1:9" ht="18" customHeight="1">
      <c r="A86" s="358" t="s">
        <v>2607</v>
      </c>
      <c r="B86" s="67" t="s">
        <v>897</v>
      </c>
      <c r="C86" s="67" t="s">
        <v>419</v>
      </c>
      <c r="D86" s="359" t="s">
        <v>2632</v>
      </c>
      <c r="E86" s="755"/>
      <c r="F86" s="7"/>
      <c r="G86" s="7"/>
      <c r="H86" s="7"/>
      <c r="I86" s="7"/>
    </row>
    <row r="87" spans="1:9" ht="18" customHeight="1">
      <c r="A87" s="357" t="s">
        <v>2607</v>
      </c>
      <c r="B87" s="1" t="s">
        <v>897</v>
      </c>
      <c r="C87" s="1" t="s">
        <v>2560</v>
      </c>
      <c r="D87" s="69" t="s">
        <v>2633</v>
      </c>
      <c r="E87" s="754"/>
      <c r="F87" s="7"/>
      <c r="G87" s="7"/>
      <c r="H87" s="7"/>
      <c r="I87" s="7"/>
    </row>
    <row r="88" spans="1:9" ht="18" customHeight="1">
      <c r="A88" s="358" t="s">
        <v>2607</v>
      </c>
      <c r="B88" s="67" t="s">
        <v>2634</v>
      </c>
      <c r="C88" s="67" t="s">
        <v>419</v>
      </c>
      <c r="D88" s="359" t="s">
        <v>2635</v>
      </c>
      <c r="E88" s="755"/>
      <c r="F88" s="7"/>
      <c r="G88" s="7"/>
      <c r="H88" s="7"/>
      <c r="I88" s="7"/>
    </row>
    <row r="89" spans="1:9" ht="18" customHeight="1">
      <c r="A89" s="357" t="s">
        <v>2607</v>
      </c>
      <c r="B89" s="1" t="s">
        <v>2634</v>
      </c>
      <c r="C89" s="1" t="s">
        <v>2560</v>
      </c>
      <c r="D89" s="69" t="s">
        <v>2636</v>
      </c>
      <c r="E89" s="754"/>
      <c r="F89" s="7"/>
      <c r="G89" s="7"/>
      <c r="H89" s="7"/>
      <c r="I89" s="7"/>
    </row>
    <row r="90" spans="1:9" ht="18" customHeight="1">
      <c r="A90" s="358" t="s">
        <v>2607</v>
      </c>
      <c r="B90" s="67" t="s">
        <v>143</v>
      </c>
      <c r="C90" s="67" t="s">
        <v>419</v>
      </c>
      <c r="D90" s="359" t="s">
        <v>2637</v>
      </c>
      <c r="E90" s="755"/>
      <c r="F90" s="7"/>
      <c r="G90" s="7"/>
      <c r="H90" s="7"/>
      <c r="I90" s="7"/>
    </row>
    <row r="91" spans="1:9" ht="18" customHeight="1">
      <c r="A91" s="357" t="s">
        <v>2607</v>
      </c>
      <c r="B91" s="1" t="s">
        <v>143</v>
      </c>
      <c r="C91" s="1" t="s">
        <v>2560</v>
      </c>
      <c r="D91" s="69" t="s">
        <v>2638</v>
      </c>
      <c r="E91" s="754"/>
      <c r="F91" s="7"/>
      <c r="G91" s="7"/>
      <c r="H91" s="7"/>
      <c r="I91" s="7"/>
    </row>
    <row r="92" spans="1:9" ht="18" customHeight="1">
      <c r="A92" s="358" t="s">
        <v>2607</v>
      </c>
      <c r="B92" s="67" t="s">
        <v>2639</v>
      </c>
      <c r="C92" s="67" t="s">
        <v>419</v>
      </c>
      <c r="D92" s="68" t="s">
        <v>2640</v>
      </c>
      <c r="E92" s="756"/>
      <c r="F92" s="7"/>
      <c r="G92" s="7"/>
      <c r="H92" s="7"/>
      <c r="I92" s="7"/>
    </row>
    <row r="93" spans="1:9" ht="18" customHeight="1">
      <c r="A93" s="357" t="s">
        <v>2607</v>
      </c>
      <c r="B93" s="1" t="s">
        <v>2639</v>
      </c>
      <c r="C93" s="1" t="s">
        <v>96</v>
      </c>
      <c r="D93" s="360" t="s">
        <v>2641</v>
      </c>
      <c r="E93" s="757"/>
      <c r="F93" s="7"/>
      <c r="G93" s="7"/>
      <c r="H93" s="7"/>
      <c r="I93" s="7"/>
    </row>
    <row r="94" spans="1:9" ht="18" customHeight="1">
      <c r="A94" s="358" t="s">
        <v>2607</v>
      </c>
      <c r="B94" s="67" t="s">
        <v>2639</v>
      </c>
      <c r="C94" s="67" t="s">
        <v>2560</v>
      </c>
      <c r="D94" s="68" t="s">
        <v>2642</v>
      </c>
      <c r="E94" s="756"/>
      <c r="F94" s="7"/>
      <c r="G94" s="7"/>
      <c r="H94" s="7"/>
      <c r="I94" s="7"/>
    </row>
    <row r="95" spans="1:9" ht="18" customHeight="1">
      <c r="A95" s="357" t="s">
        <v>2607</v>
      </c>
      <c r="B95" s="1" t="s">
        <v>2643</v>
      </c>
      <c r="C95" s="1" t="s">
        <v>419</v>
      </c>
      <c r="D95" s="360" t="s">
        <v>2644</v>
      </c>
      <c r="E95" s="757"/>
      <c r="F95" s="7"/>
      <c r="G95" s="7"/>
      <c r="H95" s="7"/>
      <c r="I95" s="7"/>
    </row>
    <row r="96" spans="1:9" ht="18" customHeight="1">
      <c r="A96" s="358" t="s">
        <v>2607</v>
      </c>
      <c r="B96" s="67" t="s">
        <v>2643</v>
      </c>
      <c r="C96" s="67" t="s">
        <v>2560</v>
      </c>
      <c r="D96" s="68" t="s">
        <v>2645</v>
      </c>
      <c r="E96" s="756"/>
      <c r="F96" s="7"/>
      <c r="G96" s="7"/>
      <c r="H96" s="7"/>
      <c r="I96" s="7"/>
    </row>
    <row r="97" spans="1:9" ht="18" customHeight="1">
      <c r="A97" s="357" t="s">
        <v>2607</v>
      </c>
      <c r="B97" s="1" t="s">
        <v>2646</v>
      </c>
      <c r="C97" s="1" t="s">
        <v>419</v>
      </c>
      <c r="D97" s="360" t="s">
        <v>2647</v>
      </c>
      <c r="E97" s="757"/>
      <c r="F97" s="7"/>
      <c r="G97" s="7"/>
      <c r="H97" s="7"/>
      <c r="I97" s="7"/>
    </row>
    <row r="98" spans="1:9" ht="18" customHeight="1">
      <c r="A98" s="358" t="s">
        <v>2607</v>
      </c>
      <c r="B98" s="67" t="s">
        <v>2646</v>
      </c>
      <c r="C98" s="67" t="s">
        <v>2560</v>
      </c>
      <c r="D98" s="68" t="s">
        <v>2648</v>
      </c>
      <c r="E98" s="756"/>
      <c r="F98" s="7"/>
      <c r="G98" s="7"/>
      <c r="H98" s="7"/>
      <c r="I98" s="7"/>
    </row>
    <row r="99" spans="1:9" ht="18" customHeight="1">
      <c r="A99" s="357" t="s">
        <v>2607</v>
      </c>
      <c r="B99" s="1" t="s">
        <v>2649</v>
      </c>
      <c r="C99" s="1" t="s">
        <v>419</v>
      </c>
      <c r="D99" s="69" t="s">
        <v>2650</v>
      </c>
      <c r="E99" s="754"/>
      <c r="F99" s="7"/>
      <c r="G99" s="7"/>
      <c r="H99" s="7"/>
      <c r="I99" s="7"/>
    </row>
    <row r="100" spans="1:9" ht="18" customHeight="1">
      <c r="A100" s="358" t="s">
        <v>2607</v>
      </c>
      <c r="B100" s="67" t="s">
        <v>2649</v>
      </c>
      <c r="C100" s="67" t="s">
        <v>2560</v>
      </c>
      <c r="D100" s="359" t="s">
        <v>2651</v>
      </c>
      <c r="E100" s="755"/>
      <c r="F100" s="7"/>
      <c r="G100" s="7"/>
      <c r="H100" s="7"/>
      <c r="I100" s="7"/>
    </row>
    <row r="101" spans="1:9" ht="18" customHeight="1">
      <c r="A101" s="357" t="s">
        <v>2607</v>
      </c>
      <c r="B101" s="1" t="s">
        <v>2560</v>
      </c>
      <c r="C101" s="1" t="s">
        <v>419</v>
      </c>
      <c r="D101" s="69" t="s">
        <v>318</v>
      </c>
      <c r="E101" s="754"/>
      <c r="F101" s="7"/>
      <c r="G101" s="7"/>
      <c r="H101" s="7"/>
      <c r="I101" s="7"/>
    </row>
    <row r="102" spans="1:9" ht="18" customHeight="1">
      <c r="A102" s="358" t="s">
        <v>2607</v>
      </c>
      <c r="B102" s="67" t="s">
        <v>2560</v>
      </c>
      <c r="C102" s="67" t="s">
        <v>96</v>
      </c>
      <c r="D102" s="68" t="s">
        <v>2652</v>
      </c>
      <c r="E102" s="756"/>
      <c r="F102" s="7"/>
      <c r="G102" s="7"/>
      <c r="H102" s="7"/>
      <c r="I102" s="7"/>
    </row>
    <row r="103" spans="1:9" ht="18" customHeight="1">
      <c r="A103" s="357" t="s">
        <v>2607</v>
      </c>
      <c r="B103" s="1" t="s">
        <v>2560</v>
      </c>
      <c r="C103" s="1" t="s">
        <v>2560</v>
      </c>
      <c r="D103" s="69" t="s">
        <v>2653</v>
      </c>
      <c r="E103" s="754"/>
      <c r="F103" s="7"/>
      <c r="G103" s="7"/>
      <c r="H103" s="7"/>
      <c r="I103" s="7"/>
    </row>
    <row r="104" spans="1:9" ht="18" customHeight="1">
      <c r="A104" s="358" t="s">
        <v>539</v>
      </c>
      <c r="B104" s="67" t="s">
        <v>419</v>
      </c>
      <c r="C104" s="67" t="s">
        <v>419</v>
      </c>
      <c r="D104" s="359" t="s">
        <v>2654</v>
      </c>
      <c r="E104" s="755"/>
      <c r="F104" s="7"/>
      <c r="G104" s="7"/>
      <c r="H104" s="7"/>
      <c r="I104" s="7"/>
    </row>
    <row r="105" spans="1:9" ht="18" customHeight="1">
      <c r="A105" s="357" t="s">
        <v>2655</v>
      </c>
      <c r="B105" s="1" t="s">
        <v>701</v>
      </c>
      <c r="C105" s="1" t="s">
        <v>419</v>
      </c>
      <c r="D105" s="69" t="s">
        <v>2656</v>
      </c>
      <c r="E105" s="754"/>
      <c r="F105" s="7"/>
      <c r="G105" s="7"/>
      <c r="H105" s="7"/>
      <c r="I105" s="7"/>
    </row>
    <row r="106" spans="1:9" ht="18" customHeight="1">
      <c r="A106" s="358" t="s">
        <v>2655</v>
      </c>
      <c r="B106" s="67" t="s">
        <v>701</v>
      </c>
      <c r="C106" s="67" t="s">
        <v>2657</v>
      </c>
      <c r="D106" s="68" t="s">
        <v>2658</v>
      </c>
      <c r="E106" s="756"/>
      <c r="F106" s="7"/>
      <c r="G106" s="7"/>
      <c r="H106" s="7"/>
      <c r="I106" s="7"/>
    </row>
    <row r="107" spans="1:9" ht="18" customHeight="1">
      <c r="A107" s="357" t="s">
        <v>2655</v>
      </c>
      <c r="B107" s="1" t="s">
        <v>701</v>
      </c>
      <c r="C107" s="1" t="s">
        <v>848</v>
      </c>
      <c r="D107" s="360" t="s">
        <v>2659</v>
      </c>
      <c r="E107" s="757"/>
      <c r="F107" s="7"/>
      <c r="G107" s="7"/>
      <c r="H107" s="7"/>
      <c r="I107" s="7"/>
    </row>
    <row r="108" spans="1:9" ht="18" customHeight="1">
      <c r="A108" s="358" t="s">
        <v>2655</v>
      </c>
      <c r="B108" s="67" t="s">
        <v>701</v>
      </c>
      <c r="C108" s="67" t="s">
        <v>60</v>
      </c>
      <c r="D108" s="68" t="s">
        <v>2660</v>
      </c>
      <c r="E108" s="756"/>
      <c r="F108" s="7"/>
      <c r="G108" s="7"/>
      <c r="H108" s="7"/>
      <c r="I108" s="7"/>
    </row>
    <row r="109" spans="1:9" ht="18" customHeight="1">
      <c r="A109" s="357" t="s">
        <v>2655</v>
      </c>
      <c r="B109" s="1" t="s">
        <v>701</v>
      </c>
      <c r="C109" s="1" t="s">
        <v>2587</v>
      </c>
      <c r="D109" s="69" t="s">
        <v>2661</v>
      </c>
      <c r="E109" s="754"/>
      <c r="F109" s="7"/>
      <c r="G109" s="7"/>
      <c r="H109" s="7"/>
      <c r="I109" s="7"/>
    </row>
    <row r="110" spans="1:9" ht="18" customHeight="1">
      <c r="A110" s="358" t="s">
        <v>2655</v>
      </c>
      <c r="B110" s="67" t="s">
        <v>701</v>
      </c>
      <c r="C110" s="67" t="s">
        <v>831</v>
      </c>
      <c r="D110" s="359" t="s">
        <v>2662</v>
      </c>
      <c r="E110" s="755"/>
      <c r="F110" s="7"/>
      <c r="G110" s="7"/>
      <c r="H110" s="7"/>
      <c r="I110" s="7"/>
    </row>
    <row r="111" spans="1:9" ht="18" customHeight="1">
      <c r="A111" s="357" t="s">
        <v>2655</v>
      </c>
      <c r="B111" s="1" t="s">
        <v>701</v>
      </c>
      <c r="C111" s="1" t="s">
        <v>2564</v>
      </c>
      <c r="D111" s="69" t="s">
        <v>2663</v>
      </c>
      <c r="E111" s="754"/>
      <c r="F111" s="7"/>
      <c r="G111" s="7"/>
      <c r="H111" s="7"/>
      <c r="I111" s="7"/>
    </row>
    <row r="112" spans="1:9" ht="18" customHeight="1">
      <c r="A112" s="358" t="s">
        <v>2655</v>
      </c>
      <c r="B112" s="67" t="s">
        <v>701</v>
      </c>
      <c r="C112" s="67" t="s">
        <v>2553</v>
      </c>
      <c r="D112" s="68" t="s">
        <v>2664</v>
      </c>
      <c r="E112" s="756"/>
      <c r="F112" s="7"/>
      <c r="G112" s="7"/>
      <c r="H112" s="7"/>
      <c r="I112" s="7"/>
    </row>
    <row r="113" spans="1:9" ht="18" customHeight="1">
      <c r="A113" s="357" t="s">
        <v>2655</v>
      </c>
      <c r="B113" s="1" t="s">
        <v>701</v>
      </c>
      <c r="C113" s="1" t="s">
        <v>2555</v>
      </c>
      <c r="D113" s="360" t="s">
        <v>2665</v>
      </c>
      <c r="E113" s="757"/>
      <c r="F113" s="7"/>
      <c r="G113" s="7"/>
      <c r="H113" s="7"/>
      <c r="I113" s="7"/>
    </row>
    <row r="114" spans="1:9" ht="18" customHeight="1">
      <c r="A114" s="358" t="s">
        <v>2655</v>
      </c>
      <c r="B114" s="67" t="s">
        <v>701</v>
      </c>
      <c r="C114" s="67" t="s">
        <v>2557</v>
      </c>
      <c r="D114" s="68" t="s">
        <v>2666</v>
      </c>
      <c r="E114" s="756"/>
      <c r="F114" s="7"/>
      <c r="G114" s="7"/>
      <c r="H114" s="7"/>
      <c r="I114" s="7"/>
    </row>
    <row r="115" spans="1:9" ht="18" customHeight="1">
      <c r="A115" s="357" t="s">
        <v>2655</v>
      </c>
      <c r="B115" s="1" t="s">
        <v>701</v>
      </c>
      <c r="C115" s="1" t="s">
        <v>96</v>
      </c>
      <c r="D115" s="69" t="s">
        <v>2667</v>
      </c>
      <c r="E115" s="754"/>
      <c r="F115" s="7"/>
      <c r="G115" s="7"/>
      <c r="H115" s="7"/>
      <c r="I115" s="7"/>
    </row>
    <row r="116" spans="1:9" ht="18" customHeight="1">
      <c r="A116" s="358" t="s">
        <v>2655</v>
      </c>
      <c r="B116" s="67" t="s">
        <v>701</v>
      </c>
      <c r="C116" s="67" t="s">
        <v>2560</v>
      </c>
      <c r="D116" s="68" t="s">
        <v>2668</v>
      </c>
      <c r="E116" s="756"/>
      <c r="F116" s="7"/>
      <c r="G116" s="7"/>
      <c r="H116" s="7"/>
      <c r="I116" s="7"/>
    </row>
    <row r="117" spans="1:9" ht="18" customHeight="1">
      <c r="A117" s="357" t="s">
        <v>2669</v>
      </c>
      <c r="B117" s="1" t="s">
        <v>701</v>
      </c>
      <c r="C117" s="1" t="s">
        <v>419</v>
      </c>
      <c r="D117" s="69" t="s">
        <v>2670</v>
      </c>
      <c r="E117" s="754"/>
      <c r="F117" s="7"/>
      <c r="G117" s="7"/>
      <c r="H117" s="7"/>
      <c r="I117" s="7"/>
    </row>
    <row r="118" spans="1:9" ht="18" customHeight="1">
      <c r="A118" s="358" t="s">
        <v>2669</v>
      </c>
      <c r="B118" s="67" t="s">
        <v>701</v>
      </c>
      <c r="C118" s="67" t="s">
        <v>2564</v>
      </c>
      <c r="D118" s="68" t="s">
        <v>2671</v>
      </c>
      <c r="E118" s="756"/>
      <c r="F118" s="7"/>
      <c r="G118" s="7"/>
      <c r="H118" s="7"/>
      <c r="I118" s="7"/>
    </row>
    <row r="119" spans="1:9" ht="18" customHeight="1">
      <c r="A119" s="357" t="s">
        <v>2669</v>
      </c>
      <c r="B119" s="1" t="s">
        <v>701</v>
      </c>
      <c r="C119" s="1" t="s">
        <v>2555</v>
      </c>
      <c r="D119" s="69" t="s">
        <v>2672</v>
      </c>
      <c r="E119" s="754"/>
      <c r="F119" s="7"/>
      <c r="G119" s="7"/>
      <c r="H119" s="7"/>
      <c r="I119" s="7"/>
    </row>
    <row r="120" spans="1:9" ht="18" customHeight="1">
      <c r="A120" s="358" t="s">
        <v>2669</v>
      </c>
      <c r="B120" s="67" t="s">
        <v>701</v>
      </c>
      <c r="C120" s="67" t="s">
        <v>2557</v>
      </c>
      <c r="D120" s="68" t="s">
        <v>2673</v>
      </c>
      <c r="E120" s="756"/>
      <c r="F120" s="7"/>
      <c r="G120" s="7"/>
      <c r="H120" s="7"/>
      <c r="I120" s="7"/>
    </row>
    <row r="121" spans="1:9" ht="18" customHeight="1">
      <c r="A121" s="357" t="s">
        <v>2669</v>
      </c>
      <c r="B121" s="1" t="s">
        <v>701</v>
      </c>
      <c r="C121" s="1" t="s">
        <v>96</v>
      </c>
      <c r="D121" s="360" t="s">
        <v>2674</v>
      </c>
      <c r="E121" s="757"/>
      <c r="F121" s="7"/>
      <c r="G121" s="7"/>
      <c r="H121" s="7"/>
      <c r="I121" s="7"/>
    </row>
    <row r="122" spans="1:9" ht="18" customHeight="1">
      <c r="A122" s="358" t="s">
        <v>2669</v>
      </c>
      <c r="B122" s="67" t="s">
        <v>701</v>
      </c>
      <c r="C122" s="67" t="s">
        <v>2560</v>
      </c>
      <c r="D122" s="359" t="s">
        <v>2675</v>
      </c>
      <c r="E122" s="755"/>
      <c r="F122" s="7"/>
      <c r="G122" s="7"/>
      <c r="H122" s="7"/>
      <c r="I122" s="7"/>
    </row>
    <row r="123" spans="1:9" ht="18" customHeight="1">
      <c r="A123" s="357" t="s">
        <v>2676</v>
      </c>
      <c r="B123" s="1" t="s">
        <v>701</v>
      </c>
      <c r="C123" s="1" t="s">
        <v>419</v>
      </c>
      <c r="D123" s="69" t="s">
        <v>2677</v>
      </c>
      <c r="E123" s="754"/>
      <c r="F123" s="7"/>
      <c r="G123" s="7"/>
      <c r="H123" s="7"/>
      <c r="I123" s="7"/>
    </row>
    <row r="124" spans="1:9" ht="18" customHeight="1">
      <c r="A124" s="358" t="s">
        <v>2676</v>
      </c>
      <c r="B124" s="67" t="s">
        <v>701</v>
      </c>
      <c r="C124" s="67" t="s">
        <v>2560</v>
      </c>
      <c r="D124" s="68" t="s">
        <v>2678</v>
      </c>
      <c r="E124" s="756"/>
      <c r="F124" s="7"/>
      <c r="G124" s="7"/>
      <c r="H124" s="7"/>
      <c r="I124" s="7"/>
    </row>
    <row r="125" spans="1:9" ht="18" customHeight="1">
      <c r="A125" s="357" t="s">
        <v>2679</v>
      </c>
      <c r="B125" s="1" t="s">
        <v>701</v>
      </c>
      <c r="C125" s="1" t="s">
        <v>419</v>
      </c>
      <c r="D125" s="69" t="s">
        <v>2680</v>
      </c>
      <c r="E125" s="754"/>
      <c r="F125" s="7"/>
      <c r="G125" s="7"/>
      <c r="H125" s="7"/>
      <c r="I125" s="7"/>
    </row>
    <row r="126" spans="1:9" ht="18" customHeight="1">
      <c r="A126" s="358" t="s">
        <v>2679</v>
      </c>
      <c r="B126" s="67" t="s">
        <v>701</v>
      </c>
      <c r="C126" s="67" t="s">
        <v>96</v>
      </c>
      <c r="D126" s="68" t="s">
        <v>2681</v>
      </c>
      <c r="E126" s="756"/>
      <c r="F126" s="7"/>
      <c r="G126" s="7"/>
      <c r="H126" s="7"/>
      <c r="I126" s="7"/>
    </row>
    <row r="127" spans="1:9" ht="18" customHeight="1">
      <c r="A127" s="357" t="s">
        <v>2679</v>
      </c>
      <c r="B127" s="1" t="s">
        <v>701</v>
      </c>
      <c r="C127" s="1" t="s">
        <v>2560</v>
      </c>
      <c r="D127" s="69" t="s">
        <v>2680</v>
      </c>
      <c r="E127" s="754"/>
      <c r="F127" s="7"/>
      <c r="G127" s="7"/>
      <c r="H127" s="7"/>
      <c r="I127" s="7"/>
    </row>
    <row r="128" spans="1:9" ht="18" customHeight="1">
      <c r="A128" s="358" t="s">
        <v>2682</v>
      </c>
      <c r="B128" s="67" t="s">
        <v>701</v>
      </c>
      <c r="C128" s="67" t="s">
        <v>419</v>
      </c>
      <c r="D128" s="68" t="s">
        <v>2683</v>
      </c>
      <c r="E128" s="756"/>
      <c r="F128" s="7"/>
      <c r="G128" s="7"/>
      <c r="H128" s="7"/>
      <c r="I128" s="7"/>
    </row>
    <row r="129" spans="1:9" ht="18" customHeight="1">
      <c r="A129" s="357" t="s">
        <v>2682</v>
      </c>
      <c r="B129" s="1" t="s">
        <v>701</v>
      </c>
      <c r="C129" s="1" t="s">
        <v>96</v>
      </c>
      <c r="D129" s="69" t="s">
        <v>2684</v>
      </c>
      <c r="E129" s="754"/>
      <c r="F129" s="7"/>
      <c r="G129" s="7"/>
      <c r="H129" s="7"/>
      <c r="I129" s="7"/>
    </row>
    <row r="130" spans="1:9" ht="18" customHeight="1">
      <c r="A130" s="358" t="s">
        <v>2682</v>
      </c>
      <c r="B130" s="67" t="s">
        <v>701</v>
      </c>
      <c r="C130" s="67" t="s">
        <v>2560</v>
      </c>
      <c r="D130" s="68" t="s">
        <v>2685</v>
      </c>
      <c r="E130" s="756"/>
      <c r="F130" s="7"/>
      <c r="G130" s="7"/>
      <c r="H130" s="7"/>
      <c r="I130" s="7"/>
    </row>
    <row r="131" spans="1:9" ht="18" customHeight="1">
      <c r="A131" s="357" t="s">
        <v>2686</v>
      </c>
      <c r="B131" s="1" t="s">
        <v>419</v>
      </c>
      <c r="C131" s="1" t="s">
        <v>419</v>
      </c>
      <c r="D131" s="69" t="s">
        <v>2687</v>
      </c>
      <c r="E131" s="754"/>
      <c r="F131" s="7"/>
      <c r="G131" s="7"/>
      <c r="H131" s="7"/>
      <c r="I131" s="7"/>
    </row>
    <row r="132" spans="1:9" ht="18" customHeight="1">
      <c r="A132" s="358" t="s">
        <v>2686</v>
      </c>
      <c r="B132" s="67" t="s">
        <v>701</v>
      </c>
      <c r="C132" s="67" t="s">
        <v>419</v>
      </c>
      <c r="D132" s="68" t="s">
        <v>2688</v>
      </c>
      <c r="E132" s="756"/>
      <c r="F132" s="7"/>
      <c r="G132" s="7"/>
      <c r="H132" s="7"/>
      <c r="I132" s="7"/>
    </row>
    <row r="133" spans="1:9" ht="18" customHeight="1">
      <c r="A133" s="357" t="s">
        <v>2686</v>
      </c>
      <c r="B133" s="1" t="s">
        <v>701</v>
      </c>
      <c r="C133" s="1" t="s">
        <v>2560</v>
      </c>
      <c r="D133" s="360" t="s">
        <v>2689</v>
      </c>
      <c r="E133" s="757"/>
      <c r="F133" s="7"/>
      <c r="G133" s="7"/>
      <c r="H133" s="7"/>
      <c r="I133" s="7"/>
    </row>
    <row r="134" spans="1:9" ht="18" customHeight="1">
      <c r="A134" s="358" t="s">
        <v>2686</v>
      </c>
      <c r="B134" s="67" t="s">
        <v>703</v>
      </c>
      <c r="C134" s="67" t="s">
        <v>419</v>
      </c>
      <c r="D134" s="68" t="s">
        <v>2690</v>
      </c>
      <c r="E134" s="756"/>
      <c r="F134" s="7"/>
      <c r="G134" s="7"/>
      <c r="H134" s="7"/>
      <c r="I134" s="7"/>
    </row>
    <row r="135" spans="1:9" ht="18" customHeight="1">
      <c r="A135" s="357" t="s">
        <v>2686</v>
      </c>
      <c r="B135" s="1" t="s">
        <v>703</v>
      </c>
      <c r="C135" s="1" t="s">
        <v>2560</v>
      </c>
      <c r="D135" s="69" t="s">
        <v>2691</v>
      </c>
      <c r="E135" s="754"/>
      <c r="F135" s="7"/>
      <c r="G135" s="7"/>
      <c r="H135" s="7"/>
      <c r="I135" s="7"/>
    </row>
    <row r="136" spans="1:9" ht="18" customHeight="1">
      <c r="A136" s="358" t="s">
        <v>2686</v>
      </c>
      <c r="B136" s="67" t="s">
        <v>705</v>
      </c>
      <c r="C136" s="67" t="s">
        <v>419</v>
      </c>
      <c r="D136" s="68" t="s">
        <v>2692</v>
      </c>
      <c r="E136" s="756"/>
      <c r="F136" s="7"/>
      <c r="G136" s="7"/>
      <c r="H136" s="7"/>
      <c r="I136" s="7"/>
    </row>
    <row r="137" spans="1:9" ht="18" customHeight="1">
      <c r="A137" s="357" t="s">
        <v>2686</v>
      </c>
      <c r="B137" s="1" t="s">
        <v>705</v>
      </c>
      <c r="C137" s="1" t="s">
        <v>2560</v>
      </c>
      <c r="D137" s="360" t="s">
        <v>2693</v>
      </c>
      <c r="E137" s="757"/>
      <c r="F137" s="7"/>
      <c r="G137" s="7"/>
      <c r="H137" s="7"/>
      <c r="I137" s="7"/>
    </row>
    <row r="138" spans="1:9" ht="18" customHeight="1">
      <c r="A138" s="358" t="s">
        <v>2686</v>
      </c>
      <c r="B138" s="67" t="s">
        <v>2560</v>
      </c>
      <c r="C138" s="67" t="s">
        <v>419</v>
      </c>
      <c r="D138" s="359" t="s">
        <v>2694</v>
      </c>
      <c r="E138" s="755"/>
      <c r="F138" s="7"/>
      <c r="G138" s="7"/>
      <c r="H138" s="7"/>
      <c r="I138" s="7"/>
    </row>
    <row r="139" spans="1:9" ht="18" customHeight="1">
      <c r="A139" s="357" t="s">
        <v>2686</v>
      </c>
      <c r="B139" s="1" t="s">
        <v>2560</v>
      </c>
      <c r="C139" s="1" t="s">
        <v>2560</v>
      </c>
      <c r="D139" s="69" t="s">
        <v>2695</v>
      </c>
      <c r="E139" s="754"/>
      <c r="F139" s="7"/>
      <c r="G139" s="7"/>
      <c r="H139" s="7"/>
      <c r="I139" s="7"/>
    </row>
    <row r="140" spans="1:9" ht="18" customHeight="1">
      <c r="A140" s="358" t="s">
        <v>558</v>
      </c>
      <c r="B140" s="67" t="s">
        <v>419</v>
      </c>
      <c r="C140" s="67" t="s">
        <v>419</v>
      </c>
      <c r="D140" s="68" t="s">
        <v>2696</v>
      </c>
      <c r="E140" s="756"/>
      <c r="F140" s="7"/>
      <c r="G140" s="7"/>
      <c r="H140" s="7"/>
      <c r="I140" s="7"/>
    </row>
    <row r="141" spans="1:9" ht="18" customHeight="1">
      <c r="A141" s="357" t="s">
        <v>560</v>
      </c>
      <c r="B141" s="1" t="s">
        <v>701</v>
      </c>
      <c r="C141" s="1" t="s">
        <v>419</v>
      </c>
      <c r="D141" s="69" t="s">
        <v>2697</v>
      </c>
      <c r="E141" s="754"/>
      <c r="F141" s="7"/>
      <c r="G141" s="7"/>
      <c r="H141" s="7"/>
      <c r="I141" s="7"/>
    </row>
    <row r="142" spans="1:9" ht="18" customHeight="1">
      <c r="A142" s="358" t="s">
        <v>560</v>
      </c>
      <c r="B142" s="67" t="s">
        <v>701</v>
      </c>
      <c r="C142" s="67" t="s">
        <v>2698</v>
      </c>
      <c r="D142" s="359" t="s">
        <v>2699</v>
      </c>
      <c r="E142" s="755"/>
      <c r="F142" s="7"/>
      <c r="G142" s="7"/>
      <c r="H142" s="7"/>
      <c r="I142" s="7"/>
    </row>
    <row r="143" spans="1:9" ht="18" customHeight="1">
      <c r="A143" s="357" t="s">
        <v>560</v>
      </c>
      <c r="B143" s="1" t="s">
        <v>701</v>
      </c>
      <c r="C143" s="1" t="s">
        <v>2580</v>
      </c>
      <c r="D143" s="69" t="s">
        <v>2700</v>
      </c>
      <c r="E143" s="754"/>
      <c r="F143" s="7"/>
      <c r="G143" s="7"/>
      <c r="H143" s="7"/>
      <c r="I143" s="7"/>
    </row>
    <row r="144" spans="1:9" ht="18" customHeight="1">
      <c r="A144" s="358" t="s">
        <v>560</v>
      </c>
      <c r="B144" s="67" t="s">
        <v>701</v>
      </c>
      <c r="C144" s="67" t="s">
        <v>2560</v>
      </c>
      <c r="D144" s="68" t="s">
        <v>2701</v>
      </c>
      <c r="E144" s="756"/>
      <c r="F144" s="7"/>
      <c r="G144" s="7"/>
      <c r="H144" s="7"/>
      <c r="I144" s="7"/>
    </row>
    <row r="145" spans="1:9" ht="18" customHeight="1">
      <c r="A145" s="357" t="s">
        <v>2702</v>
      </c>
      <c r="B145" s="1" t="s">
        <v>701</v>
      </c>
      <c r="C145" s="1" t="s">
        <v>419</v>
      </c>
      <c r="D145" s="360" t="s">
        <v>2703</v>
      </c>
      <c r="E145" s="757"/>
      <c r="F145" s="7"/>
      <c r="G145" s="7"/>
      <c r="H145" s="7"/>
      <c r="I145" s="7"/>
    </row>
    <row r="146" spans="1:9" ht="18" customHeight="1">
      <c r="A146" s="358" t="s">
        <v>2702</v>
      </c>
      <c r="B146" s="67" t="s">
        <v>701</v>
      </c>
      <c r="C146" s="67" t="s">
        <v>96</v>
      </c>
      <c r="D146" s="68" t="s">
        <v>2704</v>
      </c>
      <c r="E146" s="756"/>
      <c r="F146" s="7"/>
      <c r="G146" s="7"/>
      <c r="H146" s="7"/>
      <c r="I146" s="7"/>
    </row>
    <row r="147" spans="1:9" ht="18" customHeight="1">
      <c r="A147" s="357" t="s">
        <v>2702</v>
      </c>
      <c r="B147" s="1" t="s">
        <v>701</v>
      </c>
      <c r="C147" s="1" t="s">
        <v>2560</v>
      </c>
      <c r="D147" s="69" t="s">
        <v>2705</v>
      </c>
      <c r="E147" s="754"/>
      <c r="F147" s="7"/>
      <c r="G147" s="7"/>
      <c r="H147" s="7"/>
      <c r="I147" s="7"/>
    </row>
    <row r="148" spans="1:9" ht="18" customHeight="1">
      <c r="A148" s="358" t="s">
        <v>2706</v>
      </c>
      <c r="B148" s="67" t="s">
        <v>419</v>
      </c>
      <c r="C148" s="67" t="s">
        <v>419</v>
      </c>
      <c r="D148" s="359" t="s">
        <v>2707</v>
      </c>
      <c r="E148" s="755"/>
      <c r="F148" s="7"/>
      <c r="G148" s="7"/>
      <c r="H148" s="7"/>
      <c r="I148" s="7"/>
    </row>
    <row r="149" spans="1:9" ht="18" customHeight="1">
      <c r="A149" s="357" t="s">
        <v>2706</v>
      </c>
      <c r="B149" s="1" t="s">
        <v>701</v>
      </c>
      <c r="C149" s="1" t="s">
        <v>419</v>
      </c>
      <c r="D149" s="360" t="s">
        <v>2707</v>
      </c>
      <c r="E149" s="757"/>
      <c r="F149" s="7"/>
      <c r="G149" s="7"/>
      <c r="H149" s="7"/>
      <c r="I149" s="7"/>
    </row>
    <row r="150" spans="1:9" ht="18" customHeight="1">
      <c r="A150" s="358" t="s">
        <v>2706</v>
      </c>
      <c r="B150" s="67" t="s">
        <v>701</v>
      </c>
      <c r="C150" s="67" t="s">
        <v>2580</v>
      </c>
      <c r="D150" s="68" t="s">
        <v>2708</v>
      </c>
      <c r="E150" s="756"/>
      <c r="F150" s="7"/>
      <c r="G150" s="7"/>
      <c r="H150" s="7"/>
      <c r="I150" s="7"/>
    </row>
    <row r="151" spans="1:9" ht="18" customHeight="1">
      <c r="A151" s="357" t="s">
        <v>2706</v>
      </c>
      <c r="B151" s="1" t="s">
        <v>701</v>
      </c>
      <c r="C151" s="1" t="s">
        <v>2560</v>
      </c>
      <c r="D151" s="360" t="s">
        <v>2709</v>
      </c>
      <c r="E151" s="757"/>
      <c r="F151" s="7"/>
      <c r="G151" s="7"/>
      <c r="H151" s="7"/>
      <c r="I151" s="7"/>
    </row>
    <row r="152" spans="1:9" ht="18" customHeight="1">
      <c r="A152" s="358" t="s">
        <v>2706</v>
      </c>
      <c r="B152" s="67" t="s">
        <v>703</v>
      </c>
      <c r="C152" s="67" t="s">
        <v>419</v>
      </c>
      <c r="D152" s="68" t="s">
        <v>2710</v>
      </c>
      <c r="E152" s="756"/>
      <c r="F152" s="7"/>
      <c r="G152" s="7"/>
      <c r="H152" s="7"/>
      <c r="I152" s="7"/>
    </row>
    <row r="153" spans="1:9" ht="18" customHeight="1">
      <c r="A153" s="357" t="s">
        <v>2706</v>
      </c>
      <c r="B153" s="1" t="s">
        <v>703</v>
      </c>
      <c r="C153" s="1" t="s">
        <v>2580</v>
      </c>
      <c r="D153" s="360" t="s">
        <v>2711</v>
      </c>
      <c r="E153" s="757"/>
      <c r="F153" s="7"/>
      <c r="G153" s="7"/>
      <c r="H153" s="7"/>
      <c r="I153" s="7"/>
    </row>
    <row r="154" spans="1:9" ht="18" customHeight="1">
      <c r="A154" s="358" t="s">
        <v>2706</v>
      </c>
      <c r="B154" s="67" t="s">
        <v>703</v>
      </c>
      <c r="C154" s="67" t="s">
        <v>2560</v>
      </c>
      <c r="D154" s="68" t="s">
        <v>2712</v>
      </c>
      <c r="E154" s="756"/>
      <c r="F154" s="7"/>
      <c r="G154" s="7"/>
      <c r="H154" s="7"/>
      <c r="I154" s="7"/>
    </row>
    <row r="155" spans="1:9" ht="18" customHeight="1">
      <c r="A155" s="357" t="s">
        <v>2713</v>
      </c>
      <c r="B155" s="1" t="s">
        <v>419</v>
      </c>
      <c r="C155" s="1" t="s">
        <v>419</v>
      </c>
      <c r="D155" s="360" t="s">
        <v>2714</v>
      </c>
      <c r="E155" s="757"/>
      <c r="F155" s="7"/>
      <c r="G155" s="7"/>
      <c r="H155" s="7"/>
      <c r="I155" s="7"/>
    </row>
    <row r="156" spans="1:9" ht="18" customHeight="1">
      <c r="A156" s="358" t="s">
        <v>2713</v>
      </c>
      <c r="B156" s="67" t="s">
        <v>701</v>
      </c>
      <c r="C156" s="67" t="s">
        <v>419</v>
      </c>
      <c r="D156" s="359" t="s">
        <v>2715</v>
      </c>
      <c r="E156" s="755"/>
      <c r="F156" s="7"/>
      <c r="G156" s="7"/>
      <c r="H156" s="7"/>
      <c r="I156" s="7"/>
    </row>
    <row r="157" spans="1:9" ht="18" customHeight="1">
      <c r="A157" s="357" t="s">
        <v>2713</v>
      </c>
      <c r="B157" s="1" t="s">
        <v>701</v>
      </c>
      <c r="C157" s="1" t="s">
        <v>60</v>
      </c>
      <c r="D157" s="69" t="s">
        <v>2716</v>
      </c>
      <c r="E157" s="754"/>
      <c r="F157" s="7"/>
      <c r="G157" s="7"/>
      <c r="H157" s="7"/>
      <c r="I157" s="7"/>
    </row>
    <row r="158" spans="1:9" ht="18" customHeight="1">
      <c r="A158" s="358" t="s">
        <v>2713</v>
      </c>
      <c r="B158" s="67" t="s">
        <v>701</v>
      </c>
      <c r="C158" s="67" t="s">
        <v>2587</v>
      </c>
      <c r="D158" s="68" t="s">
        <v>2717</v>
      </c>
      <c r="E158" s="756"/>
      <c r="F158" s="7"/>
      <c r="G158" s="7"/>
      <c r="H158" s="7"/>
      <c r="I158" s="7"/>
    </row>
    <row r="159" spans="1:9" ht="18" customHeight="1">
      <c r="A159" s="357" t="s">
        <v>2713</v>
      </c>
      <c r="B159" s="1" t="s">
        <v>701</v>
      </c>
      <c r="C159" s="1" t="s">
        <v>831</v>
      </c>
      <c r="D159" s="360" t="s">
        <v>2718</v>
      </c>
      <c r="E159" s="757"/>
      <c r="F159" s="7"/>
      <c r="G159" s="7"/>
      <c r="H159" s="7"/>
      <c r="I159" s="7"/>
    </row>
    <row r="160" spans="1:9" ht="18" customHeight="1">
      <c r="A160" s="358" t="s">
        <v>2713</v>
      </c>
      <c r="B160" s="67" t="s">
        <v>701</v>
      </c>
      <c r="C160" s="67" t="s">
        <v>2564</v>
      </c>
      <c r="D160" s="359" t="s">
        <v>2719</v>
      </c>
      <c r="E160" s="755"/>
      <c r="F160" s="7"/>
      <c r="G160" s="7"/>
      <c r="H160" s="7"/>
      <c r="I160" s="7"/>
    </row>
    <row r="161" spans="1:9" ht="18" customHeight="1">
      <c r="A161" s="357" t="s">
        <v>2713</v>
      </c>
      <c r="B161" s="1" t="s">
        <v>703</v>
      </c>
      <c r="C161" s="1" t="s">
        <v>419</v>
      </c>
      <c r="D161" s="69" t="s">
        <v>2720</v>
      </c>
      <c r="E161" s="754"/>
      <c r="F161" s="7"/>
      <c r="G161" s="7"/>
      <c r="H161" s="7"/>
      <c r="I161" s="7"/>
    </row>
    <row r="162" spans="1:9" ht="18" customHeight="1">
      <c r="A162" s="358" t="s">
        <v>2713</v>
      </c>
      <c r="B162" s="67" t="s">
        <v>703</v>
      </c>
      <c r="C162" s="67" t="s">
        <v>2587</v>
      </c>
      <c r="D162" s="359" t="s">
        <v>2721</v>
      </c>
      <c r="E162" s="755"/>
      <c r="F162" s="7"/>
      <c r="G162" s="7"/>
      <c r="H162" s="7"/>
      <c r="I162" s="7"/>
    </row>
    <row r="163" spans="1:9" ht="18" customHeight="1">
      <c r="A163" s="357" t="s">
        <v>2713</v>
      </c>
      <c r="B163" s="1" t="s">
        <v>703</v>
      </c>
      <c r="C163" s="1" t="s">
        <v>831</v>
      </c>
      <c r="D163" s="69" t="s">
        <v>2722</v>
      </c>
      <c r="E163" s="754"/>
      <c r="F163" s="7"/>
      <c r="G163" s="7"/>
      <c r="H163" s="7"/>
      <c r="I163" s="7"/>
    </row>
    <row r="164" spans="1:9" ht="18" customHeight="1">
      <c r="A164" s="358" t="s">
        <v>2713</v>
      </c>
      <c r="B164" s="67" t="s">
        <v>705</v>
      </c>
      <c r="C164" s="67" t="s">
        <v>419</v>
      </c>
      <c r="D164" s="68" t="s">
        <v>2714</v>
      </c>
      <c r="E164" s="756"/>
      <c r="F164" s="7"/>
      <c r="G164" s="7"/>
      <c r="H164" s="7"/>
      <c r="I164" s="7"/>
    </row>
    <row r="165" spans="1:9" ht="18" customHeight="1">
      <c r="A165" s="357" t="s">
        <v>2713</v>
      </c>
      <c r="B165" s="1" t="s">
        <v>705</v>
      </c>
      <c r="C165" s="1" t="s">
        <v>862</v>
      </c>
      <c r="D165" s="69" t="s">
        <v>2723</v>
      </c>
      <c r="E165" s="754"/>
      <c r="F165" s="7"/>
      <c r="G165" s="7"/>
      <c r="H165" s="7"/>
      <c r="I165" s="7"/>
    </row>
    <row r="166" spans="1:9" ht="18" customHeight="1">
      <c r="A166" s="358" t="s">
        <v>2713</v>
      </c>
      <c r="B166" s="67" t="s">
        <v>705</v>
      </c>
      <c r="C166" s="67" t="s">
        <v>848</v>
      </c>
      <c r="D166" s="359" t="s">
        <v>2724</v>
      </c>
      <c r="E166" s="755"/>
      <c r="F166" s="7"/>
      <c r="G166" s="7"/>
      <c r="H166" s="7"/>
      <c r="I166" s="7"/>
    </row>
    <row r="167" spans="1:9" ht="18" customHeight="1">
      <c r="A167" s="357" t="s">
        <v>2713</v>
      </c>
      <c r="B167" s="1" t="s">
        <v>705</v>
      </c>
      <c r="C167" s="1" t="s">
        <v>60</v>
      </c>
      <c r="D167" s="360" t="s">
        <v>2725</v>
      </c>
      <c r="E167" s="757"/>
      <c r="F167" s="7"/>
      <c r="G167" s="7"/>
      <c r="H167" s="7"/>
      <c r="I167" s="7"/>
    </row>
    <row r="168" spans="1:9" ht="18" customHeight="1">
      <c r="A168" s="358" t="s">
        <v>2713</v>
      </c>
      <c r="B168" s="67" t="s">
        <v>705</v>
      </c>
      <c r="C168" s="67" t="s">
        <v>2587</v>
      </c>
      <c r="D168" s="68" t="s">
        <v>2726</v>
      </c>
      <c r="E168" s="756"/>
      <c r="F168" s="7"/>
      <c r="G168" s="7"/>
      <c r="H168" s="7"/>
      <c r="I168" s="7"/>
    </row>
    <row r="169" spans="1:9" ht="18" customHeight="1">
      <c r="A169" s="357" t="s">
        <v>2713</v>
      </c>
      <c r="B169" s="1" t="s">
        <v>705</v>
      </c>
      <c r="C169" s="1" t="s">
        <v>831</v>
      </c>
      <c r="D169" s="69" t="s">
        <v>2727</v>
      </c>
      <c r="E169" s="754"/>
      <c r="F169" s="7"/>
      <c r="G169" s="7"/>
      <c r="H169" s="7"/>
      <c r="I169" s="7"/>
    </row>
    <row r="170" spans="1:9" ht="18" customHeight="1">
      <c r="A170" s="358" t="s">
        <v>2713</v>
      </c>
      <c r="B170" s="67" t="s">
        <v>705</v>
      </c>
      <c r="C170" s="67" t="s">
        <v>2564</v>
      </c>
      <c r="D170" s="359" t="s">
        <v>2728</v>
      </c>
      <c r="E170" s="755"/>
      <c r="F170" s="7"/>
      <c r="G170" s="7"/>
      <c r="H170" s="7"/>
      <c r="I170" s="7"/>
    </row>
    <row r="171" spans="1:9" ht="18" customHeight="1">
      <c r="A171" s="357" t="s">
        <v>2713</v>
      </c>
      <c r="B171" s="1" t="s">
        <v>705</v>
      </c>
      <c r="C171" s="1" t="s">
        <v>2553</v>
      </c>
      <c r="D171" s="69" t="s">
        <v>2729</v>
      </c>
      <c r="E171" s="754"/>
      <c r="F171" s="7"/>
      <c r="G171" s="7"/>
      <c r="H171" s="7"/>
      <c r="I171" s="7"/>
    </row>
    <row r="172" spans="1:9" ht="18" customHeight="1">
      <c r="A172" s="358" t="s">
        <v>2713</v>
      </c>
      <c r="B172" s="67" t="s">
        <v>705</v>
      </c>
      <c r="C172" s="67" t="s">
        <v>2555</v>
      </c>
      <c r="D172" s="359" t="s">
        <v>2730</v>
      </c>
      <c r="E172" s="755"/>
      <c r="F172" s="7"/>
      <c r="G172" s="7"/>
      <c r="H172" s="7"/>
      <c r="I172" s="7"/>
    </row>
    <row r="173" spans="1:9" ht="18" customHeight="1">
      <c r="A173" s="357" t="s">
        <v>2713</v>
      </c>
      <c r="B173" s="1" t="s">
        <v>705</v>
      </c>
      <c r="C173" s="1" t="s">
        <v>2557</v>
      </c>
      <c r="D173" s="69" t="s">
        <v>2731</v>
      </c>
      <c r="E173" s="754"/>
      <c r="F173" s="7"/>
      <c r="G173" s="7"/>
      <c r="H173" s="7"/>
      <c r="I173" s="7"/>
    </row>
    <row r="174" spans="1:9" ht="18" customHeight="1">
      <c r="A174" s="358" t="s">
        <v>2713</v>
      </c>
      <c r="B174" s="67" t="s">
        <v>705</v>
      </c>
      <c r="C174" s="67" t="s">
        <v>96</v>
      </c>
      <c r="D174" s="359" t="s">
        <v>2732</v>
      </c>
      <c r="E174" s="755"/>
      <c r="F174" s="7"/>
      <c r="G174" s="7"/>
      <c r="H174" s="7"/>
      <c r="I174" s="7"/>
    </row>
    <row r="175" spans="1:9" ht="18" customHeight="1">
      <c r="A175" s="357" t="s">
        <v>2713</v>
      </c>
      <c r="B175" s="1" t="s">
        <v>705</v>
      </c>
      <c r="C175" s="1" t="s">
        <v>2560</v>
      </c>
      <c r="D175" s="69" t="s">
        <v>2733</v>
      </c>
      <c r="E175" s="754"/>
      <c r="F175" s="7"/>
      <c r="G175" s="7"/>
      <c r="H175" s="7"/>
      <c r="I175" s="7"/>
    </row>
    <row r="176" spans="1:9" ht="18" customHeight="1">
      <c r="A176" s="358" t="s">
        <v>564</v>
      </c>
      <c r="B176" s="67" t="s">
        <v>701</v>
      </c>
      <c r="C176" s="67" t="s">
        <v>419</v>
      </c>
      <c r="D176" s="359" t="s">
        <v>2734</v>
      </c>
      <c r="E176" s="755"/>
      <c r="F176" s="7"/>
      <c r="G176" s="7"/>
      <c r="H176" s="7"/>
      <c r="I176" s="7"/>
    </row>
    <row r="177" spans="1:9" ht="18" customHeight="1">
      <c r="A177" s="357" t="s">
        <v>564</v>
      </c>
      <c r="B177" s="1" t="s">
        <v>701</v>
      </c>
      <c r="C177" s="1">
        <v>77</v>
      </c>
      <c r="D177" s="69" t="s">
        <v>2735</v>
      </c>
      <c r="E177" s="754"/>
      <c r="F177" s="7"/>
      <c r="G177" s="7"/>
      <c r="H177" s="7"/>
      <c r="I177" s="7"/>
    </row>
    <row r="178" spans="1:9" ht="18" customHeight="1">
      <c r="A178" s="358" t="s">
        <v>564</v>
      </c>
      <c r="B178" s="67" t="s">
        <v>701</v>
      </c>
      <c r="C178" s="67" t="s">
        <v>2580</v>
      </c>
      <c r="D178" s="359" t="s">
        <v>2736</v>
      </c>
      <c r="E178" s="755"/>
      <c r="F178" s="7"/>
      <c r="G178" s="7"/>
      <c r="H178" s="7"/>
      <c r="I178" s="7"/>
    </row>
    <row r="179" spans="1:9" ht="18" customHeight="1">
      <c r="A179" s="357" t="s">
        <v>564</v>
      </c>
      <c r="B179" s="1" t="s">
        <v>701</v>
      </c>
      <c r="C179" s="1" t="s">
        <v>2560</v>
      </c>
      <c r="D179" s="69" t="s">
        <v>2737</v>
      </c>
      <c r="E179" s="754"/>
      <c r="F179" s="7"/>
      <c r="G179" s="7"/>
      <c r="H179" s="7"/>
      <c r="I179" s="7"/>
    </row>
    <row r="180" spans="1:9" ht="18" customHeight="1">
      <c r="A180" s="358" t="s">
        <v>2738</v>
      </c>
      <c r="B180" s="67" t="s">
        <v>419</v>
      </c>
      <c r="C180" s="67" t="s">
        <v>419</v>
      </c>
      <c r="D180" s="359" t="s">
        <v>2739</v>
      </c>
      <c r="E180" s="755"/>
      <c r="F180" s="7"/>
      <c r="G180" s="7"/>
      <c r="H180" s="7"/>
      <c r="I180" s="7"/>
    </row>
    <row r="181" spans="1:9" ht="18" customHeight="1">
      <c r="A181" s="357" t="s">
        <v>2738</v>
      </c>
      <c r="B181" s="1" t="s">
        <v>701</v>
      </c>
      <c r="C181" s="1" t="s">
        <v>419</v>
      </c>
      <c r="D181" s="69" t="s">
        <v>2740</v>
      </c>
      <c r="E181" s="754"/>
      <c r="F181" s="7"/>
      <c r="G181" s="7"/>
      <c r="H181" s="7"/>
      <c r="I181" s="7"/>
    </row>
    <row r="182" spans="1:9" ht="18" customHeight="1">
      <c r="A182" s="358" t="s">
        <v>2738</v>
      </c>
      <c r="B182" s="67" t="s">
        <v>701</v>
      </c>
      <c r="C182" s="67">
        <v>77</v>
      </c>
      <c r="D182" s="68" t="s">
        <v>2741</v>
      </c>
      <c r="E182" s="756"/>
      <c r="F182" s="7"/>
      <c r="G182" s="7"/>
      <c r="H182" s="7"/>
      <c r="I182" s="7"/>
    </row>
    <row r="183" spans="1:9" ht="18" customHeight="1">
      <c r="A183" s="357" t="s">
        <v>2738</v>
      </c>
      <c r="B183" s="1" t="s">
        <v>701</v>
      </c>
      <c r="C183" s="1" t="s">
        <v>2580</v>
      </c>
      <c r="D183" s="360" t="s">
        <v>2742</v>
      </c>
      <c r="E183" s="757"/>
      <c r="F183" s="7"/>
      <c r="G183" s="7"/>
      <c r="H183" s="7"/>
      <c r="I183" s="7"/>
    </row>
    <row r="184" spans="1:9" ht="18" customHeight="1">
      <c r="A184" s="358" t="s">
        <v>2738</v>
      </c>
      <c r="B184" s="67" t="s">
        <v>701</v>
      </c>
      <c r="C184" s="67" t="s">
        <v>2560</v>
      </c>
      <c r="D184" s="68" t="s">
        <v>2743</v>
      </c>
      <c r="E184" s="756"/>
      <c r="F184" s="7"/>
      <c r="G184" s="7"/>
      <c r="H184" s="7"/>
      <c r="I184" s="7"/>
    </row>
    <row r="185" spans="1:9" ht="18" customHeight="1">
      <c r="A185" s="357" t="s">
        <v>2738</v>
      </c>
      <c r="B185" s="1" t="s">
        <v>703</v>
      </c>
      <c r="C185" s="1" t="s">
        <v>419</v>
      </c>
      <c r="D185" s="69" t="s">
        <v>2744</v>
      </c>
      <c r="E185" s="754"/>
      <c r="F185" s="7"/>
      <c r="G185" s="7"/>
      <c r="H185" s="7"/>
      <c r="I185" s="7"/>
    </row>
    <row r="186" spans="1:9" ht="18" customHeight="1">
      <c r="A186" s="358" t="s">
        <v>2738</v>
      </c>
      <c r="B186" s="67" t="s">
        <v>703</v>
      </c>
      <c r="C186" s="67" t="s">
        <v>2580</v>
      </c>
      <c r="D186" s="359" t="s">
        <v>2745</v>
      </c>
      <c r="E186" s="755"/>
      <c r="F186" s="7"/>
      <c r="G186" s="7"/>
      <c r="H186" s="7"/>
      <c r="I186" s="7"/>
    </row>
    <row r="187" spans="1:9" ht="18" customHeight="1">
      <c r="A187" s="357" t="s">
        <v>2738</v>
      </c>
      <c r="B187" s="1" t="s">
        <v>703</v>
      </c>
      <c r="C187" s="1" t="s">
        <v>2560</v>
      </c>
      <c r="D187" s="69" t="s">
        <v>2746</v>
      </c>
      <c r="E187" s="754"/>
      <c r="F187" s="7"/>
      <c r="G187" s="7"/>
      <c r="H187" s="7"/>
      <c r="I187" s="7"/>
    </row>
    <row r="188" spans="1:9" ht="18" customHeight="1">
      <c r="A188" s="358" t="s">
        <v>2738</v>
      </c>
      <c r="B188" s="67" t="s">
        <v>705</v>
      </c>
      <c r="C188" s="67" t="s">
        <v>419</v>
      </c>
      <c r="D188" s="68" t="s">
        <v>2747</v>
      </c>
      <c r="E188" s="756"/>
      <c r="F188" s="7"/>
      <c r="G188" s="7"/>
      <c r="H188" s="7"/>
      <c r="I188" s="7"/>
    </row>
    <row r="189" spans="1:9" ht="18" customHeight="1">
      <c r="A189" s="357" t="s">
        <v>2738</v>
      </c>
      <c r="B189" s="1" t="s">
        <v>705</v>
      </c>
      <c r="C189" s="1" t="s">
        <v>2580</v>
      </c>
      <c r="D189" s="360" t="s">
        <v>2748</v>
      </c>
      <c r="E189" s="757"/>
      <c r="F189" s="7"/>
      <c r="G189" s="7"/>
      <c r="H189" s="7"/>
      <c r="I189" s="7"/>
    </row>
    <row r="190" spans="1:9" ht="18" customHeight="1">
      <c r="A190" s="358" t="s">
        <v>2738</v>
      </c>
      <c r="B190" s="67" t="s">
        <v>705</v>
      </c>
      <c r="C190" s="67" t="s">
        <v>2560</v>
      </c>
      <c r="D190" s="68" t="s">
        <v>2749</v>
      </c>
      <c r="E190" s="756"/>
      <c r="F190" s="7"/>
      <c r="G190" s="7"/>
      <c r="H190" s="7"/>
      <c r="I190" s="7"/>
    </row>
    <row r="191" spans="1:9" ht="18" customHeight="1">
      <c r="A191" s="357" t="s">
        <v>2738</v>
      </c>
      <c r="B191" s="1" t="s">
        <v>2560</v>
      </c>
      <c r="C191" s="1" t="s">
        <v>419</v>
      </c>
      <c r="D191" s="69" t="s">
        <v>2750</v>
      </c>
      <c r="E191" s="754"/>
      <c r="F191" s="7"/>
      <c r="G191" s="7"/>
      <c r="H191" s="7"/>
      <c r="I191" s="7"/>
    </row>
    <row r="192" spans="1:9" ht="18" customHeight="1">
      <c r="A192" s="358" t="s">
        <v>2738</v>
      </c>
      <c r="B192" s="67" t="s">
        <v>2560</v>
      </c>
      <c r="C192" s="67" t="s">
        <v>2560</v>
      </c>
      <c r="D192" s="359" t="s">
        <v>2751</v>
      </c>
      <c r="E192" s="755"/>
      <c r="F192" s="7"/>
      <c r="G192" s="7"/>
      <c r="H192" s="7"/>
      <c r="I192" s="7"/>
    </row>
    <row r="193" spans="1:9" ht="18" customHeight="1">
      <c r="A193" s="357" t="s">
        <v>2752</v>
      </c>
      <c r="B193" s="1" t="s">
        <v>419</v>
      </c>
      <c r="C193" s="1" t="s">
        <v>419</v>
      </c>
      <c r="D193" s="69" t="s">
        <v>2753</v>
      </c>
      <c r="E193" s="754"/>
      <c r="F193" s="7"/>
      <c r="G193" s="7"/>
      <c r="H193" s="7"/>
      <c r="I193" s="7"/>
    </row>
    <row r="194" spans="1:9" ht="18" customHeight="1">
      <c r="A194" s="358" t="s">
        <v>2754</v>
      </c>
      <c r="B194" s="67" t="s">
        <v>419</v>
      </c>
      <c r="C194" s="67" t="s">
        <v>419</v>
      </c>
      <c r="D194" s="68" t="s">
        <v>2755</v>
      </c>
      <c r="E194" s="756"/>
      <c r="F194" s="7"/>
      <c r="G194" s="7"/>
      <c r="H194" s="7"/>
      <c r="I194" s="7"/>
    </row>
    <row r="195" spans="1:9" ht="18" customHeight="1">
      <c r="A195" s="357" t="s">
        <v>2754</v>
      </c>
      <c r="B195" s="1" t="s">
        <v>701</v>
      </c>
      <c r="C195" s="1" t="s">
        <v>419</v>
      </c>
      <c r="D195" s="360" t="s">
        <v>2756</v>
      </c>
      <c r="E195" s="757"/>
      <c r="F195" s="7"/>
      <c r="G195" s="7"/>
      <c r="H195" s="7"/>
      <c r="I195" s="7"/>
    </row>
    <row r="196" spans="1:9" ht="18" customHeight="1">
      <c r="A196" s="358" t="s">
        <v>2754</v>
      </c>
      <c r="B196" s="67" t="s">
        <v>701</v>
      </c>
      <c r="C196" s="67" t="s">
        <v>2580</v>
      </c>
      <c r="D196" s="68" t="s">
        <v>2757</v>
      </c>
      <c r="E196" s="756"/>
      <c r="F196" s="7"/>
      <c r="G196" s="7"/>
      <c r="H196" s="7"/>
      <c r="I196" s="7"/>
    </row>
    <row r="197" spans="1:9" ht="18" customHeight="1">
      <c r="A197" s="357" t="s">
        <v>2754</v>
      </c>
      <c r="B197" s="1" t="s">
        <v>703</v>
      </c>
      <c r="C197" s="1" t="s">
        <v>419</v>
      </c>
      <c r="D197" s="69" t="s">
        <v>2758</v>
      </c>
      <c r="E197" s="754"/>
      <c r="F197" s="7"/>
      <c r="G197" s="7"/>
      <c r="H197" s="7"/>
      <c r="I197" s="7"/>
    </row>
    <row r="198" spans="1:9" ht="18" customHeight="1">
      <c r="A198" s="358" t="s">
        <v>2754</v>
      </c>
      <c r="B198" s="67" t="s">
        <v>703</v>
      </c>
      <c r="C198" s="67" t="s">
        <v>2580</v>
      </c>
      <c r="D198" s="359" t="s">
        <v>2759</v>
      </c>
      <c r="E198" s="755"/>
      <c r="F198" s="7"/>
      <c r="G198" s="7"/>
      <c r="H198" s="7"/>
      <c r="I198" s="7"/>
    </row>
    <row r="199" spans="1:9" ht="18" customHeight="1">
      <c r="A199" s="357" t="s">
        <v>2754</v>
      </c>
      <c r="B199" s="1" t="s">
        <v>705</v>
      </c>
      <c r="C199" s="1" t="s">
        <v>419</v>
      </c>
      <c r="D199" s="360" t="s">
        <v>2760</v>
      </c>
      <c r="E199" s="757"/>
      <c r="F199" s="7"/>
      <c r="G199" s="7"/>
      <c r="H199" s="7"/>
      <c r="I199" s="7"/>
    </row>
    <row r="200" spans="1:9" ht="18" customHeight="1">
      <c r="A200" s="358" t="s">
        <v>2754</v>
      </c>
      <c r="B200" s="67" t="s">
        <v>705</v>
      </c>
      <c r="C200" s="67" t="s">
        <v>2580</v>
      </c>
      <c r="D200" s="68" t="s">
        <v>2761</v>
      </c>
      <c r="E200" s="756"/>
      <c r="F200" s="7"/>
      <c r="G200" s="7"/>
      <c r="H200" s="7"/>
      <c r="I200" s="7"/>
    </row>
    <row r="201" spans="1:9" ht="18" customHeight="1">
      <c r="A201" s="357" t="s">
        <v>2754</v>
      </c>
      <c r="B201" s="1" t="s">
        <v>862</v>
      </c>
      <c r="C201" s="1" t="s">
        <v>419</v>
      </c>
      <c r="D201" s="360" t="s">
        <v>2762</v>
      </c>
      <c r="E201" s="757"/>
      <c r="F201" s="7"/>
      <c r="G201" s="7"/>
      <c r="H201" s="7"/>
      <c r="I201" s="7"/>
    </row>
    <row r="202" spans="1:9" ht="18" customHeight="1">
      <c r="A202" s="358" t="s">
        <v>2754</v>
      </c>
      <c r="B202" s="67" t="s">
        <v>862</v>
      </c>
      <c r="C202" s="67" t="s">
        <v>2580</v>
      </c>
      <c r="D202" s="68" t="s">
        <v>2763</v>
      </c>
      <c r="E202" s="756"/>
      <c r="F202" s="7"/>
      <c r="G202" s="7"/>
      <c r="H202" s="7"/>
      <c r="I202" s="7"/>
    </row>
    <row r="203" spans="1:9" ht="18" customHeight="1">
      <c r="A203" s="357" t="s">
        <v>2754</v>
      </c>
      <c r="B203" s="1" t="s">
        <v>872</v>
      </c>
      <c r="C203" s="1" t="s">
        <v>419</v>
      </c>
      <c r="D203" s="360" t="s">
        <v>2764</v>
      </c>
      <c r="E203" s="757"/>
      <c r="F203" s="7"/>
      <c r="G203" s="7"/>
      <c r="H203" s="7"/>
      <c r="I203" s="7"/>
    </row>
    <row r="204" spans="1:9" ht="18" customHeight="1">
      <c r="A204" s="358" t="s">
        <v>2754</v>
      </c>
      <c r="B204" s="67" t="s">
        <v>872</v>
      </c>
      <c r="C204" s="67" t="s">
        <v>2580</v>
      </c>
      <c r="D204" s="68" t="s">
        <v>2765</v>
      </c>
      <c r="E204" s="756"/>
      <c r="F204" s="7"/>
      <c r="G204" s="7"/>
      <c r="H204" s="7"/>
      <c r="I204" s="7"/>
    </row>
    <row r="205" spans="1:9" ht="18" customHeight="1">
      <c r="A205" s="357" t="s">
        <v>2754</v>
      </c>
      <c r="B205" s="1" t="s">
        <v>874</v>
      </c>
      <c r="C205" s="1" t="s">
        <v>419</v>
      </c>
      <c r="D205" s="360" t="s">
        <v>2766</v>
      </c>
      <c r="E205" s="757"/>
      <c r="F205" s="7"/>
      <c r="G205" s="7"/>
      <c r="H205" s="7"/>
      <c r="I205" s="7"/>
    </row>
    <row r="206" spans="1:9" ht="18" customHeight="1">
      <c r="A206" s="358" t="s">
        <v>2754</v>
      </c>
      <c r="B206" s="67" t="s">
        <v>874</v>
      </c>
      <c r="C206" s="67" t="s">
        <v>2580</v>
      </c>
      <c r="D206" s="68" t="s">
        <v>2767</v>
      </c>
      <c r="E206" s="756"/>
      <c r="F206" s="7"/>
      <c r="G206" s="7"/>
      <c r="H206" s="7"/>
      <c r="I206" s="7"/>
    </row>
    <row r="207" spans="1:9" ht="18" customHeight="1">
      <c r="A207" s="357" t="s">
        <v>2754</v>
      </c>
      <c r="B207" s="1" t="s">
        <v>880</v>
      </c>
      <c r="C207" s="1" t="s">
        <v>419</v>
      </c>
      <c r="D207" s="360" t="s">
        <v>2768</v>
      </c>
      <c r="E207" s="757"/>
      <c r="F207" s="7"/>
      <c r="G207" s="7"/>
      <c r="H207" s="7"/>
      <c r="I207" s="7"/>
    </row>
    <row r="208" spans="1:9" ht="18" customHeight="1">
      <c r="A208" s="358" t="s">
        <v>2754</v>
      </c>
      <c r="B208" s="67" t="s">
        <v>880</v>
      </c>
      <c r="C208" s="67" t="s">
        <v>2580</v>
      </c>
      <c r="D208" s="68" t="s">
        <v>2769</v>
      </c>
      <c r="E208" s="756"/>
      <c r="F208" s="7"/>
      <c r="G208" s="7"/>
      <c r="H208" s="7"/>
      <c r="I208" s="7"/>
    </row>
    <row r="209" spans="1:9" ht="14.25" customHeight="1">
      <c r="A209" s="357" t="s">
        <v>2754</v>
      </c>
      <c r="B209" s="1" t="s">
        <v>876</v>
      </c>
      <c r="C209" s="1" t="s">
        <v>419</v>
      </c>
      <c r="D209" s="360" t="s">
        <v>2770</v>
      </c>
      <c r="E209" s="757"/>
      <c r="F209" s="7"/>
      <c r="G209" s="7"/>
      <c r="H209" s="7"/>
      <c r="I209" s="7"/>
    </row>
    <row r="210" spans="1:9" ht="14.25" customHeight="1">
      <c r="A210" s="358" t="s">
        <v>2754</v>
      </c>
      <c r="B210" s="67" t="s">
        <v>876</v>
      </c>
      <c r="C210" s="67" t="s">
        <v>2580</v>
      </c>
      <c r="D210" s="68" t="s">
        <v>2771</v>
      </c>
      <c r="E210" s="756"/>
      <c r="F210" s="7"/>
      <c r="G210" s="7"/>
      <c r="H210" s="7"/>
      <c r="I210" s="7"/>
    </row>
    <row r="211" spans="1:9" ht="14.25" customHeight="1">
      <c r="A211" s="357" t="s">
        <v>2754</v>
      </c>
      <c r="B211" s="1" t="s">
        <v>893</v>
      </c>
      <c r="C211" s="1" t="s">
        <v>419</v>
      </c>
      <c r="D211" s="69" t="s">
        <v>2772</v>
      </c>
      <c r="E211" s="754"/>
      <c r="F211" s="7"/>
      <c r="G211" s="7"/>
      <c r="H211" s="7"/>
      <c r="I211" s="7"/>
    </row>
    <row r="212" spans="1:9" ht="14.25" customHeight="1">
      <c r="A212" s="358" t="s">
        <v>2754</v>
      </c>
      <c r="B212" s="67" t="s">
        <v>893</v>
      </c>
      <c r="C212" s="67" t="s">
        <v>2580</v>
      </c>
      <c r="D212" s="359" t="s">
        <v>2773</v>
      </c>
      <c r="E212" s="755"/>
      <c r="F212" s="7"/>
      <c r="G212" s="7"/>
      <c r="H212" s="7"/>
      <c r="I212" s="7"/>
    </row>
    <row r="213" spans="1:9" ht="14.25" customHeight="1">
      <c r="A213" s="357" t="s">
        <v>2754</v>
      </c>
      <c r="B213" s="1" t="s">
        <v>897</v>
      </c>
      <c r="C213" s="1" t="s">
        <v>419</v>
      </c>
      <c r="D213" s="69" t="s">
        <v>2774</v>
      </c>
      <c r="E213" s="754"/>
      <c r="F213" s="7"/>
      <c r="G213" s="7"/>
      <c r="H213" s="7"/>
      <c r="I213" s="7"/>
    </row>
    <row r="214" spans="1:9" ht="14.25" customHeight="1">
      <c r="A214" s="358" t="s">
        <v>2754</v>
      </c>
      <c r="B214" s="67" t="s">
        <v>897</v>
      </c>
      <c r="C214" s="67" t="s">
        <v>2580</v>
      </c>
      <c r="D214" s="68" t="s">
        <v>2775</v>
      </c>
      <c r="E214" s="756"/>
      <c r="F214" s="7"/>
      <c r="G214" s="7"/>
      <c r="H214" s="7"/>
      <c r="I214" s="7"/>
    </row>
    <row r="215" spans="1:9" ht="14.25" customHeight="1">
      <c r="A215" s="357" t="s">
        <v>2754</v>
      </c>
      <c r="B215" s="1" t="s">
        <v>2634</v>
      </c>
      <c r="C215" s="1" t="s">
        <v>419</v>
      </c>
      <c r="D215" s="360" t="s">
        <v>2776</v>
      </c>
      <c r="E215" s="757"/>
      <c r="F215" s="7"/>
      <c r="G215" s="7"/>
      <c r="H215" s="7"/>
      <c r="I215" s="7"/>
    </row>
    <row r="216" spans="1:9" ht="14.25" customHeight="1">
      <c r="A216" s="358" t="s">
        <v>2754</v>
      </c>
      <c r="B216" s="67" t="s">
        <v>2634</v>
      </c>
      <c r="C216" s="67" t="s">
        <v>2580</v>
      </c>
      <c r="D216" s="68" t="s">
        <v>2777</v>
      </c>
      <c r="E216" s="756"/>
      <c r="F216" s="7"/>
      <c r="G216" s="7"/>
      <c r="H216" s="7"/>
      <c r="I216" s="7"/>
    </row>
    <row r="217" spans="1:9" ht="14.25" customHeight="1">
      <c r="A217" s="357" t="s">
        <v>2754</v>
      </c>
      <c r="B217" s="1" t="s">
        <v>143</v>
      </c>
      <c r="C217" s="1" t="s">
        <v>419</v>
      </c>
      <c r="D217" s="69" t="s">
        <v>2778</v>
      </c>
      <c r="E217" s="754"/>
      <c r="F217" s="7"/>
      <c r="G217" s="7"/>
      <c r="H217" s="7"/>
      <c r="I217" s="7"/>
    </row>
    <row r="218" spans="1:9" ht="14.25" customHeight="1">
      <c r="A218" s="358" t="s">
        <v>2754</v>
      </c>
      <c r="B218" s="67" t="s">
        <v>143</v>
      </c>
      <c r="C218" s="67" t="s">
        <v>2580</v>
      </c>
      <c r="D218" s="359" t="s">
        <v>2779</v>
      </c>
      <c r="E218" s="755"/>
      <c r="F218" s="7"/>
      <c r="G218" s="7"/>
      <c r="H218" s="7"/>
      <c r="I218" s="7"/>
    </row>
    <row r="219" spans="1:9" ht="14.25" customHeight="1">
      <c r="A219" s="357" t="s">
        <v>2754</v>
      </c>
      <c r="B219" s="1" t="s">
        <v>2639</v>
      </c>
      <c r="C219" s="1" t="s">
        <v>419</v>
      </c>
      <c r="D219" s="69" t="s">
        <v>2780</v>
      </c>
      <c r="E219" s="754"/>
      <c r="F219" s="7"/>
      <c r="G219" s="7"/>
      <c r="H219" s="7"/>
      <c r="I219" s="7"/>
    </row>
    <row r="220" spans="1:9" ht="14.25" customHeight="1">
      <c r="A220" s="358" t="s">
        <v>2754</v>
      </c>
      <c r="B220" s="67" t="s">
        <v>2639</v>
      </c>
      <c r="C220" s="67" t="s">
        <v>2580</v>
      </c>
      <c r="D220" s="68" t="s">
        <v>2781</v>
      </c>
      <c r="E220" s="756"/>
      <c r="F220" s="7"/>
      <c r="G220" s="7"/>
      <c r="H220" s="7"/>
      <c r="I220" s="7"/>
    </row>
    <row r="221" spans="1:9" ht="14.25" customHeight="1">
      <c r="A221" s="357" t="s">
        <v>2782</v>
      </c>
      <c r="B221" s="1" t="s">
        <v>701</v>
      </c>
      <c r="C221" s="1" t="s">
        <v>419</v>
      </c>
      <c r="D221" s="69" t="s">
        <v>2783</v>
      </c>
      <c r="E221" s="754"/>
      <c r="F221" s="7"/>
      <c r="G221" s="7"/>
      <c r="H221" s="7"/>
      <c r="I221" s="7"/>
    </row>
    <row r="222" spans="1:9" ht="14.25" customHeight="1">
      <c r="A222" s="358" t="s">
        <v>2782</v>
      </c>
      <c r="B222" s="67" t="s">
        <v>701</v>
      </c>
      <c r="C222" s="67" t="s">
        <v>2560</v>
      </c>
      <c r="D222" s="359" t="s">
        <v>2784</v>
      </c>
      <c r="E222" s="755"/>
      <c r="F222" s="7"/>
      <c r="G222" s="7"/>
      <c r="H222" s="7"/>
      <c r="I222" s="7"/>
    </row>
    <row r="223" spans="1:9" ht="14.25" customHeight="1">
      <c r="A223" s="357" t="s">
        <v>2782</v>
      </c>
      <c r="B223" s="1" t="s">
        <v>703</v>
      </c>
      <c r="C223" s="1" t="s">
        <v>419</v>
      </c>
      <c r="D223" s="69" t="s">
        <v>2785</v>
      </c>
      <c r="E223" s="754"/>
      <c r="F223" s="7"/>
      <c r="G223" s="7"/>
      <c r="H223" s="7"/>
      <c r="I223" s="7"/>
    </row>
    <row r="224" spans="1:9" ht="14.25" customHeight="1">
      <c r="A224" s="358" t="s">
        <v>2782</v>
      </c>
      <c r="B224" s="67" t="s">
        <v>703</v>
      </c>
      <c r="C224" s="67" t="s">
        <v>2580</v>
      </c>
      <c r="D224" s="68" t="s">
        <v>2786</v>
      </c>
      <c r="E224" s="756"/>
      <c r="F224" s="7"/>
      <c r="G224" s="7"/>
      <c r="H224" s="7"/>
      <c r="I224" s="7"/>
    </row>
    <row r="225" spans="1:9" ht="14.25" customHeight="1">
      <c r="A225" s="357" t="s">
        <v>2782</v>
      </c>
      <c r="B225" s="1" t="s">
        <v>705</v>
      </c>
      <c r="C225" s="1" t="s">
        <v>419</v>
      </c>
      <c r="D225" s="69" t="s">
        <v>2787</v>
      </c>
      <c r="E225" s="754"/>
      <c r="F225" s="7"/>
      <c r="G225" s="7"/>
      <c r="H225" s="7"/>
      <c r="I225" s="7"/>
    </row>
    <row r="226" spans="1:9" ht="14.25" customHeight="1">
      <c r="A226" s="358" t="s">
        <v>2782</v>
      </c>
      <c r="B226" s="67" t="s">
        <v>705</v>
      </c>
      <c r="C226" s="67" t="s">
        <v>2580</v>
      </c>
      <c r="D226" s="359" t="s">
        <v>2788</v>
      </c>
      <c r="E226" s="755"/>
      <c r="F226" s="7"/>
      <c r="G226" s="7"/>
      <c r="H226" s="7"/>
      <c r="I226" s="7"/>
    </row>
    <row r="227" spans="1:9" ht="14.25" customHeight="1">
      <c r="A227" s="357" t="s">
        <v>2782</v>
      </c>
      <c r="B227" s="1" t="s">
        <v>705</v>
      </c>
      <c r="C227" s="1" t="s">
        <v>2560</v>
      </c>
      <c r="D227" s="69" t="s">
        <v>2789</v>
      </c>
      <c r="E227" s="754"/>
      <c r="F227" s="7"/>
      <c r="G227" s="7"/>
      <c r="H227" s="7"/>
      <c r="I227" s="7"/>
    </row>
    <row r="228" spans="1:9" ht="14.25" customHeight="1">
      <c r="A228" s="358" t="s">
        <v>2790</v>
      </c>
      <c r="B228" s="67" t="s">
        <v>419</v>
      </c>
      <c r="C228" s="67" t="s">
        <v>419</v>
      </c>
      <c r="D228" s="68" t="s">
        <v>318</v>
      </c>
      <c r="E228" s="756"/>
      <c r="F228" s="7"/>
      <c r="G228" s="7"/>
      <c r="H228" s="7"/>
      <c r="I228" s="7"/>
    </row>
    <row r="229" spans="1:9" ht="14.25" customHeight="1">
      <c r="A229" s="357" t="s">
        <v>2790</v>
      </c>
      <c r="B229" s="1" t="s">
        <v>701</v>
      </c>
      <c r="C229" s="1" t="s">
        <v>419</v>
      </c>
      <c r="D229" s="360" t="s">
        <v>2791</v>
      </c>
      <c r="E229" s="757"/>
      <c r="F229" s="7"/>
      <c r="G229" s="7"/>
      <c r="H229" s="7"/>
      <c r="I229" s="7"/>
    </row>
    <row r="230" spans="1:9" ht="14.25" customHeight="1">
      <c r="A230" s="358" t="s">
        <v>2790</v>
      </c>
      <c r="B230" s="67" t="s">
        <v>701</v>
      </c>
      <c r="C230" s="67" t="s">
        <v>2580</v>
      </c>
      <c r="D230" s="68" t="s">
        <v>2792</v>
      </c>
      <c r="E230" s="756"/>
      <c r="F230" s="7"/>
      <c r="G230" s="7"/>
      <c r="H230" s="7"/>
      <c r="I230" s="7"/>
    </row>
    <row r="231" spans="1:9" ht="14.25" customHeight="1">
      <c r="A231" s="357" t="s">
        <v>2790</v>
      </c>
      <c r="B231" s="1" t="s">
        <v>703</v>
      </c>
      <c r="C231" s="1" t="s">
        <v>419</v>
      </c>
      <c r="D231" s="69" t="s">
        <v>2793</v>
      </c>
      <c r="E231" s="754"/>
      <c r="F231" s="7"/>
      <c r="G231" s="7"/>
      <c r="H231" s="7"/>
      <c r="I231" s="7"/>
    </row>
    <row r="232" spans="1:9" ht="14.25" customHeight="1">
      <c r="A232" s="358" t="s">
        <v>2790</v>
      </c>
      <c r="B232" s="67" t="s">
        <v>703</v>
      </c>
      <c r="C232" s="67" t="s">
        <v>2580</v>
      </c>
      <c r="D232" s="359" t="s">
        <v>2794</v>
      </c>
      <c r="E232" s="755"/>
      <c r="F232" s="7"/>
      <c r="G232" s="7"/>
      <c r="H232" s="7"/>
      <c r="I232" s="7"/>
    </row>
    <row r="233" spans="1:9" ht="14.25" customHeight="1">
      <c r="A233" s="357" t="s">
        <v>2790</v>
      </c>
      <c r="B233" s="1" t="s">
        <v>705</v>
      </c>
      <c r="C233" s="1" t="s">
        <v>419</v>
      </c>
      <c r="D233" s="69" t="s">
        <v>2795</v>
      </c>
      <c r="E233" s="754"/>
      <c r="F233" s="7"/>
      <c r="G233" s="7"/>
      <c r="H233" s="7"/>
      <c r="I233" s="7"/>
    </row>
    <row r="234" spans="1:9" ht="14.25" customHeight="1">
      <c r="A234" s="358" t="s">
        <v>2790</v>
      </c>
      <c r="B234" s="67" t="s">
        <v>705</v>
      </c>
      <c r="C234" s="67" t="s">
        <v>2580</v>
      </c>
      <c r="D234" s="359" t="s">
        <v>2796</v>
      </c>
      <c r="E234" s="755"/>
      <c r="F234" s="7"/>
      <c r="G234" s="7"/>
      <c r="H234" s="7"/>
      <c r="I234" s="7"/>
    </row>
    <row r="235" spans="1:9" ht="14.25" customHeight="1">
      <c r="A235" s="357" t="s">
        <v>2790</v>
      </c>
      <c r="B235" s="1" t="s">
        <v>862</v>
      </c>
      <c r="C235" s="1" t="s">
        <v>419</v>
      </c>
      <c r="D235" s="69" t="s">
        <v>2797</v>
      </c>
      <c r="E235" s="754"/>
      <c r="F235" s="7"/>
      <c r="G235" s="7"/>
      <c r="H235" s="7"/>
      <c r="I235" s="7"/>
    </row>
    <row r="236" spans="1:9" ht="14.25" customHeight="1">
      <c r="A236" s="358" t="s">
        <v>2790</v>
      </c>
      <c r="B236" s="67" t="s">
        <v>862</v>
      </c>
      <c r="C236" s="67" t="s">
        <v>2580</v>
      </c>
      <c r="D236" s="68" t="s">
        <v>2798</v>
      </c>
      <c r="E236" s="756"/>
      <c r="F236" s="7"/>
      <c r="G236" s="7"/>
      <c r="H236" s="7"/>
      <c r="I236" s="7"/>
    </row>
    <row r="237" spans="1:9" ht="14.25" customHeight="1">
      <c r="A237" s="357" t="s">
        <v>2790</v>
      </c>
      <c r="B237" s="1" t="s">
        <v>872</v>
      </c>
      <c r="C237" s="1" t="s">
        <v>419</v>
      </c>
      <c r="D237" s="360" t="s">
        <v>2799</v>
      </c>
      <c r="E237" s="757"/>
      <c r="F237" s="7"/>
      <c r="G237" s="7"/>
      <c r="H237" s="7"/>
      <c r="I237" s="7"/>
    </row>
    <row r="238" spans="1:9" ht="14.25" customHeight="1">
      <c r="A238" s="358" t="s">
        <v>2790</v>
      </c>
      <c r="B238" s="67" t="s">
        <v>872</v>
      </c>
      <c r="C238" s="67" t="s">
        <v>2580</v>
      </c>
      <c r="D238" s="68" t="s">
        <v>2800</v>
      </c>
      <c r="E238" s="756"/>
      <c r="F238" s="7"/>
      <c r="G238" s="7"/>
      <c r="H238" s="7"/>
      <c r="I238" s="7"/>
    </row>
    <row r="239" spans="1:9" ht="14.25" customHeight="1">
      <c r="A239" s="357" t="s">
        <v>2790</v>
      </c>
      <c r="B239" s="1" t="s">
        <v>874</v>
      </c>
      <c r="C239" s="1" t="s">
        <v>419</v>
      </c>
      <c r="D239" s="69" t="s">
        <v>2801</v>
      </c>
      <c r="E239" s="754"/>
      <c r="F239" s="7"/>
      <c r="G239" s="7"/>
      <c r="H239" s="7"/>
      <c r="I239" s="7"/>
    </row>
    <row r="240" spans="1:9" ht="14.25" customHeight="1">
      <c r="A240" s="358" t="s">
        <v>2790</v>
      </c>
      <c r="B240" s="67" t="s">
        <v>874</v>
      </c>
      <c r="C240" s="67" t="s">
        <v>2580</v>
      </c>
      <c r="D240" s="359" t="s">
        <v>2802</v>
      </c>
      <c r="E240" s="755"/>
      <c r="F240" s="7"/>
      <c r="G240" s="7"/>
      <c r="H240" s="7"/>
      <c r="I240" s="7"/>
    </row>
    <row r="241" spans="1:9" ht="14.25" customHeight="1">
      <c r="A241" s="357" t="s">
        <v>2790</v>
      </c>
      <c r="B241" s="1" t="s">
        <v>880</v>
      </c>
      <c r="C241" s="1" t="s">
        <v>419</v>
      </c>
      <c r="D241" s="360" t="s">
        <v>2803</v>
      </c>
      <c r="E241" s="757"/>
      <c r="F241" s="7"/>
      <c r="G241" s="7"/>
      <c r="H241" s="7"/>
      <c r="I241" s="7"/>
    </row>
    <row r="242" spans="1:9" ht="14.25" customHeight="1">
      <c r="A242" s="358" t="s">
        <v>2790</v>
      </c>
      <c r="B242" s="67" t="s">
        <v>880</v>
      </c>
      <c r="C242" s="67" t="s">
        <v>2580</v>
      </c>
      <c r="D242" s="68" t="s">
        <v>2804</v>
      </c>
      <c r="E242" s="756"/>
      <c r="F242" s="7"/>
      <c r="G242" s="7"/>
      <c r="H242" s="7"/>
      <c r="I242" s="7"/>
    </row>
    <row r="243" spans="1:9" ht="14.25" customHeight="1">
      <c r="A243" s="357" t="s">
        <v>2790</v>
      </c>
      <c r="B243" s="1" t="s">
        <v>876</v>
      </c>
      <c r="C243" s="1" t="s">
        <v>419</v>
      </c>
      <c r="D243" s="69" t="s">
        <v>2805</v>
      </c>
      <c r="E243" s="754"/>
      <c r="F243" s="7"/>
      <c r="G243" s="7"/>
      <c r="H243" s="7"/>
      <c r="I243" s="7"/>
    </row>
    <row r="244" spans="1:9" ht="14.25" customHeight="1">
      <c r="A244" s="358" t="s">
        <v>2790</v>
      </c>
      <c r="B244" s="67" t="s">
        <v>876</v>
      </c>
      <c r="C244" s="67" t="s">
        <v>2580</v>
      </c>
      <c r="D244" s="359" t="s">
        <v>2806</v>
      </c>
      <c r="E244" s="755"/>
      <c r="F244" s="7"/>
      <c r="G244" s="7"/>
      <c r="H244" s="7"/>
      <c r="I244" s="7"/>
    </row>
    <row r="245" spans="1:9" ht="14.25" customHeight="1">
      <c r="A245" s="357" t="s">
        <v>2790</v>
      </c>
      <c r="B245" s="1" t="s">
        <v>893</v>
      </c>
      <c r="C245" s="1" t="s">
        <v>419</v>
      </c>
      <c r="D245" s="69" t="s">
        <v>2807</v>
      </c>
      <c r="E245" s="754"/>
      <c r="F245" s="7"/>
      <c r="G245" s="7"/>
      <c r="H245" s="7"/>
      <c r="I245" s="7"/>
    </row>
    <row r="246" spans="1:9" ht="14.25" customHeight="1">
      <c r="A246" s="358" t="s">
        <v>2790</v>
      </c>
      <c r="B246" s="67" t="s">
        <v>893</v>
      </c>
      <c r="C246" s="67" t="s">
        <v>2580</v>
      </c>
      <c r="D246" s="68" t="s">
        <v>2808</v>
      </c>
      <c r="E246" s="756"/>
      <c r="F246" s="7"/>
      <c r="G246" s="7"/>
      <c r="H246" s="7"/>
      <c r="I246" s="7"/>
    </row>
    <row r="247" spans="1:9" ht="14.25" customHeight="1">
      <c r="A247" s="357" t="s">
        <v>2790</v>
      </c>
      <c r="B247" s="1" t="s">
        <v>897</v>
      </c>
      <c r="C247" s="1" t="s">
        <v>419</v>
      </c>
      <c r="D247" s="360" t="s">
        <v>2780</v>
      </c>
      <c r="E247" s="757"/>
      <c r="F247" s="7"/>
      <c r="G247" s="7"/>
      <c r="H247" s="7"/>
      <c r="I247" s="7"/>
    </row>
    <row r="248" spans="1:9" ht="14.25" customHeight="1">
      <c r="A248" s="358" t="s">
        <v>2790</v>
      </c>
      <c r="B248" s="67" t="s">
        <v>897</v>
      </c>
      <c r="C248" s="67" t="s">
        <v>2580</v>
      </c>
      <c r="D248" s="68" t="s">
        <v>2781</v>
      </c>
      <c r="E248" s="756"/>
      <c r="F248" s="7"/>
      <c r="G248" s="7"/>
      <c r="H248" s="7"/>
      <c r="I248" s="7"/>
    </row>
    <row r="249" spans="1:9" ht="14.25" customHeight="1">
      <c r="A249" s="357" t="s">
        <v>2790</v>
      </c>
      <c r="B249" s="1" t="s">
        <v>2560</v>
      </c>
      <c r="C249" s="1" t="s">
        <v>419</v>
      </c>
      <c r="D249" s="360" t="s">
        <v>2809</v>
      </c>
      <c r="E249" s="757"/>
      <c r="F249" s="7"/>
      <c r="G249" s="7"/>
      <c r="H249" s="7"/>
      <c r="I249" s="7"/>
    </row>
    <row r="250" spans="1:9" ht="14.25" customHeight="1">
      <c r="A250" s="358" t="s">
        <v>2790</v>
      </c>
      <c r="B250" s="67" t="s">
        <v>2560</v>
      </c>
      <c r="C250" s="67">
        <v>78</v>
      </c>
      <c r="D250" s="68" t="s">
        <v>2810</v>
      </c>
      <c r="E250" s="756"/>
      <c r="F250" s="7"/>
      <c r="G250" s="7"/>
      <c r="H250" s="7"/>
      <c r="I250" s="7"/>
    </row>
    <row r="251" spans="1:9" ht="14.25" customHeight="1">
      <c r="A251" s="357" t="s">
        <v>2790</v>
      </c>
      <c r="B251" s="1" t="s">
        <v>2560</v>
      </c>
      <c r="C251" s="1" t="s">
        <v>2560</v>
      </c>
      <c r="D251" s="360" t="s">
        <v>2811</v>
      </c>
      <c r="E251" s="757"/>
      <c r="F251" s="7"/>
      <c r="G251" s="7"/>
      <c r="H251" s="7"/>
      <c r="I251" s="7"/>
    </row>
    <row r="252" spans="1:9" ht="14.25" customHeight="1">
      <c r="A252" s="358" t="s">
        <v>643</v>
      </c>
      <c r="B252" s="67" t="s">
        <v>419</v>
      </c>
      <c r="C252" s="67" t="s">
        <v>419</v>
      </c>
      <c r="D252" s="68" t="s">
        <v>2812</v>
      </c>
      <c r="E252" s="756"/>
      <c r="F252" s="7"/>
      <c r="G252" s="7"/>
      <c r="H252" s="7"/>
      <c r="I252" s="7"/>
    </row>
    <row r="253" spans="1:9" ht="14.25" customHeight="1">
      <c r="A253" s="357" t="s">
        <v>645</v>
      </c>
      <c r="B253" s="1" t="s">
        <v>419</v>
      </c>
      <c r="C253" s="1" t="s">
        <v>419</v>
      </c>
      <c r="D253" s="69" t="s">
        <v>2813</v>
      </c>
      <c r="E253" s="754"/>
      <c r="F253" s="7"/>
      <c r="G253" s="7"/>
      <c r="H253" s="7"/>
      <c r="I253" s="7"/>
    </row>
    <row r="254" spans="1:9" ht="14.25" customHeight="1">
      <c r="A254" s="358" t="s">
        <v>645</v>
      </c>
      <c r="B254" s="67" t="s">
        <v>701</v>
      </c>
      <c r="C254" s="67" t="s">
        <v>419</v>
      </c>
      <c r="D254" s="359" t="s">
        <v>2814</v>
      </c>
      <c r="E254" s="755"/>
      <c r="F254" s="7"/>
      <c r="G254" s="7"/>
      <c r="H254" s="7"/>
      <c r="I254" s="7"/>
    </row>
    <row r="255" spans="1:9" ht="14.25" customHeight="1">
      <c r="A255" s="357" t="s">
        <v>645</v>
      </c>
      <c r="B255" s="1" t="s">
        <v>701</v>
      </c>
      <c r="C255" s="1" t="s">
        <v>2580</v>
      </c>
      <c r="D255" s="69" t="s">
        <v>2815</v>
      </c>
      <c r="E255" s="754"/>
      <c r="F255" s="7"/>
      <c r="G255" s="7"/>
      <c r="H255" s="7"/>
      <c r="I255" s="7"/>
    </row>
    <row r="256" spans="1:9" ht="14.25" customHeight="1">
      <c r="A256" s="358" t="s">
        <v>645</v>
      </c>
      <c r="B256" s="67" t="s">
        <v>701</v>
      </c>
      <c r="C256" s="67" t="s">
        <v>2560</v>
      </c>
      <c r="D256" s="68" t="s">
        <v>2816</v>
      </c>
      <c r="E256" s="756"/>
      <c r="F256" s="7"/>
      <c r="G256" s="7"/>
      <c r="H256" s="7"/>
      <c r="I256" s="7"/>
    </row>
    <row r="257" spans="1:9" ht="14.25" customHeight="1">
      <c r="A257" s="357" t="s">
        <v>645</v>
      </c>
      <c r="B257" s="1" t="s">
        <v>703</v>
      </c>
      <c r="C257" s="1" t="s">
        <v>419</v>
      </c>
      <c r="D257" s="360" t="s">
        <v>2817</v>
      </c>
      <c r="E257" s="757"/>
      <c r="F257" s="7"/>
      <c r="G257" s="7"/>
      <c r="H257" s="7"/>
      <c r="I257" s="7"/>
    </row>
    <row r="258" spans="1:9" ht="14.25" customHeight="1">
      <c r="A258" s="358" t="s">
        <v>645</v>
      </c>
      <c r="B258" s="67" t="s">
        <v>703</v>
      </c>
      <c r="C258" s="67" t="s">
        <v>2580</v>
      </c>
      <c r="D258" s="68" t="s">
        <v>2818</v>
      </c>
      <c r="E258" s="756"/>
      <c r="F258" s="7"/>
      <c r="G258" s="7"/>
      <c r="H258" s="7"/>
      <c r="I258" s="7"/>
    </row>
    <row r="259" spans="1:9" ht="14.25" customHeight="1">
      <c r="A259" s="357" t="s">
        <v>645</v>
      </c>
      <c r="B259" s="1" t="s">
        <v>705</v>
      </c>
      <c r="C259" s="1" t="s">
        <v>419</v>
      </c>
      <c r="D259" s="69" t="s">
        <v>2819</v>
      </c>
      <c r="E259" s="754"/>
      <c r="F259" s="7"/>
      <c r="G259" s="7"/>
      <c r="H259" s="7"/>
      <c r="I259" s="7"/>
    </row>
    <row r="260" spans="1:9" ht="14.25" customHeight="1">
      <c r="A260" s="358" t="s">
        <v>645</v>
      </c>
      <c r="B260" s="67" t="s">
        <v>705</v>
      </c>
      <c r="C260" s="67" t="s">
        <v>2580</v>
      </c>
      <c r="D260" s="359" t="s">
        <v>2820</v>
      </c>
      <c r="E260" s="755"/>
      <c r="F260" s="7"/>
      <c r="G260" s="7"/>
      <c r="H260" s="7"/>
      <c r="I260" s="7"/>
    </row>
    <row r="261" spans="1:9" ht="14.25" customHeight="1">
      <c r="A261" s="357" t="s">
        <v>645</v>
      </c>
      <c r="B261" s="1" t="s">
        <v>862</v>
      </c>
      <c r="C261" s="1" t="s">
        <v>419</v>
      </c>
      <c r="D261" s="69" t="s">
        <v>2821</v>
      </c>
      <c r="E261" s="754"/>
      <c r="F261" s="7"/>
      <c r="G261" s="7"/>
      <c r="H261" s="7"/>
      <c r="I261" s="7"/>
    </row>
    <row r="262" spans="1:9" ht="14.25" customHeight="1">
      <c r="A262" s="358" t="s">
        <v>645</v>
      </c>
      <c r="B262" s="67" t="s">
        <v>862</v>
      </c>
      <c r="C262" s="67" t="s">
        <v>2580</v>
      </c>
      <c r="D262" s="359" t="s">
        <v>2822</v>
      </c>
      <c r="E262" s="755"/>
      <c r="F262" s="7"/>
      <c r="G262" s="7"/>
      <c r="H262" s="7"/>
      <c r="I262" s="7"/>
    </row>
    <row r="263" spans="1:9" ht="14.25" customHeight="1">
      <c r="A263" s="357" t="s">
        <v>645</v>
      </c>
      <c r="B263" s="1" t="s">
        <v>872</v>
      </c>
      <c r="C263" s="1" t="s">
        <v>419</v>
      </c>
      <c r="D263" s="69" t="s">
        <v>2823</v>
      </c>
      <c r="E263" s="754"/>
      <c r="F263" s="7"/>
      <c r="G263" s="7"/>
      <c r="H263" s="7"/>
      <c r="I263" s="7"/>
    </row>
    <row r="264" spans="1:9" ht="14.25" customHeight="1">
      <c r="A264" s="358" t="s">
        <v>645</v>
      </c>
      <c r="B264" s="67" t="s">
        <v>872</v>
      </c>
      <c r="C264" s="67" t="s">
        <v>2580</v>
      </c>
      <c r="D264" s="359" t="s">
        <v>2824</v>
      </c>
      <c r="E264" s="755"/>
      <c r="F264" s="7"/>
      <c r="G264" s="7"/>
      <c r="H264" s="7"/>
      <c r="I264" s="7"/>
    </row>
    <row r="265" spans="1:9" ht="14.25" customHeight="1">
      <c r="A265" s="357" t="s">
        <v>645</v>
      </c>
      <c r="B265" s="1" t="s">
        <v>874</v>
      </c>
      <c r="C265" s="1" t="s">
        <v>419</v>
      </c>
      <c r="D265" s="69" t="s">
        <v>2825</v>
      </c>
      <c r="E265" s="754"/>
      <c r="F265" s="7"/>
      <c r="G265" s="7"/>
      <c r="H265" s="7"/>
      <c r="I265" s="7"/>
    </row>
    <row r="266" spans="1:9" ht="14.25" customHeight="1">
      <c r="A266" s="358" t="s">
        <v>645</v>
      </c>
      <c r="B266" s="67" t="s">
        <v>874</v>
      </c>
      <c r="C266" s="67" t="s">
        <v>806</v>
      </c>
      <c r="D266" s="359" t="s">
        <v>2826</v>
      </c>
      <c r="E266" s="755"/>
      <c r="F266" s="7"/>
      <c r="G266" s="7"/>
      <c r="H266" s="7"/>
      <c r="I266" s="7"/>
    </row>
    <row r="267" spans="1:9" ht="14.25" customHeight="1">
      <c r="A267" s="357" t="s">
        <v>645</v>
      </c>
      <c r="B267" s="1" t="s">
        <v>874</v>
      </c>
      <c r="C267" s="1">
        <v>78</v>
      </c>
      <c r="D267" s="69" t="s">
        <v>2827</v>
      </c>
      <c r="E267" s="754"/>
      <c r="F267" s="7"/>
      <c r="G267" s="7"/>
      <c r="H267" s="7"/>
      <c r="I267" s="7"/>
    </row>
    <row r="268" spans="1:9" ht="14.25" customHeight="1">
      <c r="A268" s="358" t="s">
        <v>645</v>
      </c>
      <c r="B268" s="67" t="s">
        <v>2560</v>
      </c>
      <c r="C268" s="67" t="s">
        <v>419</v>
      </c>
      <c r="D268" s="359" t="s">
        <v>2828</v>
      </c>
      <c r="E268" s="755"/>
      <c r="F268" s="7"/>
      <c r="G268" s="7"/>
      <c r="H268" s="7"/>
      <c r="I268" s="7"/>
    </row>
    <row r="269" spans="1:9" ht="14.25" customHeight="1">
      <c r="A269" s="357" t="s">
        <v>645</v>
      </c>
      <c r="B269" s="1" t="s">
        <v>2560</v>
      </c>
      <c r="C269" s="1" t="s">
        <v>806</v>
      </c>
      <c r="D269" s="69" t="s">
        <v>2829</v>
      </c>
      <c r="E269" s="754"/>
      <c r="F269" s="7"/>
      <c r="G269" s="7"/>
      <c r="H269" s="7"/>
      <c r="I269" s="7"/>
    </row>
    <row r="270" spans="1:9" ht="14.25" customHeight="1">
      <c r="A270" s="358" t="s">
        <v>645</v>
      </c>
      <c r="B270" s="67" t="s">
        <v>2560</v>
      </c>
      <c r="C270" s="67" t="s">
        <v>2580</v>
      </c>
      <c r="D270" s="359" t="s">
        <v>2830</v>
      </c>
      <c r="E270" s="755"/>
      <c r="F270" s="7"/>
      <c r="G270" s="7"/>
      <c r="H270" s="7"/>
      <c r="I270" s="7"/>
    </row>
    <row r="271" spans="1:9" ht="14.25" customHeight="1">
      <c r="A271" s="357" t="s">
        <v>645</v>
      </c>
      <c r="B271" s="1" t="s">
        <v>2560</v>
      </c>
      <c r="C271" s="1" t="s">
        <v>96</v>
      </c>
      <c r="D271" s="69" t="s">
        <v>2831</v>
      </c>
      <c r="E271" s="754"/>
      <c r="F271" s="7"/>
      <c r="G271" s="7"/>
      <c r="H271" s="7"/>
      <c r="I271" s="7"/>
    </row>
    <row r="272" spans="1:9" ht="14.25" customHeight="1">
      <c r="A272" s="358" t="s">
        <v>645</v>
      </c>
      <c r="B272" s="67" t="s">
        <v>2560</v>
      </c>
      <c r="C272" s="67" t="s">
        <v>2560</v>
      </c>
      <c r="D272" s="68" t="s">
        <v>2832</v>
      </c>
      <c r="E272" s="756"/>
      <c r="F272" s="7"/>
      <c r="G272" s="7"/>
      <c r="H272" s="7"/>
      <c r="I272" s="7"/>
    </row>
    <row r="273" spans="1:9" ht="14.25" customHeight="1">
      <c r="A273" s="357" t="s">
        <v>648</v>
      </c>
      <c r="B273" s="1" t="s">
        <v>701</v>
      </c>
      <c r="C273" s="1" t="s">
        <v>419</v>
      </c>
      <c r="D273" s="69" t="s">
        <v>2833</v>
      </c>
      <c r="E273" s="754"/>
      <c r="F273" s="7"/>
      <c r="G273" s="7"/>
      <c r="H273" s="7"/>
      <c r="I273" s="7"/>
    </row>
    <row r="274" spans="1:9" ht="14.25" customHeight="1">
      <c r="A274" s="358" t="s">
        <v>648</v>
      </c>
      <c r="B274" s="67" t="s">
        <v>701</v>
      </c>
      <c r="C274" s="67" t="s">
        <v>2580</v>
      </c>
      <c r="D274" s="359" t="s">
        <v>2834</v>
      </c>
      <c r="E274" s="755"/>
      <c r="F274" s="7"/>
      <c r="G274" s="7"/>
      <c r="H274" s="7"/>
      <c r="I274" s="7"/>
    </row>
    <row r="275" spans="1:9" ht="14.25" customHeight="1">
      <c r="A275" s="357" t="s">
        <v>648</v>
      </c>
      <c r="B275" s="1" t="s">
        <v>701</v>
      </c>
      <c r="C275" s="1" t="s">
        <v>2560</v>
      </c>
      <c r="D275" s="360" t="s">
        <v>2835</v>
      </c>
      <c r="E275" s="757"/>
      <c r="F275" s="7"/>
      <c r="G275" s="7"/>
      <c r="H275" s="7"/>
      <c r="I275" s="7"/>
    </row>
    <row r="276" spans="1:9" ht="14.25" customHeight="1">
      <c r="A276" s="358" t="s">
        <v>2836</v>
      </c>
      <c r="B276" s="67" t="s">
        <v>701</v>
      </c>
      <c r="C276" s="67" t="s">
        <v>419</v>
      </c>
      <c r="D276" s="68" t="s">
        <v>2837</v>
      </c>
      <c r="E276" s="756"/>
      <c r="F276" s="7"/>
      <c r="G276" s="7"/>
      <c r="H276" s="7"/>
      <c r="I276" s="7"/>
    </row>
    <row r="277" spans="1:9" ht="14.25" customHeight="1">
      <c r="A277" s="357" t="s">
        <v>2836</v>
      </c>
      <c r="B277" s="1" t="s">
        <v>701</v>
      </c>
      <c r="C277" s="1" t="s">
        <v>2580</v>
      </c>
      <c r="D277" s="69" t="s">
        <v>2838</v>
      </c>
      <c r="E277" s="754"/>
      <c r="F277" s="7"/>
      <c r="G277" s="7"/>
      <c r="H277" s="7"/>
      <c r="I277" s="7"/>
    </row>
    <row r="278" spans="1:9" ht="14.25" customHeight="1">
      <c r="A278" s="358" t="s">
        <v>2836</v>
      </c>
      <c r="B278" s="67" t="s">
        <v>701</v>
      </c>
      <c r="C278" s="67" t="s">
        <v>2560</v>
      </c>
      <c r="D278" s="359" t="s">
        <v>2839</v>
      </c>
      <c r="E278" s="755"/>
      <c r="F278" s="7"/>
      <c r="G278" s="7"/>
      <c r="H278" s="7"/>
      <c r="I278" s="7"/>
    </row>
    <row r="279" spans="1:9" ht="14.25" customHeight="1">
      <c r="A279" s="357" t="s">
        <v>2840</v>
      </c>
      <c r="B279" s="1" t="s">
        <v>701</v>
      </c>
      <c r="C279" s="1" t="s">
        <v>419</v>
      </c>
      <c r="D279" s="69" t="s">
        <v>2841</v>
      </c>
      <c r="E279" s="754"/>
      <c r="F279" s="7"/>
      <c r="G279" s="7"/>
      <c r="H279" s="7"/>
      <c r="I279" s="7"/>
    </row>
    <row r="280" spans="1:9" ht="14.25" customHeight="1">
      <c r="A280" s="358" t="s">
        <v>2840</v>
      </c>
      <c r="B280" s="67" t="s">
        <v>701</v>
      </c>
      <c r="C280" s="67" t="s">
        <v>2580</v>
      </c>
      <c r="D280" s="68" t="s">
        <v>2842</v>
      </c>
      <c r="E280" s="756"/>
      <c r="F280" s="7"/>
      <c r="G280" s="7"/>
      <c r="H280" s="7"/>
      <c r="I280" s="7"/>
    </row>
    <row r="281" spans="1:9" ht="14.25" customHeight="1">
      <c r="A281" s="357" t="s">
        <v>2840</v>
      </c>
      <c r="B281" s="1" t="s">
        <v>701</v>
      </c>
      <c r="C281" s="1" t="s">
        <v>2560</v>
      </c>
      <c r="D281" s="360" t="s">
        <v>2843</v>
      </c>
      <c r="E281" s="757"/>
      <c r="F281" s="7"/>
      <c r="G281" s="7"/>
      <c r="H281" s="7"/>
      <c r="I281" s="7"/>
    </row>
    <row r="282" spans="1:9" ht="14.25" customHeight="1">
      <c r="A282" s="358" t="s">
        <v>2844</v>
      </c>
      <c r="B282" s="67" t="s">
        <v>701</v>
      </c>
      <c r="C282" s="67" t="s">
        <v>419</v>
      </c>
      <c r="D282" s="68" t="s">
        <v>2845</v>
      </c>
      <c r="E282" s="756"/>
      <c r="F282" s="7"/>
      <c r="G282" s="7"/>
      <c r="H282" s="7"/>
      <c r="I282" s="7"/>
    </row>
    <row r="283" spans="1:9" ht="14.25" customHeight="1">
      <c r="A283" s="357" t="s">
        <v>2844</v>
      </c>
      <c r="B283" s="1" t="s">
        <v>701</v>
      </c>
      <c r="C283" s="1" t="s">
        <v>2580</v>
      </c>
      <c r="D283" s="69" t="s">
        <v>2846</v>
      </c>
      <c r="E283" s="754"/>
      <c r="F283" s="7"/>
      <c r="G283" s="7"/>
      <c r="H283" s="7"/>
      <c r="I283" s="7"/>
    </row>
    <row r="284" spans="1:9" ht="14.25" customHeight="1">
      <c r="A284" s="358" t="s">
        <v>2844</v>
      </c>
      <c r="B284" s="67" t="s">
        <v>701</v>
      </c>
      <c r="C284" s="67" t="s">
        <v>2560</v>
      </c>
      <c r="D284" s="359" t="s">
        <v>2847</v>
      </c>
      <c r="E284" s="755"/>
      <c r="F284" s="7"/>
      <c r="G284" s="7"/>
      <c r="H284" s="7"/>
      <c r="I284" s="7"/>
    </row>
    <row r="285" spans="1:9" ht="14.25" customHeight="1">
      <c r="A285" s="357" t="s">
        <v>2848</v>
      </c>
      <c r="B285" s="1" t="s">
        <v>701</v>
      </c>
      <c r="C285" s="1" t="s">
        <v>419</v>
      </c>
      <c r="D285" s="69" t="s">
        <v>2849</v>
      </c>
      <c r="E285" s="754"/>
      <c r="F285" s="7"/>
      <c r="G285" s="7"/>
      <c r="H285" s="7"/>
      <c r="I285" s="7"/>
    </row>
    <row r="286" spans="1:9" ht="14.25" customHeight="1">
      <c r="A286" s="358" t="s">
        <v>2848</v>
      </c>
      <c r="B286" s="67" t="s">
        <v>701</v>
      </c>
      <c r="C286" s="67" t="s">
        <v>2580</v>
      </c>
      <c r="D286" s="68" t="s">
        <v>2850</v>
      </c>
      <c r="E286" s="756"/>
      <c r="F286" s="7"/>
      <c r="G286" s="7"/>
      <c r="H286" s="7"/>
      <c r="I286" s="7"/>
    </row>
    <row r="287" spans="1:9" ht="14.25" customHeight="1">
      <c r="A287" s="357" t="s">
        <v>2848</v>
      </c>
      <c r="B287" s="1" t="s">
        <v>701</v>
      </c>
      <c r="C287" s="1" t="s">
        <v>2560</v>
      </c>
      <c r="D287" s="360" t="s">
        <v>2851</v>
      </c>
      <c r="E287" s="757"/>
      <c r="F287" s="7"/>
      <c r="G287" s="7"/>
      <c r="H287" s="7"/>
      <c r="I287" s="7"/>
    </row>
    <row r="288" spans="1:9" ht="14.25" customHeight="1">
      <c r="A288" s="358" t="s">
        <v>2852</v>
      </c>
      <c r="B288" s="67" t="s">
        <v>419</v>
      </c>
      <c r="C288" s="67" t="s">
        <v>419</v>
      </c>
      <c r="D288" s="68" t="s">
        <v>2853</v>
      </c>
      <c r="E288" s="756"/>
      <c r="F288" s="7"/>
      <c r="G288" s="7"/>
      <c r="H288" s="7"/>
      <c r="I288" s="7"/>
    </row>
    <row r="289" spans="1:9" ht="14.25" customHeight="1">
      <c r="A289" s="357" t="s">
        <v>2852</v>
      </c>
      <c r="B289" s="1" t="s">
        <v>701</v>
      </c>
      <c r="C289" s="1" t="s">
        <v>419</v>
      </c>
      <c r="D289" s="360" t="s">
        <v>2854</v>
      </c>
      <c r="E289" s="757"/>
      <c r="F289" s="7"/>
      <c r="G289" s="7"/>
      <c r="H289" s="7"/>
      <c r="I289" s="7"/>
    </row>
    <row r="290" spans="1:9" ht="14.25" customHeight="1">
      <c r="A290" s="358" t="s">
        <v>2852</v>
      </c>
      <c r="B290" s="67" t="s">
        <v>701</v>
      </c>
      <c r="C290" s="67" t="s">
        <v>2580</v>
      </c>
      <c r="D290" s="68" t="s">
        <v>2855</v>
      </c>
      <c r="E290" s="756"/>
      <c r="F290" s="7"/>
      <c r="G290" s="7"/>
      <c r="H290" s="7"/>
      <c r="I290" s="7"/>
    </row>
    <row r="291" spans="1:9" ht="14.25" customHeight="1">
      <c r="A291" s="357" t="s">
        <v>2852</v>
      </c>
      <c r="B291" s="1" t="s">
        <v>703</v>
      </c>
      <c r="C291" s="1" t="s">
        <v>419</v>
      </c>
      <c r="D291" s="360" t="s">
        <v>2856</v>
      </c>
      <c r="E291" s="757"/>
      <c r="F291" s="7"/>
      <c r="G291" s="7"/>
      <c r="H291" s="7"/>
      <c r="I291" s="7"/>
    </row>
    <row r="292" spans="1:9" ht="14.25" customHeight="1">
      <c r="A292" s="358" t="s">
        <v>2852</v>
      </c>
      <c r="B292" s="67" t="s">
        <v>703</v>
      </c>
      <c r="C292" s="67" t="s">
        <v>2580</v>
      </c>
      <c r="D292" s="68" t="s">
        <v>2857</v>
      </c>
      <c r="E292" s="756"/>
      <c r="F292" s="7"/>
      <c r="G292" s="7"/>
      <c r="H292" s="7"/>
      <c r="I292" s="7"/>
    </row>
    <row r="293" spans="1:9" ht="14.25" customHeight="1">
      <c r="A293" s="357" t="s">
        <v>2852</v>
      </c>
      <c r="B293" s="1" t="s">
        <v>705</v>
      </c>
      <c r="C293" s="1" t="s">
        <v>419</v>
      </c>
      <c r="D293" s="360" t="s">
        <v>2858</v>
      </c>
      <c r="E293" s="757"/>
      <c r="F293" s="7"/>
      <c r="G293" s="7"/>
      <c r="H293" s="7"/>
      <c r="I293" s="7"/>
    </row>
    <row r="294" spans="1:9" ht="14.25" customHeight="1">
      <c r="A294" s="358" t="s">
        <v>2852</v>
      </c>
      <c r="B294" s="67" t="s">
        <v>705</v>
      </c>
      <c r="C294" s="67" t="s">
        <v>2580</v>
      </c>
      <c r="D294" s="68" t="s">
        <v>2859</v>
      </c>
      <c r="E294" s="756"/>
      <c r="F294" s="7"/>
      <c r="G294" s="7"/>
      <c r="H294" s="7"/>
      <c r="I294" s="7"/>
    </row>
    <row r="295" spans="1:9" ht="14.25" customHeight="1">
      <c r="A295" s="357" t="s">
        <v>2852</v>
      </c>
      <c r="B295" s="1" t="s">
        <v>862</v>
      </c>
      <c r="C295" s="1" t="s">
        <v>419</v>
      </c>
      <c r="D295" s="360" t="s">
        <v>2860</v>
      </c>
      <c r="E295" s="757"/>
      <c r="F295" s="7"/>
      <c r="G295" s="7"/>
      <c r="H295" s="7"/>
      <c r="I295" s="7"/>
    </row>
    <row r="296" spans="1:9" ht="14.25" customHeight="1">
      <c r="A296" s="358" t="s">
        <v>2852</v>
      </c>
      <c r="B296" s="67" t="s">
        <v>862</v>
      </c>
      <c r="C296" s="67" t="s">
        <v>2580</v>
      </c>
      <c r="D296" s="68" t="s">
        <v>2861</v>
      </c>
      <c r="E296" s="756"/>
      <c r="F296" s="7"/>
      <c r="G296" s="7"/>
      <c r="H296" s="7"/>
      <c r="I296" s="7"/>
    </row>
    <row r="297" spans="1:9" ht="14.25" customHeight="1">
      <c r="A297" s="357" t="s">
        <v>2852</v>
      </c>
      <c r="B297" s="1" t="s">
        <v>872</v>
      </c>
      <c r="C297" s="1" t="s">
        <v>419</v>
      </c>
      <c r="D297" s="360" t="s">
        <v>2862</v>
      </c>
      <c r="E297" s="757"/>
      <c r="F297" s="7"/>
      <c r="G297" s="7"/>
      <c r="H297" s="7"/>
      <c r="I297" s="7"/>
    </row>
    <row r="298" spans="1:9" ht="14.25" customHeight="1">
      <c r="A298" s="358" t="s">
        <v>2852</v>
      </c>
      <c r="B298" s="67" t="s">
        <v>872</v>
      </c>
      <c r="C298" s="67" t="s">
        <v>2580</v>
      </c>
      <c r="D298" s="68" t="s">
        <v>2863</v>
      </c>
      <c r="E298" s="756"/>
      <c r="F298" s="7"/>
      <c r="G298" s="7"/>
      <c r="H298" s="7"/>
      <c r="I298" s="7"/>
    </row>
    <row r="299" spans="1:9" ht="14.25" customHeight="1">
      <c r="A299" s="357" t="s">
        <v>2852</v>
      </c>
      <c r="B299" s="1" t="s">
        <v>2560</v>
      </c>
      <c r="C299" s="1" t="s">
        <v>419</v>
      </c>
      <c r="D299" s="69" t="s">
        <v>520</v>
      </c>
      <c r="E299" s="754"/>
      <c r="F299" s="7"/>
      <c r="G299" s="7"/>
      <c r="H299" s="7"/>
      <c r="I299" s="7"/>
    </row>
    <row r="300" spans="1:9" ht="14.25" customHeight="1">
      <c r="A300" s="358" t="s">
        <v>2852</v>
      </c>
      <c r="B300" s="67" t="s">
        <v>2560</v>
      </c>
      <c r="C300" s="67" t="s">
        <v>2580</v>
      </c>
      <c r="D300" s="68" t="s">
        <v>2864</v>
      </c>
      <c r="E300" s="756"/>
      <c r="F300" s="7"/>
      <c r="G300" s="7"/>
      <c r="H300" s="7"/>
      <c r="I300" s="7"/>
    </row>
    <row r="301" spans="1:9" ht="14.25" customHeight="1">
      <c r="A301" s="357" t="s">
        <v>2852</v>
      </c>
      <c r="B301" s="1" t="s">
        <v>2560</v>
      </c>
      <c r="C301" s="1" t="s">
        <v>2560</v>
      </c>
      <c r="D301" s="69" t="s">
        <v>2865</v>
      </c>
      <c r="E301" s="754"/>
      <c r="F301" s="7"/>
      <c r="G301" s="7"/>
      <c r="H301" s="7"/>
      <c r="I301" s="7"/>
    </row>
    <row r="302" spans="1:9" ht="14.25" customHeight="1">
      <c r="A302" s="358" t="s">
        <v>2866</v>
      </c>
      <c r="B302" s="67" t="s">
        <v>701</v>
      </c>
      <c r="C302" s="67" t="s">
        <v>419</v>
      </c>
      <c r="D302" s="68" t="s">
        <v>2867</v>
      </c>
      <c r="E302" s="756"/>
      <c r="F302" s="7"/>
      <c r="G302" s="7"/>
      <c r="H302" s="7"/>
      <c r="I302" s="7"/>
    </row>
    <row r="303" spans="1:9" ht="14.25" customHeight="1">
      <c r="A303" s="357" t="s">
        <v>2866</v>
      </c>
      <c r="B303" s="1" t="s">
        <v>701</v>
      </c>
      <c r="C303" s="1" t="s">
        <v>2580</v>
      </c>
      <c r="D303" s="360" t="s">
        <v>2868</v>
      </c>
      <c r="E303" s="757"/>
      <c r="F303" s="7"/>
      <c r="G303" s="7"/>
      <c r="H303" s="7"/>
      <c r="I303" s="7"/>
    </row>
    <row r="304" spans="1:9" ht="14.25" customHeight="1">
      <c r="A304" s="358" t="s">
        <v>2866</v>
      </c>
      <c r="B304" s="67" t="s">
        <v>701</v>
      </c>
      <c r="C304" s="67" t="s">
        <v>2560</v>
      </c>
      <c r="D304" s="68" t="s">
        <v>2869</v>
      </c>
      <c r="E304" s="756"/>
      <c r="F304" s="7"/>
      <c r="G304" s="7"/>
      <c r="H304" s="7"/>
      <c r="I304" s="7"/>
    </row>
    <row r="305" spans="1:9" ht="14.25" customHeight="1">
      <c r="A305" s="357" t="s">
        <v>2870</v>
      </c>
      <c r="B305" s="1" t="s">
        <v>701</v>
      </c>
      <c r="C305" s="1" t="s">
        <v>419</v>
      </c>
      <c r="D305" s="69" t="s">
        <v>2871</v>
      </c>
      <c r="E305" s="754"/>
      <c r="F305" s="7"/>
      <c r="G305" s="7"/>
      <c r="H305" s="7"/>
      <c r="I305" s="7"/>
    </row>
    <row r="306" spans="1:9" ht="14.25" customHeight="1">
      <c r="A306" s="358" t="s">
        <v>2870</v>
      </c>
      <c r="B306" s="67" t="s">
        <v>701</v>
      </c>
      <c r="C306" s="67" t="s">
        <v>2580</v>
      </c>
      <c r="D306" s="68" t="s">
        <v>2872</v>
      </c>
      <c r="E306" s="756"/>
      <c r="F306" s="7"/>
      <c r="G306" s="7"/>
      <c r="H306" s="7"/>
      <c r="I306" s="7"/>
    </row>
    <row r="307" spans="1:9" ht="14.25" customHeight="1">
      <c r="A307" s="357" t="s">
        <v>2870</v>
      </c>
      <c r="B307" s="1" t="s">
        <v>701</v>
      </c>
      <c r="C307" s="1" t="s">
        <v>2560</v>
      </c>
      <c r="D307" s="69" t="s">
        <v>2873</v>
      </c>
      <c r="E307" s="754"/>
      <c r="F307" s="7"/>
      <c r="G307" s="7"/>
      <c r="H307" s="7"/>
      <c r="I307" s="7"/>
    </row>
    <row r="308" spans="1:9" ht="14.25" customHeight="1">
      <c r="A308" s="358" t="s">
        <v>2874</v>
      </c>
      <c r="B308" s="67" t="s">
        <v>701</v>
      </c>
      <c r="C308" s="67" t="s">
        <v>419</v>
      </c>
      <c r="D308" s="359" t="s">
        <v>2875</v>
      </c>
      <c r="E308" s="755"/>
      <c r="F308" s="7"/>
      <c r="G308" s="7"/>
      <c r="H308" s="7"/>
      <c r="I308" s="7"/>
    </row>
    <row r="309" spans="1:9" ht="14.25" customHeight="1">
      <c r="A309" s="357" t="s">
        <v>2874</v>
      </c>
      <c r="B309" s="1" t="s">
        <v>701</v>
      </c>
      <c r="C309" s="1" t="s">
        <v>2698</v>
      </c>
      <c r="D309" s="69" t="s">
        <v>2876</v>
      </c>
      <c r="E309" s="754"/>
      <c r="F309" s="7"/>
      <c r="G309" s="7"/>
      <c r="H309" s="7"/>
      <c r="I309" s="7"/>
    </row>
    <row r="310" spans="1:9" ht="14.25" customHeight="1">
      <c r="A310" s="358" t="s">
        <v>2874</v>
      </c>
      <c r="B310" s="67" t="s">
        <v>701</v>
      </c>
      <c r="C310" s="67" t="s">
        <v>2580</v>
      </c>
      <c r="D310" s="68" t="s">
        <v>2877</v>
      </c>
      <c r="E310" s="756"/>
      <c r="F310" s="7"/>
      <c r="G310" s="7"/>
      <c r="H310" s="7"/>
      <c r="I310" s="7"/>
    </row>
    <row r="311" spans="1:9" ht="14.25" customHeight="1">
      <c r="A311" s="357" t="s">
        <v>2874</v>
      </c>
      <c r="B311" s="1" t="s">
        <v>701</v>
      </c>
      <c r="C311" s="1" t="s">
        <v>2560</v>
      </c>
      <c r="D311" s="69" t="s">
        <v>2878</v>
      </c>
      <c r="E311" s="754"/>
      <c r="F311" s="7"/>
      <c r="G311" s="7"/>
      <c r="H311" s="7"/>
      <c r="I311" s="7"/>
    </row>
    <row r="312" spans="1:9" ht="14.25" customHeight="1">
      <c r="A312" s="358" t="s">
        <v>2879</v>
      </c>
      <c r="B312" s="67" t="s">
        <v>701</v>
      </c>
      <c r="C312" s="67" t="s">
        <v>419</v>
      </c>
      <c r="D312" s="359" t="s">
        <v>2880</v>
      </c>
      <c r="E312" s="755"/>
      <c r="F312" s="7"/>
      <c r="G312" s="7"/>
      <c r="H312" s="7"/>
      <c r="I312" s="7"/>
    </row>
    <row r="313" spans="1:9" ht="14.25" customHeight="1">
      <c r="A313" s="357" t="s">
        <v>2879</v>
      </c>
      <c r="B313" s="1" t="s">
        <v>701</v>
      </c>
      <c r="C313" s="1" t="s">
        <v>2698</v>
      </c>
      <c r="D313" s="69" t="s">
        <v>2881</v>
      </c>
      <c r="E313" s="754"/>
      <c r="F313" s="7"/>
      <c r="G313" s="7"/>
      <c r="H313" s="7"/>
      <c r="I313" s="7"/>
    </row>
    <row r="314" spans="1:9" ht="14.25" customHeight="1">
      <c r="A314" s="358" t="s">
        <v>2879</v>
      </c>
      <c r="B314" s="67" t="s">
        <v>701</v>
      </c>
      <c r="C314" s="67" t="s">
        <v>2580</v>
      </c>
      <c r="D314" s="68" t="s">
        <v>2882</v>
      </c>
      <c r="E314" s="756"/>
      <c r="F314" s="7"/>
      <c r="G314" s="7"/>
      <c r="H314" s="7"/>
      <c r="I314" s="7"/>
    </row>
    <row r="315" spans="1:9" ht="14.25" customHeight="1">
      <c r="A315" s="357" t="s">
        <v>2879</v>
      </c>
      <c r="B315" s="1" t="s">
        <v>701</v>
      </c>
      <c r="C315" s="1" t="s">
        <v>2560</v>
      </c>
      <c r="D315" s="360" t="s">
        <v>2883</v>
      </c>
      <c r="E315" s="757"/>
      <c r="F315" s="7"/>
      <c r="G315" s="7"/>
      <c r="H315" s="7"/>
      <c r="I315" s="7"/>
    </row>
    <row r="316" spans="1:9" ht="14.25" customHeight="1">
      <c r="A316" s="358" t="s">
        <v>2884</v>
      </c>
      <c r="B316" s="67" t="s">
        <v>701</v>
      </c>
      <c r="C316" s="67" t="s">
        <v>419</v>
      </c>
      <c r="D316" s="359" t="s">
        <v>2885</v>
      </c>
      <c r="E316" s="755"/>
      <c r="F316" s="7"/>
      <c r="G316" s="7"/>
      <c r="H316" s="7"/>
      <c r="I316" s="7"/>
    </row>
    <row r="317" spans="1:9" ht="14.25" customHeight="1">
      <c r="A317" s="357" t="s">
        <v>2884</v>
      </c>
      <c r="B317" s="1" t="s">
        <v>701</v>
      </c>
      <c r="C317" s="1" t="s">
        <v>2580</v>
      </c>
      <c r="D317" s="69" t="s">
        <v>2886</v>
      </c>
      <c r="E317" s="754"/>
      <c r="F317" s="7"/>
      <c r="G317" s="7"/>
      <c r="H317" s="7"/>
      <c r="I317" s="7"/>
    </row>
    <row r="318" spans="1:9" ht="14.25" customHeight="1">
      <c r="A318" s="358" t="s">
        <v>2884</v>
      </c>
      <c r="B318" s="67" t="s">
        <v>701</v>
      </c>
      <c r="C318" s="67" t="s">
        <v>2560</v>
      </c>
      <c r="D318" s="68" t="s">
        <v>2887</v>
      </c>
      <c r="E318" s="756"/>
      <c r="F318" s="7"/>
      <c r="G318" s="7"/>
      <c r="H318" s="7"/>
      <c r="I318" s="7"/>
    </row>
    <row r="319" spans="1:9" ht="14.25" customHeight="1">
      <c r="A319" s="357" t="s">
        <v>2888</v>
      </c>
      <c r="B319" s="1" t="s">
        <v>701</v>
      </c>
      <c r="C319" s="1" t="s">
        <v>419</v>
      </c>
      <c r="D319" s="360" t="s">
        <v>2889</v>
      </c>
      <c r="E319" s="757"/>
      <c r="F319" s="7"/>
      <c r="G319" s="7"/>
      <c r="H319" s="7"/>
      <c r="I319" s="7"/>
    </row>
    <row r="320" spans="1:9" ht="14.25" customHeight="1">
      <c r="A320" s="358" t="s">
        <v>2888</v>
      </c>
      <c r="B320" s="67" t="s">
        <v>701</v>
      </c>
      <c r="C320" s="67">
        <v>78</v>
      </c>
      <c r="D320" s="68" t="s">
        <v>2890</v>
      </c>
      <c r="E320" s="756"/>
      <c r="F320" s="7"/>
      <c r="G320" s="7"/>
      <c r="H320" s="7"/>
      <c r="I320" s="7"/>
    </row>
    <row r="321" spans="1:9" ht="14.25" customHeight="1">
      <c r="A321" s="357" t="s">
        <v>2888</v>
      </c>
      <c r="B321" s="1" t="s">
        <v>701</v>
      </c>
      <c r="C321" s="1" t="s">
        <v>2560</v>
      </c>
      <c r="D321" s="69" t="s">
        <v>2891</v>
      </c>
      <c r="E321" s="754"/>
      <c r="F321" s="7"/>
      <c r="G321" s="7"/>
      <c r="H321" s="7"/>
      <c r="I321" s="7"/>
    </row>
    <row r="322" spans="1:9" ht="14.25" customHeight="1">
      <c r="A322" s="358" t="s">
        <v>2892</v>
      </c>
      <c r="B322" s="67" t="s">
        <v>701</v>
      </c>
      <c r="C322" s="67" t="s">
        <v>419</v>
      </c>
      <c r="D322" s="359" t="s">
        <v>2893</v>
      </c>
      <c r="E322" s="755"/>
      <c r="F322" s="7"/>
      <c r="G322" s="7"/>
      <c r="H322" s="7"/>
      <c r="I322" s="7"/>
    </row>
    <row r="323" spans="1:9" ht="14.25" customHeight="1">
      <c r="A323" s="357" t="s">
        <v>2892</v>
      </c>
      <c r="B323" s="1" t="s">
        <v>701</v>
      </c>
      <c r="C323" s="1" t="s">
        <v>2560</v>
      </c>
      <c r="D323" s="69" t="s">
        <v>2894</v>
      </c>
      <c r="E323" s="754"/>
      <c r="F323" s="7"/>
      <c r="G323" s="7"/>
      <c r="H323" s="7"/>
      <c r="I323" s="7"/>
    </row>
    <row r="324" spans="1:9" ht="14.25" customHeight="1">
      <c r="A324" s="358" t="s">
        <v>2895</v>
      </c>
      <c r="B324" s="67" t="s">
        <v>701</v>
      </c>
      <c r="C324" s="67" t="s">
        <v>419</v>
      </c>
      <c r="D324" s="68" t="s">
        <v>2896</v>
      </c>
      <c r="E324" s="756"/>
      <c r="F324" s="7"/>
      <c r="G324" s="7"/>
      <c r="H324" s="7"/>
      <c r="I324" s="7"/>
    </row>
    <row r="325" spans="1:9" ht="14.25" customHeight="1">
      <c r="A325" s="357" t="s">
        <v>2895</v>
      </c>
      <c r="B325" s="1" t="s">
        <v>701</v>
      </c>
      <c r="C325" s="1">
        <v>78</v>
      </c>
      <c r="D325" s="360" t="s">
        <v>2897</v>
      </c>
      <c r="E325" s="757"/>
      <c r="F325" s="7"/>
      <c r="G325" s="7"/>
      <c r="H325" s="7"/>
      <c r="I325" s="7"/>
    </row>
    <row r="326" spans="1:9" ht="14.25" customHeight="1">
      <c r="A326" s="358" t="s">
        <v>2895</v>
      </c>
      <c r="B326" s="67" t="s">
        <v>701</v>
      </c>
      <c r="C326" s="67" t="s">
        <v>2560</v>
      </c>
      <c r="D326" s="68" t="s">
        <v>2898</v>
      </c>
      <c r="E326" s="756"/>
      <c r="F326" s="7"/>
      <c r="G326" s="7"/>
      <c r="H326" s="7"/>
      <c r="I326" s="7"/>
    </row>
    <row r="327" spans="1:9" ht="14.25" customHeight="1">
      <c r="A327" s="357" t="s">
        <v>2899</v>
      </c>
      <c r="B327" s="1" t="s">
        <v>701</v>
      </c>
      <c r="C327" s="1" t="s">
        <v>419</v>
      </c>
      <c r="D327" s="69" t="s">
        <v>2900</v>
      </c>
      <c r="E327" s="754"/>
      <c r="F327" s="7"/>
      <c r="G327" s="7"/>
      <c r="H327" s="7"/>
      <c r="I327" s="7"/>
    </row>
    <row r="328" spans="1:9" ht="14.25" customHeight="1">
      <c r="A328" s="358" t="s">
        <v>2899</v>
      </c>
      <c r="B328" s="67" t="s">
        <v>701</v>
      </c>
      <c r="C328" s="67">
        <v>78</v>
      </c>
      <c r="D328" s="359" t="s">
        <v>2901</v>
      </c>
      <c r="E328" s="755"/>
      <c r="F328" s="7"/>
      <c r="G328" s="7"/>
      <c r="H328" s="7"/>
      <c r="I328" s="7"/>
    </row>
    <row r="329" spans="1:9" ht="14.25" customHeight="1">
      <c r="A329" s="357" t="s">
        <v>2899</v>
      </c>
      <c r="B329" s="1" t="s">
        <v>701</v>
      </c>
      <c r="C329" s="1" t="s">
        <v>2560</v>
      </c>
      <c r="D329" s="69" t="s">
        <v>2902</v>
      </c>
      <c r="E329" s="754"/>
      <c r="F329" s="7"/>
      <c r="G329" s="7"/>
      <c r="H329" s="7"/>
      <c r="I329" s="7"/>
    </row>
    <row r="330" spans="1:9" ht="14.25" customHeight="1">
      <c r="A330" s="358" t="s">
        <v>2903</v>
      </c>
      <c r="B330" s="67" t="s">
        <v>419</v>
      </c>
      <c r="C330" s="67" t="s">
        <v>419</v>
      </c>
      <c r="D330" s="68" t="s">
        <v>2904</v>
      </c>
      <c r="E330" s="756"/>
      <c r="F330" s="7"/>
      <c r="G330" s="7"/>
      <c r="H330" s="7"/>
      <c r="I330" s="7"/>
    </row>
    <row r="331" spans="1:9" ht="14.25" customHeight="1">
      <c r="A331" s="357" t="s">
        <v>2903</v>
      </c>
      <c r="B331" s="1" t="s">
        <v>701</v>
      </c>
      <c r="C331" s="1" t="s">
        <v>419</v>
      </c>
      <c r="D331" s="360" t="s">
        <v>2905</v>
      </c>
      <c r="E331" s="757"/>
      <c r="F331" s="7"/>
      <c r="G331" s="7"/>
      <c r="H331" s="7"/>
      <c r="I331" s="7"/>
    </row>
    <row r="332" spans="1:9" ht="14.25" customHeight="1">
      <c r="A332" s="358" t="s">
        <v>2903</v>
      </c>
      <c r="B332" s="67" t="s">
        <v>701</v>
      </c>
      <c r="C332" s="67" t="s">
        <v>2580</v>
      </c>
      <c r="D332" s="68" t="s">
        <v>2906</v>
      </c>
      <c r="E332" s="756"/>
      <c r="F332" s="7"/>
      <c r="G332" s="7"/>
      <c r="H332" s="7"/>
      <c r="I332" s="7"/>
    </row>
    <row r="333" spans="1:9" ht="14.25" customHeight="1">
      <c r="A333" s="357" t="s">
        <v>2903</v>
      </c>
      <c r="B333" s="1" t="s">
        <v>701</v>
      </c>
      <c r="C333" s="1" t="s">
        <v>2560</v>
      </c>
      <c r="D333" s="69" t="s">
        <v>2907</v>
      </c>
      <c r="E333" s="754"/>
      <c r="F333" s="7"/>
      <c r="G333" s="7"/>
      <c r="H333" s="7"/>
      <c r="I333" s="7"/>
    </row>
    <row r="334" spans="1:9" ht="14.25" customHeight="1">
      <c r="A334" s="358" t="s">
        <v>2903</v>
      </c>
      <c r="B334" s="67" t="s">
        <v>703</v>
      </c>
      <c r="C334" s="67" t="s">
        <v>419</v>
      </c>
      <c r="D334" s="359" t="s">
        <v>2908</v>
      </c>
      <c r="E334" s="755"/>
      <c r="F334" s="7"/>
      <c r="G334" s="7"/>
      <c r="H334" s="7"/>
      <c r="I334" s="7"/>
    </row>
    <row r="335" spans="1:9" ht="14.25" customHeight="1">
      <c r="A335" s="357" t="s">
        <v>2903</v>
      </c>
      <c r="B335" s="1" t="s">
        <v>703</v>
      </c>
      <c r="C335" s="1" t="s">
        <v>2580</v>
      </c>
      <c r="D335" s="69" t="s">
        <v>2909</v>
      </c>
      <c r="E335" s="754"/>
      <c r="F335" s="7"/>
      <c r="G335" s="7"/>
      <c r="H335" s="7"/>
      <c r="I335" s="7"/>
    </row>
    <row r="336" spans="1:9" ht="14.25" customHeight="1">
      <c r="A336" s="358" t="s">
        <v>2903</v>
      </c>
      <c r="B336" s="67" t="s">
        <v>705</v>
      </c>
      <c r="C336" s="67" t="s">
        <v>419</v>
      </c>
      <c r="D336" s="68" t="s">
        <v>2910</v>
      </c>
      <c r="E336" s="756"/>
      <c r="F336" s="7"/>
      <c r="G336" s="7"/>
      <c r="H336" s="7"/>
      <c r="I336" s="7"/>
    </row>
    <row r="337" spans="1:9" ht="14.25" customHeight="1">
      <c r="A337" s="357" t="s">
        <v>2903</v>
      </c>
      <c r="B337" s="1" t="s">
        <v>705</v>
      </c>
      <c r="C337" s="1" t="s">
        <v>2580</v>
      </c>
      <c r="D337" s="360" t="s">
        <v>2911</v>
      </c>
      <c r="E337" s="757"/>
      <c r="F337" s="7"/>
      <c r="G337" s="7"/>
      <c r="H337" s="7"/>
      <c r="I337" s="7"/>
    </row>
    <row r="338" spans="1:9" ht="14.25" customHeight="1">
      <c r="A338" s="358" t="s">
        <v>2903</v>
      </c>
      <c r="B338" s="67" t="s">
        <v>862</v>
      </c>
      <c r="C338" s="67" t="s">
        <v>419</v>
      </c>
      <c r="D338" s="68" t="s">
        <v>2912</v>
      </c>
      <c r="E338" s="756"/>
      <c r="F338" s="7"/>
      <c r="G338" s="7"/>
      <c r="H338" s="7"/>
      <c r="I338" s="7"/>
    </row>
    <row r="339" spans="1:9" ht="14.25" customHeight="1">
      <c r="A339" s="357" t="s">
        <v>2903</v>
      </c>
      <c r="B339" s="1" t="s">
        <v>862</v>
      </c>
      <c r="C339" s="1" t="s">
        <v>2580</v>
      </c>
      <c r="D339" s="69" t="s">
        <v>2913</v>
      </c>
      <c r="E339" s="754"/>
      <c r="F339" s="7"/>
      <c r="G339" s="7"/>
      <c r="H339" s="7"/>
      <c r="I339" s="7"/>
    </row>
    <row r="340" spans="1:9" ht="14.25" customHeight="1">
      <c r="A340" s="358" t="s">
        <v>2903</v>
      </c>
      <c r="B340" s="67" t="s">
        <v>872</v>
      </c>
      <c r="C340" s="67" t="s">
        <v>419</v>
      </c>
      <c r="D340" s="359" t="s">
        <v>2914</v>
      </c>
      <c r="E340" s="755"/>
      <c r="F340" s="7"/>
      <c r="G340" s="7"/>
      <c r="H340" s="7"/>
      <c r="I340" s="7"/>
    </row>
    <row r="341" spans="1:9" ht="14.25" customHeight="1">
      <c r="A341" s="357" t="s">
        <v>2903</v>
      </c>
      <c r="B341" s="1" t="s">
        <v>872</v>
      </c>
      <c r="C341" s="1" t="s">
        <v>2580</v>
      </c>
      <c r="D341" s="69" t="s">
        <v>2915</v>
      </c>
      <c r="E341" s="754"/>
      <c r="F341" s="7"/>
      <c r="G341" s="7"/>
      <c r="H341" s="7"/>
      <c r="I341" s="7"/>
    </row>
    <row r="342" spans="1:9" ht="14.25" customHeight="1">
      <c r="A342" s="358" t="s">
        <v>2903</v>
      </c>
      <c r="B342" s="67" t="s">
        <v>874</v>
      </c>
      <c r="C342" s="67" t="s">
        <v>419</v>
      </c>
      <c r="D342" s="68" t="s">
        <v>2916</v>
      </c>
      <c r="E342" s="756"/>
      <c r="F342" s="7"/>
      <c r="G342" s="7"/>
      <c r="H342" s="7"/>
      <c r="I342" s="7"/>
    </row>
    <row r="343" spans="1:9" ht="14.25" customHeight="1">
      <c r="A343" s="357" t="s">
        <v>2903</v>
      </c>
      <c r="B343" s="1" t="s">
        <v>874</v>
      </c>
      <c r="C343" s="1" t="s">
        <v>2580</v>
      </c>
      <c r="D343" s="69" t="s">
        <v>2917</v>
      </c>
      <c r="E343" s="754"/>
      <c r="F343" s="7"/>
      <c r="G343" s="7"/>
      <c r="H343" s="7"/>
      <c r="I343" s="7"/>
    </row>
    <row r="344" spans="1:9" ht="14.25" customHeight="1">
      <c r="A344" s="358" t="s">
        <v>2903</v>
      </c>
      <c r="B344" s="67" t="s">
        <v>2560</v>
      </c>
      <c r="C344" s="67" t="s">
        <v>419</v>
      </c>
      <c r="D344" s="68" t="s">
        <v>520</v>
      </c>
      <c r="E344" s="756"/>
      <c r="F344" s="7"/>
      <c r="G344" s="7"/>
      <c r="H344" s="7"/>
      <c r="I344" s="7"/>
    </row>
    <row r="345" spans="1:9" ht="14.25" customHeight="1">
      <c r="A345" s="357" t="s">
        <v>2903</v>
      </c>
      <c r="B345" s="1" t="s">
        <v>2560</v>
      </c>
      <c r="C345" s="1" t="s">
        <v>2580</v>
      </c>
      <c r="D345" s="360" t="s">
        <v>2918</v>
      </c>
      <c r="E345" s="757"/>
      <c r="F345" s="7"/>
      <c r="G345" s="7"/>
      <c r="H345" s="7"/>
      <c r="I345" s="7"/>
    </row>
    <row r="346" spans="1:9" ht="14.25" customHeight="1">
      <c r="A346" s="358" t="s">
        <v>2903</v>
      </c>
      <c r="B346" s="67" t="s">
        <v>2560</v>
      </c>
      <c r="C346" s="67" t="s">
        <v>2560</v>
      </c>
      <c r="D346" s="359" t="s">
        <v>2919</v>
      </c>
      <c r="E346" s="755"/>
      <c r="F346" s="7"/>
      <c r="G346" s="7"/>
      <c r="H346" s="7"/>
      <c r="I346" s="7"/>
    </row>
    <row r="347" spans="1:9" ht="14.25" customHeight="1">
      <c r="A347" s="357" t="s">
        <v>2920</v>
      </c>
      <c r="B347" s="1" t="s">
        <v>701</v>
      </c>
      <c r="C347" s="1" t="s">
        <v>419</v>
      </c>
      <c r="D347" s="69" t="s">
        <v>2921</v>
      </c>
      <c r="E347" s="754"/>
      <c r="F347" s="7"/>
      <c r="G347" s="7"/>
      <c r="H347" s="7"/>
      <c r="I347" s="7"/>
    </row>
    <row r="348" spans="1:9" ht="14.25" customHeight="1">
      <c r="A348" s="358" t="s">
        <v>2920</v>
      </c>
      <c r="B348" s="67" t="s">
        <v>701</v>
      </c>
      <c r="C348" s="67" t="s">
        <v>2560</v>
      </c>
      <c r="D348" s="68" t="s">
        <v>2922</v>
      </c>
      <c r="E348" s="756"/>
      <c r="F348" s="7"/>
      <c r="G348" s="7"/>
      <c r="H348" s="7"/>
      <c r="I348" s="7"/>
    </row>
    <row r="349" spans="1:9" ht="14.25" customHeight="1">
      <c r="A349" s="357" t="s">
        <v>2923</v>
      </c>
      <c r="B349" s="1" t="s">
        <v>701</v>
      </c>
      <c r="C349" s="1" t="s">
        <v>419</v>
      </c>
      <c r="D349" s="360" t="s">
        <v>2615</v>
      </c>
      <c r="E349" s="757"/>
      <c r="F349" s="7"/>
      <c r="G349" s="7"/>
      <c r="H349" s="7"/>
      <c r="I349" s="7"/>
    </row>
    <row r="350" spans="1:9" ht="14.25" customHeight="1">
      <c r="A350" s="358" t="s">
        <v>2923</v>
      </c>
      <c r="B350" s="67" t="s">
        <v>701</v>
      </c>
      <c r="C350" s="67" t="s">
        <v>2560</v>
      </c>
      <c r="D350" s="68" t="s">
        <v>2924</v>
      </c>
      <c r="E350" s="756"/>
      <c r="F350" s="7"/>
      <c r="G350" s="7"/>
      <c r="H350" s="7"/>
      <c r="I350" s="7"/>
    </row>
    <row r="351" spans="1:9" ht="14.25" customHeight="1">
      <c r="A351" s="357" t="s">
        <v>2925</v>
      </c>
      <c r="B351" s="1" t="s">
        <v>701</v>
      </c>
      <c r="C351" s="1" t="s">
        <v>419</v>
      </c>
      <c r="D351" s="69" t="s">
        <v>2926</v>
      </c>
      <c r="E351" s="754"/>
      <c r="F351" s="7"/>
      <c r="G351" s="7"/>
      <c r="H351" s="7"/>
      <c r="I351" s="7"/>
    </row>
    <row r="352" spans="1:9" ht="14.25" customHeight="1">
      <c r="A352" s="358" t="s">
        <v>2925</v>
      </c>
      <c r="B352" s="67" t="s">
        <v>701</v>
      </c>
      <c r="C352" s="67" t="s">
        <v>2580</v>
      </c>
      <c r="D352" s="359" t="s">
        <v>2927</v>
      </c>
      <c r="E352" s="755"/>
      <c r="F352" s="7"/>
      <c r="G352" s="7"/>
      <c r="H352" s="7"/>
      <c r="I352" s="7"/>
    </row>
    <row r="353" spans="1:9" ht="14.25" customHeight="1">
      <c r="A353" s="357" t="s">
        <v>2925</v>
      </c>
      <c r="B353" s="1" t="s">
        <v>701</v>
      </c>
      <c r="C353" s="1" t="s">
        <v>2560</v>
      </c>
      <c r="D353" s="69" t="s">
        <v>2928</v>
      </c>
      <c r="E353" s="754"/>
      <c r="F353" s="7"/>
      <c r="G353" s="7"/>
      <c r="H353" s="7"/>
      <c r="I353" s="7"/>
    </row>
    <row r="354" spans="1:9" ht="14.25" customHeight="1">
      <c r="A354" s="358" t="s">
        <v>2929</v>
      </c>
      <c r="B354" s="67" t="s">
        <v>701</v>
      </c>
      <c r="C354" s="67" t="s">
        <v>419</v>
      </c>
      <c r="D354" s="68" t="s">
        <v>2930</v>
      </c>
      <c r="E354" s="756"/>
      <c r="F354" s="7"/>
      <c r="G354" s="7"/>
      <c r="H354" s="7"/>
      <c r="I354" s="7"/>
    </row>
    <row r="355" spans="1:9" ht="14.25" customHeight="1">
      <c r="A355" s="357" t="s">
        <v>2929</v>
      </c>
      <c r="B355" s="1" t="s">
        <v>701</v>
      </c>
      <c r="C355" s="1" t="s">
        <v>2580</v>
      </c>
      <c r="D355" s="360" t="s">
        <v>2931</v>
      </c>
      <c r="E355" s="757"/>
      <c r="F355" s="7"/>
      <c r="G355" s="7"/>
      <c r="H355" s="7"/>
      <c r="I355" s="7"/>
    </row>
    <row r="356" spans="1:9" ht="14.25" customHeight="1">
      <c r="A356" s="358" t="s">
        <v>2929</v>
      </c>
      <c r="B356" s="67" t="s">
        <v>701</v>
      </c>
      <c r="C356" s="67" t="s">
        <v>2560</v>
      </c>
      <c r="D356" s="68" t="s">
        <v>2932</v>
      </c>
      <c r="E356" s="756"/>
      <c r="F356" s="7"/>
      <c r="G356" s="7"/>
      <c r="H356" s="7"/>
      <c r="I356" s="7"/>
    </row>
    <row r="357" spans="1:9" ht="14.25" customHeight="1">
      <c r="A357" s="357" t="s">
        <v>2933</v>
      </c>
      <c r="B357" s="1" t="s">
        <v>419</v>
      </c>
      <c r="C357" s="1" t="s">
        <v>419</v>
      </c>
      <c r="D357" s="69" t="s">
        <v>2934</v>
      </c>
      <c r="E357" s="754"/>
      <c r="F357" s="7"/>
      <c r="G357" s="7"/>
      <c r="H357" s="7"/>
      <c r="I357" s="7"/>
    </row>
    <row r="358" spans="1:9" ht="14.25" customHeight="1">
      <c r="A358" s="358" t="s">
        <v>2933</v>
      </c>
      <c r="B358" s="67" t="s">
        <v>701</v>
      </c>
      <c r="C358" s="67" t="s">
        <v>419</v>
      </c>
      <c r="D358" s="68" t="s">
        <v>2935</v>
      </c>
      <c r="E358" s="756"/>
      <c r="F358" s="7"/>
      <c r="G358" s="7"/>
      <c r="H358" s="7"/>
      <c r="I358" s="7"/>
    </row>
    <row r="359" spans="1:9" ht="14.25" customHeight="1">
      <c r="A359" s="357" t="s">
        <v>2933</v>
      </c>
      <c r="B359" s="1" t="s">
        <v>701</v>
      </c>
      <c r="C359" s="1" t="s">
        <v>2580</v>
      </c>
      <c r="D359" s="69" t="s">
        <v>2936</v>
      </c>
      <c r="E359" s="754"/>
      <c r="F359" s="7"/>
      <c r="G359" s="7"/>
      <c r="H359" s="7"/>
      <c r="I359" s="7"/>
    </row>
    <row r="360" spans="1:9" ht="14.25" customHeight="1">
      <c r="A360" s="358" t="s">
        <v>2933</v>
      </c>
      <c r="B360" s="67" t="s">
        <v>701</v>
      </c>
      <c r="C360" s="67" t="s">
        <v>2560</v>
      </c>
      <c r="D360" s="68" t="s">
        <v>2937</v>
      </c>
      <c r="E360" s="756"/>
      <c r="F360" s="7"/>
      <c r="G360" s="7"/>
      <c r="H360" s="7"/>
      <c r="I360" s="7"/>
    </row>
    <row r="361" spans="1:9" ht="14.25" customHeight="1">
      <c r="A361" s="357" t="s">
        <v>2933</v>
      </c>
      <c r="B361" s="1" t="s">
        <v>703</v>
      </c>
      <c r="C361" s="1" t="s">
        <v>419</v>
      </c>
      <c r="D361" s="360" t="s">
        <v>2938</v>
      </c>
      <c r="E361" s="757"/>
      <c r="F361" s="7"/>
      <c r="G361" s="7"/>
      <c r="H361" s="7"/>
      <c r="I361" s="7"/>
    </row>
    <row r="362" spans="1:9" ht="14.25" customHeight="1">
      <c r="A362" s="358" t="s">
        <v>2933</v>
      </c>
      <c r="B362" s="67" t="s">
        <v>703</v>
      </c>
      <c r="C362" s="67" t="s">
        <v>2580</v>
      </c>
      <c r="D362" s="68" t="s">
        <v>2939</v>
      </c>
      <c r="E362" s="756"/>
      <c r="F362" s="7"/>
      <c r="G362" s="7"/>
      <c r="H362" s="7"/>
      <c r="I362" s="7"/>
    </row>
    <row r="363" spans="1:9" ht="14.25" customHeight="1">
      <c r="A363" s="357" t="s">
        <v>2933</v>
      </c>
      <c r="B363" s="1" t="s">
        <v>705</v>
      </c>
      <c r="C363" s="1" t="s">
        <v>419</v>
      </c>
      <c r="D363" s="360" t="s">
        <v>2940</v>
      </c>
      <c r="E363" s="757"/>
      <c r="F363" s="7"/>
      <c r="G363" s="7"/>
      <c r="H363" s="7"/>
      <c r="I363" s="7"/>
    </row>
    <row r="364" spans="1:9" ht="14.25" customHeight="1">
      <c r="A364" s="358" t="s">
        <v>2933</v>
      </c>
      <c r="B364" s="67" t="s">
        <v>705</v>
      </c>
      <c r="C364" s="67" t="s">
        <v>2580</v>
      </c>
      <c r="D364" s="68" t="s">
        <v>2941</v>
      </c>
      <c r="E364" s="756"/>
      <c r="F364" s="7"/>
      <c r="G364" s="7"/>
      <c r="H364" s="7"/>
      <c r="I364" s="7"/>
    </row>
    <row r="365" spans="1:9" ht="14.25" customHeight="1">
      <c r="A365" s="357" t="s">
        <v>2933</v>
      </c>
      <c r="B365" s="1" t="s">
        <v>862</v>
      </c>
      <c r="C365" s="1" t="s">
        <v>419</v>
      </c>
      <c r="D365" s="69" t="s">
        <v>2942</v>
      </c>
      <c r="E365" s="754"/>
      <c r="F365" s="7"/>
      <c r="G365" s="7"/>
      <c r="H365" s="7"/>
      <c r="I365" s="7"/>
    </row>
    <row r="366" spans="1:9" ht="14.25" customHeight="1">
      <c r="A366" s="358" t="s">
        <v>2933</v>
      </c>
      <c r="B366" s="67" t="s">
        <v>862</v>
      </c>
      <c r="C366" s="67" t="s">
        <v>2580</v>
      </c>
      <c r="D366" s="68" t="s">
        <v>2943</v>
      </c>
      <c r="E366" s="756"/>
      <c r="F366" s="7"/>
      <c r="G366" s="7"/>
      <c r="H366" s="7"/>
      <c r="I366" s="7"/>
    </row>
    <row r="367" spans="1:9" ht="14.25" customHeight="1">
      <c r="A367" s="357" t="s">
        <v>2933</v>
      </c>
      <c r="B367" s="1" t="s">
        <v>872</v>
      </c>
      <c r="C367" s="1" t="s">
        <v>419</v>
      </c>
      <c r="D367" s="360" t="s">
        <v>2944</v>
      </c>
      <c r="E367" s="757"/>
      <c r="F367" s="7"/>
      <c r="G367" s="7"/>
      <c r="H367" s="7"/>
      <c r="I367" s="7"/>
    </row>
    <row r="368" spans="1:9" ht="14.25" customHeight="1">
      <c r="A368" s="358" t="s">
        <v>2933</v>
      </c>
      <c r="B368" s="67" t="s">
        <v>872</v>
      </c>
      <c r="C368" s="67" t="s">
        <v>2580</v>
      </c>
      <c r="D368" s="68" t="s">
        <v>2945</v>
      </c>
      <c r="E368" s="756"/>
      <c r="F368" s="7"/>
      <c r="G368" s="7"/>
      <c r="H368" s="7"/>
      <c r="I368" s="7"/>
    </row>
    <row r="369" spans="1:9" ht="14.25" customHeight="1">
      <c r="A369" s="357" t="s">
        <v>2933</v>
      </c>
      <c r="B369" s="1" t="s">
        <v>874</v>
      </c>
      <c r="C369" s="1" t="s">
        <v>419</v>
      </c>
      <c r="D369" s="69" t="s">
        <v>2946</v>
      </c>
      <c r="E369" s="754"/>
      <c r="F369" s="7"/>
      <c r="G369" s="7"/>
      <c r="H369" s="7"/>
      <c r="I369" s="7"/>
    </row>
    <row r="370" spans="1:9" ht="14.25" customHeight="1">
      <c r="A370" s="358" t="s">
        <v>2933</v>
      </c>
      <c r="B370" s="67" t="s">
        <v>874</v>
      </c>
      <c r="C370" s="67" t="s">
        <v>2580</v>
      </c>
      <c r="D370" s="68" t="s">
        <v>2947</v>
      </c>
      <c r="E370" s="756"/>
      <c r="F370" s="7"/>
      <c r="G370" s="7"/>
      <c r="H370" s="7"/>
      <c r="I370" s="7"/>
    </row>
    <row r="371" spans="1:9" ht="14.25" customHeight="1">
      <c r="A371" s="357" t="s">
        <v>2933</v>
      </c>
      <c r="B371" s="1" t="s">
        <v>2560</v>
      </c>
      <c r="C371" s="1" t="s">
        <v>419</v>
      </c>
      <c r="D371" s="360" t="s">
        <v>2948</v>
      </c>
      <c r="E371" s="757"/>
      <c r="F371" s="7"/>
      <c r="G371" s="7"/>
      <c r="H371" s="7"/>
      <c r="I371" s="7"/>
    </row>
    <row r="372" spans="1:9" ht="14.25" customHeight="1">
      <c r="A372" s="358" t="s">
        <v>2933</v>
      </c>
      <c r="B372" s="67" t="s">
        <v>2560</v>
      </c>
      <c r="C372" s="67" t="s">
        <v>2698</v>
      </c>
      <c r="D372" s="68" t="s">
        <v>2949</v>
      </c>
      <c r="E372" s="756"/>
      <c r="F372" s="7"/>
      <c r="G372" s="7"/>
      <c r="H372" s="7"/>
      <c r="I372" s="7"/>
    </row>
    <row r="373" spans="1:9" ht="14.25" customHeight="1">
      <c r="A373" s="357" t="s">
        <v>2933</v>
      </c>
      <c r="B373" s="1" t="s">
        <v>2560</v>
      </c>
      <c r="C373" s="1" t="s">
        <v>2580</v>
      </c>
      <c r="D373" s="360" t="s">
        <v>2950</v>
      </c>
      <c r="E373" s="757"/>
      <c r="F373" s="7"/>
      <c r="G373" s="7"/>
      <c r="H373" s="7"/>
      <c r="I373" s="7"/>
    </row>
    <row r="374" spans="1:9" ht="14.25" customHeight="1">
      <c r="A374" s="358" t="s">
        <v>2933</v>
      </c>
      <c r="B374" s="67" t="s">
        <v>2560</v>
      </c>
      <c r="C374" s="67" t="s">
        <v>2560</v>
      </c>
      <c r="D374" s="359" t="s">
        <v>2951</v>
      </c>
      <c r="E374" s="755"/>
      <c r="F374" s="7"/>
      <c r="G374" s="7"/>
      <c r="H374" s="7"/>
      <c r="I374" s="7"/>
    </row>
    <row r="375" spans="1:9" ht="14.25" customHeight="1">
      <c r="A375" s="357" t="s">
        <v>2952</v>
      </c>
      <c r="B375" s="1" t="s">
        <v>419</v>
      </c>
      <c r="C375" s="1" t="s">
        <v>419</v>
      </c>
      <c r="D375" s="69" t="s">
        <v>2953</v>
      </c>
      <c r="E375" s="754"/>
      <c r="F375" s="7"/>
      <c r="G375" s="7"/>
      <c r="H375" s="7"/>
      <c r="I375" s="7"/>
    </row>
    <row r="376" spans="1:9" ht="14.25" customHeight="1">
      <c r="A376" s="358" t="s">
        <v>2952</v>
      </c>
      <c r="B376" s="67" t="s">
        <v>701</v>
      </c>
      <c r="C376" s="67" t="s">
        <v>419</v>
      </c>
      <c r="D376" s="359" t="s">
        <v>2954</v>
      </c>
      <c r="E376" s="755"/>
      <c r="F376" s="7"/>
      <c r="G376" s="7"/>
      <c r="H376" s="7"/>
      <c r="I376" s="7"/>
    </row>
    <row r="377" spans="1:9" ht="14.25" customHeight="1">
      <c r="A377" s="357" t="s">
        <v>2952</v>
      </c>
      <c r="B377" s="1" t="s">
        <v>701</v>
      </c>
      <c r="C377" s="1" t="s">
        <v>806</v>
      </c>
      <c r="D377" s="69" t="s">
        <v>2955</v>
      </c>
      <c r="E377" s="754"/>
      <c r="F377" s="7"/>
      <c r="G377" s="7"/>
      <c r="H377" s="7"/>
      <c r="I377" s="7"/>
    </row>
    <row r="378" spans="1:9" ht="14.25" customHeight="1">
      <c r="A378" s="358" t="s">
        <v>2952</v>
      </c>
      <c r="B378" s="67" t="s">
        <v>701</v>
      </c>
      <c r="C378" s="67" t="s">
        <v>2580</v>
      </c>
      <c r="D378" s="68" t="s">
        <v>2956</v>
      </c>
      <c r="E378" s="756"/>
      <c r="F378" s="7"/>
      <c r="G378" s="7"/>
      <c r="H378" s="7"/>
      <c r="I378" s="7"/>
    </row>
    <row r="379" spans="1:9" ht="14.25" customHeight="1">
      <c r="A379" s="357" t="s">
        <v>2952</v>
      </c>
      <c r="B379" s="1" t="s">
        <v>701</v>
      </c>
      <c r="C379" s="1" t="s">
        <v>2560</v>
      </c>
      <c r="D379" s="360" t="s">
        <v>2957</v>
      </c>
      <c r="E379" s="757"/>
      <c r="F379" s="7"/>
      <c r="G379" s="7"/>
      <c r="H379" s="7"/>
      <c r="I379" s="7"/>
    </row>
    <row r="380" spans="1:9" ht="14.25" customHeight="1">
      <c r="A380" s="358" t="s">
        <v>2952</v>
      </c>
      <c r="B380" s="67" t="s">
        <v>703</v>
      </c>
      <c r="C380" s="67" t="s">
        <v>419</v>
      </c>
      <c r="D380" s="68" t="s">
        <v>2958</v>
      </c>
      <c r="E380" s="756"/>
      <c r="F380" s="7"/>
      <c r="G380" s="7"/>
      <c r="H380" s="7"/>
      <c r="I380" s="7"/>
    </row>
    <row r="381" spans="1:9" ht="14.25" customHeight="1">
      <c r="A381" s="357" t="s">
        <v>2952</v>
      </c>
      <c r="B381" s="1" t="s">
        <v>703</v>
      </c>
      <c r="C381" s="1" t="s">
        <v>806</v>
      </c>
      <c r="D381" s="69" t="s">
        <v>2959</v>
      </c>
      <c r="E381" s="754"/>
      <c r="F381" s="7"/>
      <c r="G381" s="7"/>
      <c r="H381" s="7"/>
      <c r="I381" s="7"/>
    </row>
    <row r="382" spans="1:9" ht="14.25" customHeight="1">
      <c r="A382" s="358" t="s">
        <v>2952</v>
      </c>
      <c r="B382" s="67" t="s">
        <v>703</v>
      </c>
      <c r="C382" s="67" t="s">
        <v>2580</v>
      </c>
      <c r="D382" s="68" t="s">
        <v>2960</v>
      </c>
      <c r="E382" s="756"/>
      <c r="F382" s="7"/>
      <c r="G382" s="7"/>
      <c r="H382" s="7"/>
      <c r="I382" s="7"/>
    </row>
    <row r="383" spans="1:9" ht="14.25" customHeight="1">
      <c r="A383" s="357" t="s">
        <v>2952</v>
      </c>
      <c r="B383" s="1" t="s">
        <v>703</v>
      </c>
      <c r="C383" s="1" t="s">
        <v>2560</v>
      </c>
      <c r="D383" s="69" t="s">
        <v>2961</v>
      </c>
      <c r="E383" s="754"/>
      <c r="F383" s="7"/>
      <c r="G383" s="7"/>
      <c r="H383" s="7"/>
      <c r="I383" s="7"/>
    </row>
    <row r="384" spans="1:9" ht="14.25" customHeight="1">
      <c r="A384" s="358" t="s">
        <v>2952</v>
      </c>
      <c r="B384" s="67" t="s">
        <v>705</v>
      </c>
      <c r="C384" s="67" t="s">
        <v>419</v>
      </c>
      <c r="D384" s="68" t="s">
        <v>2962</v>
      </c>
      <c r="E384" s="756"/>
      <c r="F384" s="7"/>
      <c r="G384" s="7"/>
      <c r="H384" s="7"/>
      <c r="I384" s="7"/>
    </row>
    <row r="385" spans="1:9" ht="14.25" customHeight="1">
      <c r="A385" s="357" t="s">
        <v>2952</v>
      </c>
      <c r="B385" s="1" t="s">
        <v>705</v>
      </c>
      <c r="C385" s="1" t="s">
        <v>2580</v>
      </c>
      <c r="D385" s="69" t="s">
        <v>2963</v>
      </c>
      <c r="E385" s="754"/>
      <c r="F385" s="7"/>
      <c r="G385" s="7"/>
      <c r="H385" s="7"/>
      <c r="I385" s="7"/>
    </row>
    <row r="386" spans="1:9" ht="14.25" customHeight="1">
      <c r="A386" s="358" t="s">
        <v>2952</v>
      </c>
      <c r="B386" s="67" t="s">
        <v>705</v>
      </c>
      <c r="C386" s="67" t="s">
        <v>2560</v>
      </c>
      <c r="D386" s="359" t="s">
        <v>2964</v>
      </c>
      <c r="E386" s="755"/>
      <c r="F386" s="7"/>
      <c r="G386" s="7"/>
      <c r="H386" s="7"/>
      <c r="I386" s="7"/>
    </row>
    <row r="387" spans="1:9" ht="14.25" customHeight="1">
      <c r="A387" s="357" t="s">
        <v>2952</v>
      </c>
      <c r="B387" s="1" t="s">
        <v>862</v>
      </c>
      <c r="C387" s="1" t="s">
        <v>419</v>
      </c>
      <c r="D387" s="69" t="s">
        <v>2965</v>
      </c>
      <c r="E387" s="754"/>
      <c r="F387" s="7"/>
      <c r="G387" s="7"/>
      <c r="H387" s="7"/>
      <c r="I387" s="7"/>
    </row>
    <row r="388" spans="1:9" ht="14.25" customHeight="1">
      <c r="A388" s="358" t="s">
        <v>2952</v>
      </c>
      <c r="B388" s="67" t="s">
        <v>862</v>
      </c>
      <c r="C388" s="67" t="s">
        <v>806</v>
      </c>
      <c r="D388" s="68" t="s">
        <v>2966</v>
      </c>
      <c r="E388" s="756"/>
      <c r="F388" s="7"/>
      <c r="G388" s="7"/>
      <c r="H388" s="7"/>
      <c r="I388" s="7"/>
    </row>
    <row r="389" spans="1:9" ht="14.25" customHeight="1">
      <c r="A389" s="357" t="s">
        <v>2952</v>
      </c>
      <c r="B389" s="1" t="s">
        <v>862</v>
      </c>
      <c r="C389" s="1" t="s">
        <v>2580</v>
      </c>
      <c r="D389" s="360" t="s">
        <v>2967</v>
      </c>
      <c r="E389" s="757"/>
      <c r="F389" s="7"/>
      <c r="G389" s="7"/>
      <c r="H389" s="7"/>
      <c r="I389" s="7"/>
    </row>
    <row r="390" spans="1:9" ht="14.25" customHeight="1">
      <c r="A390" s="358" t="s">
        <v>2952</v>
      </c>
      <c r="B390" s="67" t="s">
        <v>862</v>
      </c>
      <c r="C390" s="67" t="s">
        <v>2560</v>
      </c>
      <c r="D390" s="68" t="s">
        <v>2968</v>
      </c>
      <c r="E390" s="756"/>
      <c r="F390" s="7"/>
      <c r="G390" s="7"/>
      <c r="H390" s="7"/>
      <c r="I390" s="7"/>
    </row>
    <row r="391" spans="1:9" ht="14.25" customHeight="1">
      <c r="A391" s="357" t="s">
        <v>2952</v>
      </c>
      <c r="B391" s="1" t="s">
        <v>872</v>
      </c>
      <c r="C391" s="1" t="s">
        <v>419</v>
      </c>
      <c r="D391" s="69" t="s">
        <v>2969</v>
      </c>
      <c r="E391" s="754"/>
      <c r="F391" s="7"/>
      <c r="G391" s="7"/>
      <c r="H391" s="7"/>
      <c r="I391" s="7"/>
    </row>
    <row r="392" spans="1:9" ht="14.25" customHeight="1">
      <c r="A392" s="358" t="s">
        <v>2952</v>
      </c>
      <c r="B392" s="67" t="s">
        <v>872</v>
      </c>
      <c r="C392" s="67">
        <v>78</v>
      </c>
      <c r="D392" s="359" t="s">
        <v>2970</v>
      </c>
      <c r="E392" s="755"/>
      <c r="F392" s="7"/>
      <c r="G392" s="7"/>
      <c r="H392" s="7"/>
      <c r="I392" s="7"/>
    </row>
    <row r="393" spans="1:9" ht="14.25" customHeight="1">
      <c r="A393" s="357" t="s">
        <v>2952</v>
      </c>
      <c r="B393" s="1" t="s">
        <v>874</v>
      </c>
      <c r="C393" s="1" t="s">
        <v>419</v>
      </c>
      <c r="D393" s="69" t="s">
        <v>2971</v>
      </c>
      <c r="E393" s="754"/>
      <c r="F393" s="7"/>
      <c r="G393" s="7"/>
      <c r="H393" s="7"/>
      <c r="I393" s="7"/>
    </row>
    <row r="394" spans="1:9" ht="14.25" customHeight="1">
      <c r="A394" s="358" t="s">
        <v>2952</v>
      </c>
      <c r="B394" s="67" t="s">
        <v>874</v>
      </c>
      <c r="C394" s="67" t="s">
        <v>2560</v>
      </c>
      <c r="D394" s="68" t="s">
        <v>2972</v>
      </c>
      <c r="E394" s="756"/>
      <c r="F394" s="7"/>
      <c r="G394" s="7"/>
      <c r="H394" s="7"/>
      <c r="I394" s="7"/>
    </row>
    <row r="395" spans="1:9" ht="14.25" customHeight="1">
      <c r="A395" s="357" t="s">
        <v>2952</v>
      </c>
      <c r="B395" s="1" t="s">
        <v>880</v>
      </c>
      <c r="C395" s="1" t="s">
        <v>419</v>
      </c>
      <c r="D395" s="69" t="s">
        <v>2973</v>
      </c>
      <c r="E395" s="754"/>
      <c r="F395" s="7"/>
      <c r="G395" s="7"/>
      <c r="H395" s="7"/>
      <c r="I395" s="7"/>
    </row>
    <row r="396" spans="1:9" ht="14.25" customHeight="1">
      <c r="A396" s="358" t="s">
        <v>2952</v>
      </c>
      <c r="B396" s="67" t="s">
        <v>880</v>
      </c>
      <c r="C396" s="67" t="s">
        <v>2580</v>
      </c>
      <c r="D396" s="359" t="s">
        <v>2974</v>
      </c>
      <c r="E396" s="755"/>
      <c r="F396" s="7"/>
      <c r="G396" s="7"/>
      <c r="H396" s="7"/>
      <c r="I396" s="7"/>
    </row>
    <row r="397" spans="1:9" ht="14.25" customHeight="1">
      <c r="A397" s="357" t="s">
        <v>2952</v>
      </c>
      <c r="B397" s="1" t="s">
        <v>876</v>
      </c>
      <c r="C397" s="1" t="s">
        <v>419</v>
      </c>
      <c r="D397" s="69" t="s">
        <v>2975</v>
      </c>
      <c r="E397" s="754"/>
      <c r="F397" s="7"/>
      <c r="G397" s="7"/>
      <c r="H397" s="7"/>
      <c r="I397" s="7"/>
    </row>
    <row r="398" spans="1:9" ht="14.25" customHeight="1">
      <c r="A398" s="358" t="s">
        <v>2952</v>
      </c>
      <c r="B398" s="67" t="s">
        <v>876</v>
      </c>
      <c r="C398" s="67" t="s">
        <v>2580</v>
      </c>
      <c r="D398" s="68" t="s">
        <v>2976</v>
      </c>
      <c r="E398" s="756"/>
      <c r="F398" s="7"/>
      <c r="G398" s="7"/>
      <c r="H398" s="7"/>
      <c r="I398" s="7"/>
    </row>
    <row r="399" spans="1:9" ht="14.25" customHeight="1">
      <c r="A399" s="357" t="s">
        <v>2952</v>
      </c>
      <c r="B399" s="1" t="s">
        <v>893</v>
      </c>
      <c r="C399" s="1" t="s">
        <v>419</v>
      </c>
      <c r="D399" s="69" t="s">
        <v>2977</v>
      </c>
      <c r="E399" s="754"/>
      <c r="F399" s="7"/>
      <c r="G399" s="7"/>
      <c r="H399" s="7"/>
      <c r="I399" s="7"/>
    </row>
    <row r="400" spans="1:9" ht="14.25" customHeight="1">
      <c r="A400" s="358" t="s">
        <v>2952</v>
      </c>
      <c r="B400" s="67" t="s">
        <v>893</v>
      </c>
      <c r="C400" s="67" t="s">
        <v>2580</v>
      </c>
      <c r="D400" s="359" t="s">
        <v>2978</v>
      </c>
      <c r="E400" s="755"/>
      <c r="F400" s="7"/>
      <c r="G400" s="7"/>
      <c r="H400" s="7"/>
      <c r="I400" s="7"/>
    </row>
    <row r="401" spans="1:9" ht="14.25" customHeight="1">
      <c r="A401" s="357" t="s">
        <v>2952</v>
      </c>
      <c r="B401" s="1" t="s">
        <v>897</v>
      </c>
      <c r="C401" s="1" t="s">
        <v>419</v>
      </c>
      <c r="D401" s="69" t="s">
        <v>2979</v>
      </c>
      <c r="E401" s="754"/>
      <c r="F401" s="7"/>
      <c r="G401" s="7"/>
      <c r="H401" s="7"/>
      <c r="I401" s="7"/>
    </row>
    <row r="402" spans="1:9" ht="14.25" customHeight="1">
      <c r="A402" s="358" t="s">
        <v>2952</v>
      </c>
      <c r="B402" s="67" t="s">
        <v>897</v>
      </c>
      <c r="C402" s="67" t="s">
        <v>2580</v>
      </c>
      <c r="D402" s="359" t="s">
        <v>2980</v>
      </c>
      <c r="E402" s="755"/>
      <c r="F402" s="7"/>
      <c r="G402" s="7"/>
      <c r="H402" s="7"/>
      <c r="I402" s="7"/>
    </row>
    <row r="403" spans="1:9" ht="14.25" customHeight="1">
      <c r="A403" s="357" t="s">
        <v>2952</v>
      </c>
      <c r="B403" s="1" t="s">
        <v>2634</v>
      </c>
      <c r="C403" s="1" t="s">
        <v>419</v>
      </c>
      <c r="D403" s="69" t="s">
        <v>2981</v>
      </c>
      <c r="E403" s="754"/>
      <c r="F403" s="7"/>
      <c r="G403" s="7"/>
      <c r="H403" s="7"/>
      <c r="I403" s="7"/>
    </row>
    <row r="404" spans="1:9" ht="14.25" customHeight="1">
      <c r="A404" s="358" t="s">
        <v>2952</v>
      </c>
      <c r="B404" s="67" t="s">
        <v>2634</v>
      </c>
      <c r="C404" s="67" t="s">
        <v>2580</v>
      </c>
      <c r="D404" s="68" t="s">
        <v>2982</v>
      </c>
      <c r="E404" s="756"/>
      <c r="F404" s="7"/>
      <c r="G404" s="7"/>
      <c r="H404" s="7"/>
      <c r="I404" s="7"/>
    </row>
    <row r="405" spans="1:9" ht="14.25" customHeight="1">
      <c r="A405" s="357" t="s">
        <v>2952</v>
      </c>
      <c r="B405" s="1" t="s">
        <v>143</v>
      </c>
      <c r="C405" s="1" t="s">
        <v>419</v>
      </c>
      <c r="D405" s="360" t="s">
        <v>2983</v>
      </c>
      <c r="E405" s="757"/>
      <c r="F405" s="7"/>
      <c r="G405" s="7"/>
      <c r="H405" s="7"/>
      <c r="I405" s="7"/>
    </row>
    <row r="406" spans="1:9" ht="14.25" customHeight="1">
      <c r="A406" s="358" t="s">
        <v>2952</v>
      </c>
      <c r="B406" s="67" t="s">
        <v>143</v>
      </c>
      <c r="C406" s="67" t="s">
        <v>2580</v>
      </c>
      <c r="D406" s="68" t="s">
        <v>2984</v>
      </c>
      <c r="E406" s="756"/>
      <c r="F406" s="7"/>
      <c r="G406" s="7"/>
      <c r="H406" s="7"/>
      <c r="I406" s="7"/>
    </row>
    <row r="407" spans="1:9" ht="14.25" customHeight="1">
      <c r="A407" s="357" t="s">
        <v>2952</v>
      </c>
      <c r="B407" s="1" t="s">
        <v>143</v>
      </c>
      <c r="C407" s="1" t="s">
        <v>2560</v>
      </c>
      <c r="D407" s="360" t="s">
        <v>2985</v>
      </c>
      <c r="E407" s="757"/>
      <c r="F407" s="7"/>
      <c r="G407" s="7"/>
      <c r="H407" s="7"/>
      <c r="I407" s="7"/>
    </row>
    <row r="408" spans="1:9" ht="14.25" customHeight="1">
      <c r="A408" s="358" t="s">
        <v>2952</v>
      </c>
      <c r="B408" s="67">
        <v>99</v>
      </c>
      <c r="C408" s="67" t="s">
        <v>419</v>
      </c>
      <c r="D408" s="68" t="s">
        <v>2986</v>
      </c>
      <c r="E408" s="756"/>
      <c r="F408" s="7"/>
      <c r="G408" s="7"/>
      <c r="H408" s="7"/>
      <c r="I408" s="7"/>
    </row>
    <row r="409" spans="1:9" ht="14.25" customHeight="1">
      <c r="A409" s="357" t="s">
        <v>2952</v>
      </c>
      <c r="B409" s="1">
        <v>99</v>
      </c>
      <c r="C409" s="1" t="s">
        <v>2698</v>
      </c>
      <c r="D409" s="69" t="s">
        <v>2987</v>
      </c>
      <c r="E409" s="754"/>
      <c r="F409" s="7"/>
      <c r="G409" s="7"/>
      <c r="H409" s="7"/>
      <c r="I409" s="7"/>
    </row>
    <row r="410" spans="1:9" ht="14.25" customHeight="1">
      <c r="A410" s="358" t="s">
        <v>2952</v>
      </c>
      <c r="B410" s="67">
        <v>99</v>
      </c>
      <c r="C410" s="67" t="s">
        <v>2580</v>
      </c>
      <c r="D410" s="359" t="s">
        <v>2988</v>
      </c>
      <c r="E410" s="755"/>
      <c r="F410" s="7"/>
      <c r="G410" s="7"/>
      <c r="H410" s="7"/>
      <c r="I410" s="7"/>
    </row>
    <row r="411" spans="1:9" ht="14.25" customHeight="1">
      <c r="A411" s="357" t="s">
        <v>2952</v>
      </c>
      <c r="B411" s="1">
        <v>99</v>
      </c>
      <c r="C411" s="1" t="s">
        <v>96</v>
      </c>
      <c r="D411" s="69" t="s">
        <v>2989</v>
      </c>
      <c r="E411" s="754"/>
      <c r="F411" s="7"/>
      <c r="G411" s="7"/>
      <c r="H411" s="7"/>
      <c r="I411" s="7"/>
    </row>
    <row r="412" spans="1:9" ht="14.25" customHeight="1">
      <c r="A412" s="358" t="s">
        <v>2952</v>
      </c>
      <c r="B412" s="67">
        <v>99</v>
      </c>
      <c r="C412" s="67" t="s">
        <v>2560</v>
      </c>
      <c r="D412" s="68" t="s">
        <v>2990</v>
      </c>
      <c r="E412" s="756"/>
      <c r="F412" s="7"/>
      <c r="G412" s="7"/>
      <c r="H412" s="7"/>
      <c r="I412" s="7"/>
    </row>
    <row r="413" spans="1:9" ht="14.25" customHeight="1">
      <c r="A413" s="357" t="s">
        <v>2991</v>
      </c>
      <c r="B413" s="1" t="s">
        <v>419</v>
      </c>
      <c r="C413" s="1" t="s">
        <v>419</v>
      </c>
      <c r="D413" s="360" t="s">
        <v>2992</v>
      </c>
      <c r="E413" s="757"/>
      <c r="F413" s="7"/>
      <c r="G413" s="7"/>
      <c r="H413" s="7"/>
      <c r="I413" s="7"/>
    </row>
    <row r="414" spans="1:9" ht="14.25" customHeight="1">
      <c r="A414" s="358" t="s">
        <v>2993</v>
      </c>
      <c r="B414" s="67" t="s">
        <v>701</v>
      </c>
      <c r="C414" s="67" t="s">
        <v>419</v>
      </c>
      <c r="D414" s="68" t="s">
        <v>640</v>
      </c>
      <c r="E414" s="756"/>
      <c r="F414" s="7"/>
      <c r="G414" s="7"/>
      <c r="H414" s="7"/>
      <c r="I414" s="7"/>
    </row>
    <row r="415" spans="1:9" ht="14.25" customHeight="1">
      <c r="A415" s="357" t="s">
        <v>2993</v>
      </c>
      <c r="B415" s="1" t="s">
        <v>701</v>
      </c>
      <c r="C415" s="1">
        <v>77</v>
      </c>
      <c r="D415" s="360" t="s">
        <v>2994</v>
      </c>
      <c r="E415" s="757"/>
      <c r="F415" s="7"/>
      <c r="G415" s="7"/>
      <c r="H415" s="7"/>
      <c r="I415" s="7"/>
    </row>
    <row r="416" spans="1:9" ht="14.25" customHeight="1">
      <c r="A416" s="358" t="s">
        <v>2993</v>
      </c>
      <c r="B416" s="67" t="s">
        <v>701</v>
      </c>
      <c r="C416" s="67" t="s">
        <v>2580</v>
      </c>
      <c r="D416" s="68" t="s">
        <v>2995</v>
      </c>
      <c r="E416" s="756"/>
      <c r="F416" s="7"/>
      <c r="G416" s="7"/>
      <c r="H416" s="7"/>
      <c r="I416" s="7"/>
    </row>
    <row r="417" spans="1:9" ht="14.25" customHeight="1">
      <c r="A417" s="357" t="s">
        <v>2993</v>
      </c>
      <c r="B417" s="1" t="s">
        <v>701</v>
      </c>
      <c r="C417" s="1" t="s">
        <v>96</v>
      </c>
      <c r="D417" s="69" t="s">
        <v>2996</v>
      </c>
      <c r="E417" s="754"/>
      <c r="F417" s="7"/>
      <c r="G417" s="7"/>
      <c r="H417" s="7"/>
      <c r="I417" s="7"/>
    </row>
    <row r="418" spans="1:9" ht="14.25" customHeight="1">
      <c r="A418" s="358" t="s">
        <v>2993</v>
      </c>
      <c r="B418" s="67" t="s">
        <v>701</v>
      </c>
      <c r="C418" s="67" t="s">
        <v>2560</v>
      </c>
      <c r="D418" s="359" t="s">
        <v>2997</v>
      </c>
      <c r="E418" s="755"/>
      <c r="F418" s="7"/>
      <c r="G418" s="7"/>
      <c r="H418" s="7"/>
      <c r="I418" s="7"/>
    </row>
    <row r="419" spans="1:9" ht="14.25" customHeight="1">
      <c r="A419" s="357" t="s">
        <v>2998</v>
      </c>
      <c r="B419" s="1" t="s">
        <v>701</v>
      </c>
      <c r="C419" s="1" t="s">
        <v>419</v>
      </c>
      <c r="D419" s="69" t="s">
        <v>2999</v>
      </c>
      <c r="E419" s="754"/>
      <c r="F419" s="7"/>
      <c r="G419" s="7"/>
      <c r="H419" s="7"/>
      <c r="I419" s="7"/>
    </row>
    <row r="420" spans="1:9" ht="14.25" customHeight="1">
      <c r="A420" s="358" t="s">
        <v>2998</v>
      </c>
      <c r="B420" s="67" t="s">
        <v>701</v>
      </c>
      <c r="C420" s="67" t="s">
        <v>2580</v>
      </c>
      <c r="D420" s="68" t="s">
        <v>3000</v>
      </c>
      <c r="E420" s="756"/>
      <c r="F420" s="7"/>
      <c r="G420" s="7"/>
      <c r="H420" s="7"/>
      <c r="I420" s="7"/>
    </row>
    <row r="421" spans="1:9" ht="14.25" customHeight="1">
      <c r="A421" s="357" t="s">
        <v>2998</v>
      </c>
      <c r="B421" s="1" t="s">
        <v>701</v>
      </c>
      <c r="C421" s="1" t="s">
        <v>96</v>
      </c>
      <c r="D421" s="360" t="s">
        <v>3001</v>
      </c>
      <c r="E421" s="757"/>
      <c r="F421" s="7"/>
      <c r="G421" s="7"/>
      <c r="H421" s="7"/>
      <c r="I421" s="7"/>
    </row>
    <row r="422" spans="1:9" ht="14.25" customHeight="1">
      <c r="A422" s="358" t="s">
        <v>2998</v>
      </c>
      <c r="B422" s="67" t="s">
        <v>701</v>
      </c>
      <c r="C422" s="67" t="s">
        <v>2560</v>
      </c>
      <c r="D422" s="359" t="s">
        <v>3002</v>
      </c>
      <c r="E422" s="755"/>
      <c r="F422" s="7"/>
      <c r="G422" s="7"/>
      <c r="H422" s="7"/>
      <c r="I422" s="7"/>
    </row>
    <row r="423" spans="1:9" ht="14.25" customHeight="1">
      <c r="A423" s="357" t="s">
        <v>3003</v>
      </c>
      <c r="B423" s="1" t="s">
        <v>701</v>
      </c>
      <c r="C423" s="1" t="s">
        <v>419</v>
      </c>
      <c r="D423" s="69" t="s">
        <v>3004</v>
      </c>
      <c r="E423" s="754"/>
      <c r="F423" s="7"/>
      <c r="G423" s="7"/>
      <c r="H423" s="7"/>
      <c r="I423" s="7"/>
    </row>
    <row r="424" spans="1:9" ht="14.25" customHeight="1">
      <c r="A424" s="358" t="s">
        <v>3003</v>
      </c>
      <c r="B424" s="67" t="s">
        <v>701</v>
      </c>
      <c r="C424" s="67">
        <v>77</v>
      </c>
      <c r="D424" s="68" t="s">
        <v>3005</v>
      </c>
      <c r="E424" s="756"/>
      <c r="F424" s="7"/>
      <c r="G424" s="7"/>
      <c r="H424" s="7"/>
      <c r="I424" s="7"/>
    </row>
    <row r="425" spans="1:9" ht="14.25" customHeight="1">
      <c r="A425" s="358" t="s">
        <v>3003</v>
      </c>
      <c r="B425" s="67" t="s">
        <v>701</v>
      </c>
      <c r="C425" s="67">
        <v>78</v>
      </c>
      <c r="D425" s="68" t="s">
        <v>3006</v>
      </c>
      <c r="E425" s="756"/>
      <c r="F425" s="7"/>
      <c r="G425" s="7"/>
      <c r="H425" s="7"/>
      <c r="I425" s="7"/>
    </row>
    <row r="426" spans="1:9" ht="14.25" customHeight="1">
      <c r="A426" s="358" t="s">
        <v>3003</v>
      </c>
      <c r="B426" s="67" t="s">
        <v>701</v>
      </c>
      <c r="C426" s="67">
        <v>79</v>
      </c>
      <c r="D426" s="68" t="s">
        <v>3007</v>
      </c>
      <c r="E426" s="756"/>
      <c r="F426" s="7"/>
      <c r="G426" s="7"/>
      <c r="H426" s="7"/>
      <c r="I426" s="7"/>
    </row>
    <row r="427" spans="1:9" ht="14.25" customHeight="1">
      <c r="A427" s="357" t="s">
        <v>3003</v>
      </c>
      <c r="B427" s="1" t="s">
        <v>701</v>
      </c>
      <c r="C427" s="1" t="s">
        <v>2560</v>
      </c>
      <c r="D427" s="69" t="s">
        <v>3008</v>
      </c>
      <c r="E427" s="754"/>
      <c r="F427" s="7"/>
      <c r="G427" s="7"/>
      <c r="H427" s="7"/>
      <c r="I427" s="7"/>
    </row>
    <row r="428" spans="1:9" ht="14.25" customHeight="1">
      <c r="A428" s="358" t="s">
        <v>3009</v>
      </c>
      <c r="B428" s="67" t="s">
        <v>419</v>
      </c>
      <c r="C428" s="67" t="s">
        <v>419</v>
      </c>
      <c r="D428" s="359" t="s">
        <v>3010</v>
      </c>
      <c r="E428" s="755"/>
      <c r="F428" s="7"/>
      <c r="G428" s="7"/>
      <c r="H428" s="7"/>
      <c r="I428" s="7"/>
    </row>
    <row r="429" spans="1:9" ht="14.25" customHeight="1">
      <c r="A429" s="357" t="s">
        <v>3009</v>
      </c>
      <c r="B429" s="1" t="s">
        <v>701</v>
      </c>
      <c r="C429" s="1" t="s">
        <v>419</v>
      </c>
      <c r="D429" s="69" t="s">
        <v>3011</v>
      </c>
      <c r="E429" s="754"/>
      <c r="F429" s="7"/>
      <c r="G429" s="7"/>
      <c r="H429" s="7"/>
      <c r="I429" s="7"/>
    </row>
    <row r="430" spans="1:9" ht="14.25" customHeight="1">
      <c r="A430" s="358" t="s">
        <v>3009</v>
      </c>
      <c r="B430" s="67" t="s">
        <v>701</v>
      </c>
      <c r="C430" s="67">
        <v>78</v>
      </c>
      <c r="D430" s="68" t="s">
        <v>3012</v>
      </c>
      <c r="E430" s="756"/>
      <c r="F430" s="7"/>
      <c r="G430" s="7"/>
      <c r="H430" s="7"/>
      <c r="I430" s="7"/>
    </row>
    <row r="431" spans="1:9" ht="14.25" customHeight="1">
      <c r="A431" s="357" t="s">
        <v>3009</v>
      </c>
      <c r="B431" s="1" t="s">
        <v>701</v>
      </c>
      <c r="C431" s="1" t="s">
        <v>96</v>
      </c>
      <c r="D431" s="360" t="s">
        <v>3013</v>
      </c>
      <c r="E431" s="757"/>
      <c r="F431" s="7"/>
      <c r="G431" s="7"/>
      <c r="H431" s="7"/>
      <c r="I431" s="7"/>
    </row>
    <row r="432" spans="1:9" ht="14.25" customHeight="1">
      <c r="A432" s="358" t="s">
        <v>3009</v>
      </c>
      <c r="B432" s="67" t="s">
        <v>701</v>
      </c>
      <c r="C432" s="67" t="s">
        <v>2560</v>
      </c>
      <c r="D432" s="68" t="s">
        <v>3014</v>
      </c>
      <c r="E432" s="756"/>
      <c r="F432" s="7"/>
      <c r="G432" s="7"/>
      <c r="H432" s="7"/>
      <c r="I432" s="7"/>
    </row>
    <row r="433" spans="1:9" ht="14.25" customHeight="1">
      <c r="A433" s="357" t="s">
        <v>3009</v>
      </c>
      <c r="B433" s="1" t="s">
        <v>703</v>
      </c>
      <c r="C433" s="1" t="s">
        <v>419</v>
      </c>
      <c r="D433" s="360" t="s">
        <v>3015</v>
      </c>
      <c r="E433" s="757"/>
      <c r="F433" s="7"/>
      <c r="G433" s="7"/>
      <c r="H433" s="7"/>
      <c r="I433" s="7"/>
    </row>
    <row r="434" spans="1:9" ht="14.25" customHeight="1">
      <c r="A434" s="358" t="s">
        <v>3009</v>
      </c>
      <c r="B434" s="67" t="s">
        <v>703</v>
      </c>
      <c r="C434" s="67">
        <v>78</v>
      </c>
      <c r="D434" s="68" t="s">
        <v>3016</v>
      </c>
      <c r="E434" s="756"/>
      <c r="F434" s="7"/>
      <c r="G434" s="7"/>
      <c r="H434" s="7"/>
      <c r="I434" s="7"/>
    </row>
    <row r="435" spans="1:9" ht="14.25" customHeight="1">
      <c r="A435" s="357" t="s">
        <v>3009</v>
      </c>
      <c r="B435" s="1" t="s">
        <v>703</v>
      </c>
      <c r="C435" s="1" t="s">
        <v>2560</v>
      </c>
      <c r="D435" s="69" t="s">
        <v>3017</v>
      </c>
      <c r="E435" s="754"/>
      <c r="F435" s="7"/>
      <c r="G435" s="7"/>
      <c r="H435" s="7"/>
      <c r="I435" s="7"/>
    </row>
    <row r="436" spans="1:9" ht="14.25" customHeight="1">
      <c r="A436" s="358" t="s">
        <v>3009</v>
      </c>
      <c r="B436" s="67" t="s">
        <v>705</v>
      </c>
      <c r="C436" s="67" t="s">
        <v>419</v>
      </c>
      <c r="D436" s="359" t="s">
        <v>3018</v>
      </c>
      <c r="E436" s="755"/>
      <c r="F436" s="7"/>
      <c r="G436" s="7"/>
      <c r="H436" s="7"/>
      <c r="I436" s="7"/>
    </row>
    <row r="437" spans="1:9" ht="14.25" customHeight="1">
      <c r="A437" s="357" t="s">
        <v>3009</v>
      </c>
      <c r="B437" s="1" t="s">
        <v>705</v>
      </c>
      <c r="C437" s="1">
        <v>78</v>
      </c>
      <c r="D437" s="69" t="s">
        <v>3019</v>
      </c>
      <c r="E437" s="754"/>
      <c r="F437" s="7"/>
      <c r="G437" s="7"/>
      <c r="H437" s="7"/>
      <c r="I437" s="7"/>
    </row>
    <row r="438" spans="1:9" ht="14.25" customHeight="1">
      <c r="A438" s="358" t="s">
        <v>3009</v>
      </c>
      <c r="B438" s="67" t="s">
        <v>705</v>
      </c>
      <c r="C438" s="67" t="s">
        <v>2560</v>
      </c>
      <c r="D438" s="68" t="s">
        <v>3020</v>
      </c>
      <c r="E438" s="756"/>
      <c r="F438" s="7"/>
      <c r="G438" s="7"/>
      <c r="H438" s="7"/>
      <c r="I438" s="7"/>
    </row>
    <row r="439" spans="1:9" ht="14.25" customHeight="1">
      <c r="A439" s="357" t="s">
        <v>3009</v>
      </c>
      <c r="B439" s="1" t="s">
        <v>862</v>
      </c>
      <c r="C439" s="1" t="s">
        <v>419</v>
      </c>
      <c r="D439" s="360" t="s">
        <v>3021</v>
      </c>
      <c r="E439" s="757"/>
      <c r="F439" s="7"/>
      <c r="G439" s="7"/>
      <c r="H439" s="7"/>
      <c r="I439" s="7"/>
    </row>
    <row r="440" spans="1:9" ht="14.25" customHeight="1">
      <c r="A440" s="358" t="s">
        <v>3009</v>
      </c>
      <c r="B440" s="67" t="s">
        <v>862</v>
      </c>
      <c r="C440" s="67">
        <v>78</v>
      </c>
      <c r="D440" s="68" t="s">
        <v>3022</v>
      </c>
      <c r="E440" s="756"/>
      <c r="F440" s="7"/>
      <c r="G440" s="7"/>
      <c r="H440" s="7"/>
      <c r="I440" s="7"/>
    </row>
    <row r="441" spans="1:9" ht="14.25" customHeight="1">
      <c r="A441" s="357" t="s">
        <v>3009</v>
      </c>
      <c r="B441" s="1" t="s">
        <v>862</v>
      </c>
      <c r="C441" s="1" t="s">
        <v>2560</v>
      </c>
      <c r="D441" s="69" t="s">
        <v>3023</v>
      </c>
      <c r="E441" s="754"/>
      <c r="F441" s="7"/>
      <c r="G441" s="7"/>
      <c r="H441" s="7"/>
      <c r="I441" s="7"/>
    </row>
    <row r="442" spans="1:9" ht="14.25" customHeight="1">
      <c r="A442" s="358" t="s">
        <v>3009</v>
      </c>
      <c r="B442" s="67" t="s">
        <v>872</v>
      </c>
      <c r="C442" s="67" t="s">
        <v>419</v>
      </c>
      <c r="D442" s="359" t="s">
        <v>3024</v>
      </c>
      <c r="E442" s="755"/>
      <c r="F442" s="7"/>
      <c r="G442" s="7"/>
      <c r="H442" s="7"/>
      <c r="I442" s="7"/>
    </row>
    <row r="443" spans="1:9" ht="14.25" customHeight="1">
      <c r="A443" s="357" t="s">
        <v>3009</v>
      </c>
      <c r="B443" s="1" t="s">
        <v>872</v>
      </c>
      <c r="C443" s="1" t="s">
        <v>2580</v>
      </c>
      <c r="D443" s="69" t="s">
        <v>3025</v>
      </c>
      <c r="E443" s="754"/>
      <c r="F443" s="7"/>
      <c r="G443" s="7"/>
      <c r="H443" s="7"/>
      <c r="I443" s="7"/>
    </row>
    <row r="444" spans="1:9" ht="14.25" customHeight="1">
      <c r="A444" s="358" t="s">
        <v>3009</v>
      </c>
      <c r="B444" s="67" t="s">
        <v>872</v>
      </c>
      <c r="C444" s="67" t="s">
        <v>2560</v>
      </c>
      <c r="D444" s="68" t="s">
        <v>3026</v>
      </c>
      <c r="E444" s="756"/>
      <c r="F444" s="7"/>
      <c r="G444" s="7"/>
      <c r="H444" s="7"/>
      <c r="I444" s="7"/>
    </row>
    <row r="445" spans="1:9" ht="14.25" customHeight="1">
      <c r="A445" s="357" t="s">
        <v>3009</v>
      </c>
      <c r="B445" s="1" t="s">
        <v>874</v>
      </c>
      <c r="C445" s="1" t="s">
        <v>419</v>
      </c>
      <c r="D445" s="360" t="s">
        <v>3027</v>
      </c>
      <c r="E445" s="757"/>
      <c r="F445" s="7"/>
      <c r="G445" s="7"/>
      <c r="H445" s="7"/>
      <c r="I445" s="7"/>
    </row>
    <row r="446" spans="1:9" ht="14.25" customHeight="1">
      <c r="A446" s="358" t="s">
        <v>3009</v>
      </c>
      <c r="B446" s="67" t="s">
        <v>874</v>
      </c>
      <c r="C446" s="67" t="s">
        <v>2580</v>
      </c>
      <c r="D446" s="68" t="s">
        <v>3028</v>
      </c>
      <c r="E446" s="756"/>
      <c r="F446" s="7"/>
      <c r="G446" s="7"/>
      <c r="H446" s="7"/>
      <c r="I446" s="7"/>
    </row>
    <row r="447" spans="1:9" ht="14.25" customHeight="1">
      <c r="A447" s="357" t="s">
        <v>3009</v>
      </c>
      <c r="B447" s="1" t="s">
        <v>874</v>
      </c>
      <c r="C447" s="1" t="s">
        <v>2560</v>
      </c>
      <c r="D447" s="69" t="s">
        <v>3029</v>
      </c>
      <c r="E447" s="754"/>
      <c r="F447" s="7"/>
      <c r="G447" s="7"/>
      <c r="H447" s="7"/>
      <c r="I447" s="7"/>
    </row>
    <row r="448" spans="1:9" ht="14.25" customHeight="1">
      <c r="A448" s="358" t="s">
        <v>3009</v>
      </c>
      <c r="B448" s="67" t="s">
        <v>880</v>
      </c>
      <c r="C448" s="67" t="s">
        <v>419</v>
      </c>
      <c r="D448" s="68" t="s">
        <v>3030</v>
      </c>
      <c r="E448" s="756"/>
      <c r="F448" s="7"/>
      <c r="G448" s="7"/>
      <c r="H448" s="7"/>
      <c r="I448" s="7"/>
    </row>
    <row r="449" spans="1:9" ht="14.25" customHeight="1">
      <c r="A449" s="357" t="s">
        <v>3009</v>
      </c>
      <c r="B449" s="1" t="s">
        <v>880</v>
      </c>
      <c r="C449" s="1" t="s">
        <v>2580</v>
      </c>
      <c r="D449" s="360" t="s">
        <v>3031</v>
      </c>
      <c r="E449" s="757"/>
      <c r="F449" s="7"/>
      <c r="G449" s="7"/>
      <c r="H449" s="7"/>
      <c r="I449" s="7"/>
    </row>
    <row r="450" spans="1:9" ht="14.25" customHeight="1">
      <c r="A450" s="358" t="s">
        <v>3009</v>
      </c>
      <c r="B450" s="67" t="s">
        <v>880</v>
      </c>
      <c r="C450" s="67" t="s">
        <v>2560</v>
      </c>
      <c r="D450" s="68" t="s">
        <v>3032</v>
      </c>
      <c r="E450" s="756"/>
      <c r="F450" s="7"/>
      <c r="G450" s="7"/>
      <c r="H450" s="7"/>
      <c r="I450" s="7"/>
    </row>
    <row r="451" spans="1:9" ht="14.25" customHeight="1">
      <c r="A451" s="357" t="s">
        <v>3009</v>
      </c>
      <c r="B451" s="1" t="s">
        <v>876</v>
      </c>
      <c r="C451" s="1" t="s">
        <v>419</v>
      </c>
      <c r="D451" s="69" t="s">
        <v>3033</v>
      </c>
      <c r="E451" s="754"/>
      <c r="F451" s="7"/>
      <c r="G451" s="7"/>
      <c r="H451" s="7"/>
      <c r="I451" s="7"/>
    </row>
    <row r="452" spans="1:9" ht="14.25" customHeight="1">
      <c r="A452" s="358" t="s">
        <v>3009</v>
      </c>
      <c r="B452" s="67" t="s">
        <v>876</v>
      </c>
      <c r="C452" s="67" t="s">
        <v>2580</v>
      </c>
      <c r="D452" s="68" t="s">
        <v>3034</v>
      </c>
      <c r="E452" s="756"/>
      <c r="F452" s="7"/>
      <c r="G452" s="7"/>
      <c r="H452" s="7"/>
      <c r="I452" s="7"/>
    </row>
    <row r="453" spans="1:9" ht="14.25" customHeight="1">
      <c r="A453" s="357" t="s">
        <v>3009</v>
      </c>
      <c r="B453" s="1" t="s">
        <v>876</v>
      </c>
      <c r="C453" s="1" t="s">
        <v>2560</v>
      </c>
      <c r="D453" s="360" t="s">
        <v>3035</v>
      </c>
      <c r="E453" s="757"/>
      <c r="F453" s="7"/>
      <c r="G453" s="7"/>
      <c r="H453" s="7"/>
      <c r="I453" s="7"/>
    </row>
    <row r="454" spans="1:9" ht="14.25" customHeight="1">
      <c r="A454" s="358" t="s">
        <v>3009</v>
      </c>
      <c r="B454" s="67" t="s">
        <v>893</v>
      </c>
      <c r="C454" s="67" t="s">
        <v>419</v>
      </c>
      <c r="D454" s="68" t="s">
        <v>3036</v>
      </c>
      <c r="E454" s="756"/>
      <c r="F454" s="7"/>
      <c r="G454" s="7"/>
      <c r="H454" s="7"/>
      <c r="I454" s="7"/>
    </row>
    <row r="455" spans="1:9" ht="14.25" customHeight="1">
      <c r="A455" s="357" t="s">
        <v>3009</v>
      </c>
      <c r="B455" s="1" t="s">
        <v>893</v>
      </c>
      <c r="C455" s="1" t="s">
        <v>2560</v>
      </c>
      <c r="D455" s="69" t="s">
        <v>3037</v>
      </c>
      <c r="E455" s="754"/>
      <c r="F455" s="7"/>
      <c r="G455" s="7"/>
      <c r="H455" s="7"/>
      <c r="I455" s="7"/>
    </row>
    <row r="456" spans="1:9" ht="14.25" customHeight="1">
      <c r="A456" s="358" t="s">
        <v>3009</v>
      </c>
      <c r="B456" s="67">
        <v>99</v>
      </c>
      <c r="C456" s="67" t="s">
        <v>419</v>
      </c>
      <c r="D456" s="359" t="s">
        <v>520</v>
      </c>
      <c r="E456" s="755"/>
      <c r="F456" s="7"/>
      <c r="G456" s="7"/>
      <c r="H456" s="7"/>
      <c r="I456" s="7"/>
    </row>
    <row r="457" spans="1:9" ht="14.25" customHeight="1">
      <c r="A457" s="357" t="s">
        <v>3009</v>
      </c>
      <c r="B457" s="1">
        <v>99</v>
      </c>
      <c r="C457" s="1" t="s">
        <v>2698</v>
      </c>
      <c r="D457" s="69" t="s">
        <v>3038</v>
      </c>
      <c r="E457" s="754"/>
      <c r="F457" s="7"/>
      <c r="G457" s="7"/>
      <c r="H457" s="7"/>
      <c r="I457" s="7"/>
    </row>
    <row r="458" spans="1:9" ht="14.25" customHeight="1">
      <c r="A458" s="358" t="s">
        <v>3009</v>
      </c>
      <c r="B458" s="67">
        <v>99</v>
      </c>
      <c r="C458" s="67" t="s">
        <v>2580</v>
      </c>
      <c r="D458" s="359" t="s">
        <v>3039</v>
      </c>
      <c r="E458" s="755"/>
      <c r="F458" s="7"/>
      <c r="G458" s="7"/>
      <c r="H458" s="7"/>
      <c r="I458" s="7"/>
    </row>
    <row r="459" spans="1:9" ht="14.25" customHeight="1">
      <c r="A459" s="357" t="s">
        <v>3009</v>
      </c>
      <c r="B459" s="1">
        <v>99</v>
      </c>
      <c r="C459" s="1" t="s">
        <v>96</v>
      </c>
      <c r="D459" s="69" t="s">
        <v>3040</v>
      </c>
      <c r="E459" s="754"/>
      <c r="F459" s="7"/>
      <c r="G459" s="7"/>
      <c r="H459" s="7"/>
      <c r="I459" s="7"/>
    </row>
    <row r="460" spans="1:9" ht="14.25" customHeight="1">
      <c r="A460" s="358" t="s">
        <v>3009</v>
      </c>
      <c r="B460" s="67">
        <v>99</v>
      </c>
      <c r="C460" s="67" t="s">
        <v>2560</v>
      </c>
      <c r="D460" s="68" t="s">
        <v>3041</v>
      </c>
      <c r="E460" s="756"/>
      <c r="F460" s="7"/>
      <c r="G460" s="7"/>
      <c r="H460" s="7"/>
      <c r="I460" s="7"/>
    </row>
    <row r="461" spans="1:9" ht="14.25" customHeight="1">
      <c r="A461" s="357" t="s">
        <v>3042</v>
      </c>
      <c r="B461" s="1" t="s">
        <v>419</v>
      </c>
      <c r="C461" s="1" t="s">
        <v>419</v>
      </c>
      <c r="D461" s="69" t="s">
        <v>3043</v>
      </c>
      <c r="E461" s="754"/>
      <c r="F461" s="7"/>
      <c r="G461" s="7"/>
      <c r="H461" s="7"/>
      <c r="I461" s="7"/>
    </row>
    <row r="462" spans="1:9" ht="14.25" customHeight="1">
      <c r="A462" s="358" t="s">
        <v>3042</v>
      </c>
      <c r="B462" s="67" t="s">
        <v>701</v>
      </c>
      <c r="C462" s="67" t="s">
        <v>419</v>
      </c>
      <c r="D462" s="68" t="s">
        <v>3044</v>
      </c>
      <c r="E462" s="756"/>
      <c r="F462" s="7"/>
      <c r="G462" s="7"/>
      <c r="H462" s="7"/>
      <c r="I462" s="7"/>
    </row>
    <row r="463" spans="1:9" ht="14.25" customHeight="1">
      <c r="A463" s="357" t="s">
        <v>3042</v>
      </c>
      <c r="B463" s="1" t="s">
        <v>701</v>
      </c>
      <c r="C463" s="1" t="s">
        <v>2580</v>
      </c>
      <c r="D463" s="360" t="s">
        <v>3045</v>
      </c>
      <c r="E463" s="757"/>
      <c r="F463" s="7"/>
      <c r="G463" s="7"/>
      <c r="H463" s="7"/>
      <c r="I463" s="7"/>
    </row>
    <row r="464" spans="1:9" ht="14.25" customHeight="1">
      <c r="A464" s="358" t="s">
        <v>3042</v>
      </c>
      <c r="B464" s="67" t="s">
        <v>701</v>
      </c>
      <c r="C464" s="67" t="s">
        <v>96</v>
      </c>
      <c r="D464" s="68" t="s">
        <v>3046</v>
      </c>
      <c r="E464" s="756"/>
      <c r="F464" s="7"/>
      <c r="G464" s="7"/>
      <c r="H464" s="7"/>
      <c r="I464" s="7"/>
    </row>
    <row r="465" spans="1:9" ht="14.25" customHeight="1">
      <c r="A465" s="357" t="s">
        <v>3042</v>
      </c>
      <c r="B465" s="1" t="s">
        <v>701</v>
      </c>
      <c r="C465" s="1" t="s">
        <v>2560</v>
      </c>
      <c r="D465" s="69" t="s">
        <v>3047</v>
      </c>
      <c r="E465" s="754"/>
      <c r="F465" s="7"/>
      <c r="G465" s="7"/>
      <c r="H465" s="7"/>
      <c r="I465" s="7"/>
    </row>
    <row r="466" spans="1:9" ht="14.25" customHeight="1">
      <c r="A466" s="358" t="s">
        <v>3042</v>
      </c>
      <c r="B466" s="67" t="s">
        <v>703</v>
      </c>
      <c r="C466" s="67" t="s">
        <v>419</v>
      </c>
      <c r="D466" s="68" t="s">
        <v>3048</v>
      </c>
      <c r="E466" s="756"/>
      <c r="F466" s="7"/>
      <c r="G466" s="7"/>
      <c r="H466" s="7"/>
      <c r="I466" s="7"/>
    </row>
    <row r="467" spans="1:9" ht="14.25" customHeight="1">
      <c r="A467" s="357" t="s">
        <v>3042</v>
      </c>
      <c r="B467" s="1" t="s">
        <v>703</v>
      </c>
      <c r="C467" s="1" t="s">
        <v>2580</v>
      </c>
      <c r="D467" s="360" t="s">
        <v>3049</v>
      </c>
      <c r="E467" s="757"/>
      <c r="F467" s="7"/>
      <c r="G467" s="7"/>
      <c r="H467" s="7"/>
      <c r="I467" s="7"/>
    </row>
    <row r="468" spans="1:9" ht="14.25" customHeight="1">
      <c r="A468" s="358" t="s">
        <v>3042</v>
      </c>
      <c r="B468" s="67" t="s">
        <v>703</v>
      </c>
      <c r="C468" s="67" t="s">
        <v>2560</v>
      </c>
      <c r="D468" s="68" t="s">
        <v>3050</v>
      </c>
      <c r="E468" s="756"/>
      <c r="F468" s="7"/>
      <c r="G468" s="7"/>
      <c r="H468" s="7"/>
      <c r="I468" s="7"/>
    </row>
    <row r="469" spans="1:9" ht="14.25" customHeight="1">
      <c r="A469" s="357" t="s">
        <v>3042</v>
      </c>
      <c r="B469" s="1" t="s">
        <v>705</v>
      </c>
      <c r="C469" s="1" t="s">
        <v>419</v>
      </c>
      <c r="D469" s="69" t="s">
        <v>3051</v>
      </c>
      <c r="E469" s="754"/>
      <c r="F469" s="7"/>
      <c r="G469" s="7"/>
      <c r="H469" s="7"/>
      <c r="I469" s="7"/>
    </row>
    <row r="470" spans="1:9" ht="14.25" customHeight="1">
      <c r="A470" s="358" t="s">
        <v>3042</v>
      </c>
      <c r="B470" s="67" t="s">
        <v>705</v>
      </c>
      <c r="C470" s="67" t="s">
        <v>2580</v>
      </c>
      <c r="D470" s="68" t="s">
        <v>3052</v>
      </c>
      <c r="E470" s="756"/>
      <c r="F470" s="7"/>
      <c r="G470" s="7"/>
      <c r="H470" s="7"/>
      <c r="I470" s="7"/>
    </row>
    <row r="471" spans="1:9" ht="14.25" customHeight="1">
      <c r="A471" s="357" t="s">
        <v>3042</v>
      </c>
      <c r="B471" s="1" t="s">
        <v>705</v>
      </c>
      <c r="C471" s="1" t="s">
        <v>2560</v>
      </c>
      <c r="D471" s="360" t="s">
        <v>3053</v>
      </c>
      <c r="E471" s="757"/>
      <c r="F471" s="7"/>
      <c r="G471" s="7"/>
      <c r="H471" s="7"/>
      <c r="I471" s="7"/>
    </row>
    <row r="472" spans="1:9" ht="14.25" customHeight="1">
      <c r="A472" s="358" t="s">
        <v>3042</v>
      </c>
      <c r="B472" s="67" t="s">
        <v>862</v>
      </c>
      <c r="C472" s="67" t="s">
        <v>419</v>
      </c>
      <c r="D472" s="359" t="s">
        <v>3051</v>
      </c>
      <c r="E472" s="755"/>
      <c r="F472" s="7"/>
      <c r="G472" s="7"/>
      <c r="H472" s="7"/>
      <c r="I472" s="7"/>
    </row>
    <row r="473" spans="1:9" ht="14.25" customHeight="1">
      <c r="A473" s="357" t="s">
        <v>3042</v>
      </c>
      <c r="B473" s="1" t="s">
        <v>862</v>
      </c>
      <c r="C473" s="1" t="s">
        <v>2580</v>
      </c>
      <c r="D473" s="69" t="s">
        <v>3054</v>
      </c>
      <c r="E473" s="754"/>
      <c r="F473" s="7"/>
      <c r="G473" s="7"/>
      <c r="H473" s="7"/>
      <c r="I473" s="7"/>
    </row>
    <row r="474" spans="1:9" ht="14.25" customHeight="1">
      <c r="A474" s="358" t="s">
        <v>3042</v>
      </c>
      <c r="B474" s="67" t="s">
        <v>862</v>
      </c>
      <c r="C474" s="67" t="s">
        <v>2560</v>
      </c>
      <c r="D474" s="68" t="s">
        <v>3055</v>
      </c>
      <c r="E474" s="756"/>
      <c r="F474" s="7"/>
      <c r="G474" s="7"/>
      <c r="H474" s="7"/>
      <c r="I474" s="7"/>
    </row>
    <row r="475" spans="1:9" ht="14.25" customHeight="1">
      <c r="A475" s="357" t="s">
        <v>3042</v>
      </c>
      <c r="B475" s="1">
        <v>99</v>
      </c>
      <c r="C475" s="1" t="s">
        <v>419</v>
      </c>
      <c r="D475" s="69" t="s">
        <v>520</v>
      </c>
      <c r="E475" s="754"/>
      <c r="F475" s="7"/>
      <c r="G475" s="7"/>
      <c r="H475" s="7"/>
      <c r="I475" s="7"/>
    </row>
    <row r="476" spans="1:9" ht="14.25" customHeight="1">
      <c r="A476" s="358" t="s">
        <v>3042</v>
      </c>
      <c r="B476" s="67">
        <v>99</v>
      </c>
      <c r="C476" s="67" t="s">
        <v>806</v>
      </c>
      <c r="D476" s="359" t="s">
        <v>3056</v>
      </c>
      <c r="E476" s="755"/>
      <c r="F476" s="7"/>
      <c r="G476" s="7"/>
      <c r="H476" s="7"/>
      <c r="I476" s="7"/>
    </row>
    <row r="477" spans="1:9" ht="14.25" customHeight="1">
      <c r="A477" s="357" t="s">
        <v>3042</v>
      </c>
      <c r="B477" s="1">
        <v>99</v>
      </c>
      <c r="C477" s="1" t="s">
        <v>2698</v>
      </c>
      <c r="D477" s="69" t="s">
        <v>3057</v>
      </c>
      <c r="E477" s="754"/>
      <c r="F477" s="7"/>
      <c r="G477" s="7"/>
      <c r="H477" s="7"/>
      <c r="I477" s="7"/>
    </row>
    <row r="478" spans="1:9" ht="14.25" customHeight="1">
      <c r="A478" s="358" t="s">
        <v>3042</v>
      </c>
      <c r="B478" s="67">
        <v>99</v>
      </c>
      <c r="C478" s="67" t="s">
        <v>2580</v>
      </c>
      <c r="D478" s="68" t="s">
        <v>3058</v>
      </c>
      <c r="E478" s="756"/>
      <c r="F478" s="7"/>
      <c r="G478" s="7"/>
      <c r="H478" s="7"/>
      <c r="I478" s="7"/>
    </row>
    <row r="479" spans="1:9" ht="14.25" customHeight="1">
      <c r="A479" s="357" t="s">
        <v>3042</v>
      </c>
      <c r="B479" s="1">
        <v>99</v>
      </c>
      <c r="C479" s="1" t="s">
        <v>96</v>
      </c>
      <c r="D479" s="69" t="s">
        <v>3059</v>
      </c>
      <c r="E479" s="754"/>
      <c r="F479" s="7"/>
      <c r="G479" s="7"/>
      <c r="H479" s="7"/>
      <c r="I479" s="7"/>
    </row>
    <row r="480" spans="1:9" ht="14.25" customHeight="1">
      <c r="A480" s="358" t="s">
        <v>3042</v>
      </c>
      <c r="B480" s="67">
        <v>99</v>
      </c>
      <c r="C480" s="67" t="s">
        <v>2560</v>
      </c>
      <c r="D480" s="359" t="s">
        <v>3060</v>
      </c>
      <c r="E480" s="755"/>
      <c r="F480" s="7"/>
      <c r="G480" s="7"/>
      <c r="H480" s="7"/>
      <c r="I480" s="7"/>
    </row>
    <row r="481" spans="1:9" ht="14.25" customHeight="1">
      <c r="A481" s="357" t="s">
        <v>683</v>
      </c>
      <c r="B481" s="1" t="s">
        <v>419</v>
      </c>
      <c r="C481" s="1" t="s">
        <v>419</v>
      </c>
      <c r="D481" s="360" t="s">
        <v>3061</v>
      </c>
      <c r="E481" s="757"/>
      <c r="F481" s="7"/>
      <c r="G481" s="7"/>
      <c r="H481" s="7"/>
      <c r="I481" s="7"/>
    </row>
    <row r="482" spans="1:9" ht="14.25" customHeight="1">
      <c r="A482" s="358" t="s">
        <v>3062</v>
      </c>
      <c r="B482" s="67" t="s">
        <v>701</v>
      </c>
      <c r="C482" s="67" t="s">
        <v>419</v>
      </c>
      <c r="D482" s="68" t="s">
        <v>3063</v>
      </c>
      <c r="E482" s="756"/>
      <c r="F482" s="7"/>
      <c r="G482" s="7"/>
      <c r="H482" s="7"/>
      <c r="I482" s="7"/>
    </row>
    <row r="483" spans="1:9" ht="14.25" customHeight="1">
      <c r="A483" s="357" t="s">
        <v>3062</v>
      </c>
      <c r="B483" s="1" t="s">
        <v>701</v>
      </c>
      <c r="C483" s="1" t="s">
        <v>2560</v>
      </c>
      <c r="D483" s="69" t="s">
        <v>3064</v>
      </c>
      <c r="E483" s="754"/>
      <c r="F483" s="7"/>
      <c r="G483" s="7"/>
      <c r="H483" s="7"/>
      <c r="I483" s="7"/>
    </row>
    <row r="484" spans="1:9" ht="14.25" customHeight="1">
      <c r="A484" s="358" t="s">
        <v>3065</v>
      </c>
      <c r="B484" s="67" t="s">
        <v>701</v>
      </c>
      <c r="C484" s="67" t="s">
        <v>419</v>
      </c>
      <c r="D484" s="359" t="s">
        <v>3066</v>
      </c>
      <c r="E484" s="755"/>
      <c r="F484" s="7"/>
      <c r="G484" s="7"/>
      <c r="H484" s="7"/>
      <c r="I484" s="7"/>
    </row>
    <row r="485" spans="1:9" ht="14.25" customHeight="1">
      <c r="A485" s="357" t="s">
        <v>3065</v>
      </c>
      <c r="B485" s="1" t="s">
        <v>701</v>
      </c>
      <c r="C485" s="1">
        <v>78</v>
      </c>
      <c r="D485" s="69" t="s">
        <v>3067</v>
      </c>
      <c r="E485" s="754"/>
      <c r="F485" s="7"/>
      <c r="G485" s="7"/>
      <c r="H485" s="7"/>
      <c r="I485" s="7"/>
    </row>
    <row r="486" spans="1:9" ht="14.25" customHeight="1">
      <c r="A486" s="358" t="s">
        <v>3065</v>
      </c>
      <c r="B486" s="67" t="s">
        <v>701</v>
      </c>
      <c r="C486" s="67" t="s">
        <v>2560</v>
      </c>
      <c r="D486" s="359" t="s">
        <v>3068</v>
      </c>
      <c r="E486" s="755"/>
      <c r="F486" s="7"/>
      <c r="G486" s="7"/>
      <c r="H486" s="7"/>
      <c r="I486" s="7"/>
    </row>
    <row r="487" spans="1:9" ht="14.25" customHeight="1">
      <c r="A487" s="357" t="s">
        <v>3069</v>
      </c>
      <c r="B487" s="1" t="s">
        <v>419</v>
      </c>
      <c r="C487" s="1" t="s">
        <v>419</v>
      </c>
      <c r="D487" s="360" t="s">
        <v>3070</v>
      </c>
      <c r="E487" s="757"/>
      <c r="F487" s="7"/>
      <c r="G487" s="7"/>
      <c r="H487" s="7"/>
      <c r="I487" s="7"/>
    </row>
    <row r="488" spans="1:9" ht="14.25" customHeight="1">
      <c r="A488" s="358" t="s">
        <v>3071</v>
      </c>
      <c r="B488" s="67" t="s">
        <v>701</v>
      </c>
      <c r="C488" s="67" t="s">
        <v>419</v>
      </c>
      <c r="D488" s="68" t="s">
        <v>3072</v>
      </c>
      <c r="E488" s="756"/>
      <c r="F488" s="7"/>
      <c r="G488" s="7"/>
      <c r="H488" s="7"/>
      <c r="I488" s="7"/>
    </row>
    <row r="489" spans="1:9" ht="14.25" customHeight="1">
      <c r="A489" s="357" t="s">
        <v>3071</v>
      </c>
      <c r="B489" s="1" t="s">
        <v>701</v>
      </c>
      <c r="C489" s="1" t="s">
        <v>2698</v>
      </c>
      <c r="D489" s="69" t="s">
        <v>3073</v>
      </c>
      <c r="E489" s="754"/>
      <c r="F489" s="7"/>
      <c r="G489" s="7"/>
      <c r="H489" s="7"/>
      <c r="I489" s="7"/>
    </row>
    <row r="490" spans="1:9" ht="14.25" customHeight="1">
      <c r="A490" s="358" t="s">
        <v>3071</v>
      </c>
      <c r="B490" s="67" t="s">
        <v>701</v>
      </c>
      <c r="C490" s="67" t="s">
        <v>2580</v>
      </c>
      <c r="D490" s="359" t="s">
        <v>3074</v>
      </c>
      <c r="E490" s="755"/>
      <c r="F490" s="7"/>
      <c r="G490" s="7"/>
      <c r="H490" s="7"/>
      <c r="I490" s="7"/>
    </row>
    <row r="491" spans="1:9" ht="14.25" customHeight="1">
      <c r="A491" s="357" t="s">
        <v>3071</v>
      </c>
      <c r="B491" s="1" t="s">
        <v>701</v>
      </c>
      <c r="C491" s="1" t="s">
        <v>2560</v>
      </c>
      <c r="D491" s="69" t="s">
        <v>3075</v>
      </c>
      <c r="E491" s="754"/>
      <c r="F491" s="7"/>
      <c r="G491" s="7"/>
      <c r="H491" s="7"/>
      <c r="I491" s="7"/>
    </row>
    <row r="492" spans="1:9" ht="14.25" customHeight="1">
      <c r="A492" s="358" t="s">
        <v>3076</v>
      </c>
      <c r="B492" s="67" t="s">
        <v>701</v>
      </c>
      <c r="C492" s="67" t="s">
        <v>419</v>
      </c>
      <c r="D492" s="359" t="s">
        <v>3077</v>
      </c>
      <c r="E492" s="755"/>
      <c r="F492" s="7"/>
      <c r="G492" s="7"/>
      <c r="H492" s="7"/>
      <c r="I492" s="7"/>
    </row>
    <row r="493" spans="1:9" ht="14.25" customHeight="1">
      <c r="A493" s="357" t="s">
        <v>3076</v>
      </c>
      <c r="B493" s="1" t="s">
        <v>701</v>
      </c>
      <c r="C493" s="1" t="s">
        <v>2560</v>
      </c>
      <c r="D493" s="69" t="s">
        <v>3078</v>
      </c>
      <c r="E493" s="754"/>
      <c r="F493" s="7"/>
      <c r="G493" s="7"/>
      <c r="H493" s="7"/>
      <c r="I493" s="7"/>
    </row>
    <row r="494" spans="1:9" ht="14.25" customHeight="1">
      <c r="A494" s="358" t="s">
        <v>685</v>
      </c>
      <c r="B494" s="67" t="s">
        <v>419</v>
      </c>
      <c r="C494" s="67" t="s">
        <v>419</v>
      </c>
      <c r="D494" s="359" t="s">
        <v>3079</v>
      </c>
      <c r="E494" s="755"/>
      <c r="F494" s="7"/>
      <c r="G494" s="7"/>
      <c r="H494" s="7"/>
      <c r="I494" s="7"/>
    </row>
    <row r="495" spans="1:9" ht="14.25" customHeight="1">
      <c r="A495" s="357" t="s">
        <v>3080</v>
      </c>
      <c r="B495" s="1" t="s">
        <v>419</v>
      </c>
      <c r="C495" s="1" t="s">
        <v>419</v>
      </c>
      <c r="D495" s="360" t="s">
        <v>3081</v>
      </c>
      <c r="E495" s="757"/>
      <c r="F495" s="7"/>
      <c r="G495" s="7"/>
      <c r="H495" s="7"/>
      <c r="I495" s="7"/>
    </row>
    <row r="496" spans="1:9" ht="14.25" customHeight="1">
      <c r="A496" s="358" t="s">
        <v>3080</v>
      </c>
      <c r="B496" s="67" t="s">
        <v>701</v>
      </c>
      <c r="C496" s="67" t="s">
        <v>419</v>
      </c>
      <c r="D496" s="68" t="s">
        <v>3082</v>
      </c>
      <c r="E496" s="756"/>
      <c r="F496" s="7"/>
      <c r="G496" s="7"/>
      <c r="H496" s="7"/>
      <c r="I496" s="7"/>
    </row>
    <row r="497" spans="1:9" ht="14.25" customHeight="1">
      <c r="A497" s="357" t="s">
        <v>3080</v>
      </c>
      <c r="B497" s="1" t="s">
        <v>701</v>
      </c>
      <c r="C497" s="1" t="s">
        <v>2580</v>
      </c>
      <c r="D497" s="360" t="s">
        <v>3083</v>
      </c>
      <c r="E497" s="757"/>
      <c r="F497" s="7"/>
      <c r="G497" s="7"/>
      <c r="H497" s="7"/>
      <c r="I497" s="7"/>
    </row>
    <row r="498" spans="1:9" ht="14.25" customHeight="1">
      <c r="A498" s="358" t="s">
        <v>3080</v>
      </c>
      <c r="B498" s="67" t="s">
        <v>2560</v>
      </c>
      <c r="C498" s="67" t="s">
        <v>419</v>
      </c>
      <c r="D498" s="68" t="s">
        <v>3084</v>
      </c>
      <c r="E498" s="756"/>
      <c r="F498" s="7"/>
      <c r="G498" s="7"/>
      <c r="H498" s="7"/>
      <c r="I498" s="7"/>
    </row>
    <row r="499" spans="1:9" ht="14.25" customHeight="1">
      <c r="A499" s="357" t="s">
        <v>3080</v>
      </c>
      <c r="B499" s="1" t="s">
        <v>2560</v>
      </c>
      <c r="C499" s="1" t="s">
        <v>2698</v>
      </c>
      <c r="D499" s="360" t="s">
        <v>3085</v>
      </c>
      <c r="E499" s="757"/>
      <c r="F499" s="7"/>
      <c r="G499" s="7"/>
      <c r="H499" s="7"/>
      <c r="I499" s="7"/>
    </row>
    <row r="500" spans="1:9" ht="14.25" customHeight="1">
      <c r="A500" s="358" t="s">
        <v>3080</v>
      </c>
      <c r="B500" s="67" t="s">
        <v>2560</v>
      </c>
      <c r="C500" s="67" t="s">
        <v>2580</v>
      </c>
      <c r="D500" s="359" t="s">
        <v>3086</v>
      </c>
      <c r="E500" s="755"/>
      <c r="F500" s="7"/>
      <c r="G500" s="7"/>
      <c r="H500" s="7"/>
      <c r="I500" s="7"/>
    </row>
    <row r="501" spans="1:9" ht="14.25" customHeight="1">
      <c r="A501" s="357" t="s">
        <v>3080</v>
      </c>
      <c r="B501" s="1" t="s">
        <v>2560</v>
      </c>
      <c r="C501" s="1" t="s">
        <v>2560</v>
      </c>
      <c r="D501" s="69" t="s">
        <v>3087</v>
      </c>
      <c r="E501" s="754"/>
      <c r="F501" s="7"/>
      <c r="G501" s="7"/>
      <c r="H501" s="7"/>
      <c r="I501" s="7"/>
    </row>
    <row r="502" spans="1:9" ht="14.25" customHeight="1">
      <c r="A502" s="358" t="s">
        <v>3088</v>
      </c>
      <c r="B502" s="67" t="s">
        <v>701</v>
      </c>
      <c r="C502" s="67" t="s">
        <v>419</v>
      </c>
      <c r="D502" s="68" t="s">
        <v>3089</v>
      </c>
      <c r="E502" s="756"/>
      <c r="F502" s="7"/>
      <c r="G502" s="7"/>
      <c r="H502" s="7"/>
      <c r="I502" s="7"/>
    </row>
    <row r="503" spans="1:9" ht="14.25" customHeight="1">
      <c r="A503" s="357" t="s">
        <v>3088</v>
      </c>
      <c r="B503" s="1" t="s">
        <v>701</v>
      </c>
      <c r="C503" s="1" t="s">
        <v>2580</v>
      </c>
      <c r="D503" s="360" t="s">
        <v>3090</v>
      </c>
      <c r="E503" s="757"/>
      <c r="F503" s="7"/>
      <c r="G503" s="7"/>
      <c r="H503" s="7"/>
      <c r="I503" s="7"/>
    </row>
    <row r="504" spans="1:9" ht="14.25" customHeight="1">
      <c r="A504" s="358" t="s">
        <v>3088</v>
      </c>
      <c r="B504" s="67" t="s">
        <v>701</v>
      </c>
      <c r="C504" s="67" t="s">
        <v>2560</v>
      </c>
      <c r="D504" s="68" t="s">
        <v>3091</v>
      </c>
      <c r="E504" s="756"/>
      <c r="F504" s="7"/>
      <c r="G504" s="7"/>
      <c r="H504" s="7"/>
      <c r="I504" s="7"/>
    </row>
    <row r="505" spans="1:9" ht="14.25" customHeight="1">
      <c r="A505" s="357" t="s">
        <v>3092</v>
      </c>
      <c r="B505" s="1" t="s">
        <v>419</v>
      </c>
      <c r="C505" s="1" t="s">
        <v>419</v>
      </c>
      <c r="D505" s="360" t="s">
        <v>863</v>
      </c>
      <c r="E505" s="757"/>
      <c r="F505" s="7"/>
      <c r="G505" s="7"/>
      <c r="H505" s="7"/>
      <c r="I505" s="7"/>
    </row>
    <row r="506" spans="1:9" ht="14.25" customHeight="1">
      <c r="A506" s="358" t="s">
        <v>3092</v>
      </c>
      <c r="B506" s="67" t="s">
        <v>701</v>
      </c>
      <c r="C506" s="67" t="s">
        <v>419</v>
      </c>
      <c r="D506" s="359" t="s">
        <v>3093</v>
      </c>
      <c r="E506" s="755"/>
      <c r="F506" s="7"/>
      <c r="G506" s="7"/>
      <c r="H506" s="7"/>
      <c r="I506" s="7"/>
    </row>
    <row r="507" spans="1:9" ht="14.25" customHeight="1">
      <c r="A507" s="357" t="s">
        <v>3092</v>
      </c>
      <c r="B507" s="1" t="s">
        <v>701</v>
      </c>
      <c r="C507" s="1" t="s">
        <v>2560</v>
      </c>
      <c r="D507" s="69" t="s">
        <v>3094</v>
      </c>
      <c r="E507" s="754"/>
      <c r="F507" s="7"/>
      <c r="G507" s="7"/>
      <c r="H507" s="7"/>
      <c r="I507" s="7"/>
    </row>
    <row r="508" spans="1:9" ht="14.25" customHeight="1">
      <c r="A508" s="358" t="s">
        <v>3092</v>
      </c>
      <c r="B508" s="67" t="s">
        <v>703</v>
      </c>
      <c r="C508" s="67" t="s">
        <v>419</v>
      </c>
      <c r="D508" s="68" t="s">
        <v>3095</v>
      </c>
      <c r="E508" s="756"/>
      <c r="F508" s="7"/>
      <c r="G508" s="7"/>
      <c r="H508" s="7"/>
      <c r="I508" s="7"/>
    </row>
    <row r="509" spans="1:9" ht="14.25" customHeight="1">
      <c r="A509" s="357" t="s">
        <v>3092</v>
      </c>
      <c r="B509" s="1" t="s">
        <v>703</v>
      </c>
      <c r="C509" s="1" t="s">
        <v>2560</v>
      </c>
      <c r="D509" s="360" t="s">
        <v>3096</v>
      </c>
      <c r="E509" s="757"/>
      <c r="F509" s="7"/>
      <c r="G509" s="7"/>
      <c r="H509" s="7"/>
      <c r="I509" s="7"/>
    </row>
    <row r="510" spans="1:9" ht="14.25" customHeight="1">
      <c r="A510" s="358" t="s">
        <v>3097</v>
      </c>
      <c r="B510" s="67" t="s">
        <v>701</v>
      </c>
      <c r="C510" s="67" t="s">
        <v>419</v>
      </c>
      <c r="D510" s="68" t="s">
        <v>3098</v>
      </c>
      <c r="E510" s="756"/>
      <c r="F510" s="7"/>
      <c r="G510" s="7"/>
      <c r="H510" s="7"/>
      <c r="I510" s="7"/>
    </row>
    <row r="511" spans="1:9" ht="14.25" customHeight="1">
      <c r="A511" s="357" t="s">
        <v>3097</v>
      </c>
      <c r="B511" s="1" t="s">
        <v>701</v>
      </c>
      <c r="C511" s="1" t="s">
        <v>2580</v>
      </c>
      <c r="D511" s="69" t="s">
        <v>3099</v>
      </c>
      <c r="E511" s="754"/>
      <c r="F511" s="7"/>
      <c r="G511" s="7"/>
      <c r="H511" s="7"/>
      <c r="I511" s="7"/>
    </row>
    <row r="512" spans="1:9" ht="14.25" customHeight="1">
      <c r="A512" s="358" t="s">
        <v>3097</v>
      </c>
      <c r="B512" s="67" t="s">
        <v>701</v>
      </c>
      <c r="C512" s="67" t="s">
        <v>2560</v>
      </c>
      <c r="D512" s="359" t="s">
        <v>3100</v>
      </c>
      <c r="E512" s="755"/>
      <c r="F512" s="7"/>
      <c r="G512" s="7"/>
      <c r="H512" s="7"/>
      <c r="I512" s="7"/>
    </row>
    <row r="513" spans="1:9" ht="14.25" customHeight="1">
      <c r="A513" s="357" t="s">
        <v>3101</v>
      </c>
      <c r="B513" s="1" t="s">
        <v>701</v>
      </c>
      <c r="C513" s="1" t="s">
        <v>419</v>
      </c>
      <c r="D513" s="69" t="s">
        <v>3102</v>
      </c>
      <c r="E513" s="754"/>
      <c r="F513" s="7"/>
      <c r="G513" s="7"/>
      <c r="H513" s="7"/>
      <c r="I513" s="7"/>
    </row>
    <row r="514" spans="1:9" ht="14.25" customHeight="1">
      <c r="A514" s="358" t="s">
        <v>3101</v>
      </c>
      <c r="B514" s="67" t="s">
        <v>701</v>
      </c>
      <c r="C514" s="67" t="s">
        <v>2560</v>
      </c>
      <c r="D514" s="68" t="s">
        <v>3103</v>
      </c>
      <c r="E514" s="756"/>
      <c r="F514" s="7"/>
      <c r="G514" s="7"/>
      <c r="H514" s="7"/>
      <c r="I514" s="7"/>
    </row>
    <row r="515" spans="1:9" ht="14.25" customHeight="1">
      <c r="A515" s="357" t="s">
        <v>3104</v>
      </c>
      <c r="B515" s="1" t="s">
        <v>701</v>
      </c>
      <c r="C515" s="1" t="s">
        <v>419</v>
      </c>
      <c r="D515" s="360" t="s">
        <v>671</v>
      </c>
      <c r="E515" s="757"/>
      <c r="F515" s="7"/>
      <c r="G515" s="7"/>
      <c r="H515" s="7"/>
      <c r="I515" s="7"/>
    </row>
    <row r="516" spans="1:9" ht="14.25" customHeight="1">
      <c r="A516" s="358" t="s">
        <v>3104</v>
      </c>
      <c r="B516" s="67" t="s">
        <v>701</v>
      </c>
      <c r="C516" s="67" t="s">
        <v>2560</v>
      </c>
      <c r="D516" s="68" t="s">
        <v>3105</v>
      </c>
      <c r="E516" s="756"/>
      <c r="F516" s="7"/>
      <c r="G516" s="7"/>
      <c r="H516" s="7"/>
      <c r="I516" s="7"/>
    </row>
    <row r="517" spans="1:9" ht="14.25" customHeight="1">
      <c r="A517" s="357" t="s">
        <v>3106</v>
      </c>
      <c r="B517" s="1" t="s">
        <v>419</v>
      </c>
      <c r="C517" s="1" t="s">
        <v>419</v>
      </c>
      <c r="D517" s="69" t="s">
        <v>3107</v>
      </c>
      <c r="E517" s="754"/>
      <c r="F517" s="7"/>
      <c r="G517" s="7"/>
      <c r="H517" s="7"/>
      <c r="I517" s="7"/>
    </row>
    <row r="518" spans="1:9" ht="14.25" customHeight="1">
      <c r="A518" s="358" t="s">
        <v>3108</v>
      </c>
      <c r="B518" s="67" t="s">
        <v>701</v>
      </c>
      <c r="C518" s="67" t="s">
        <v>419</v>
      </c>
      <c r="D518" s="68" t="s">
        <v>3109</v>
      </c>
      <c r="E518" s="756"/>
      <c r="F518" s="7"/>
      <c r="G518" s="7"/>
      <c r="H518" s="7"/>
      <c r="I518" s="7"/>
    </row>
    <row r="519" spans="1:9" ht="14.25" customHeight="1">
      <c r="A519" s="357" t="s">
        <v>3108</v>
      </c>
      <c r="B519" s="1" t="s">
        <v>701</v>
      </c>
      <c r="C519" s="1" t="s">
        <v>2580</v>
      </c>
      <c r="D519" s="360" t="s">
        <v>3110</v>
      </c>
      <c r="E519" s="757"/>
      <c r="F519" s="7"/>
      <c r="G519" s="7"/>
      <c r="H519" s="7"/>
      <c r="I519" s="7"/>
    </row>
    <row r="520" spans="1:9" ht="14.25" customHeight="1">
      <c r="A520" s="358" t="s">
        <v>3108</v>
      </c>
      <c r="B520" s="67" t="s">
        <v>701</v>
      </c>
      <c r="C520" s="67" t="s">
        <v>2560</v>
      </c>
      <c r="D520" s="68" t="s">
        <v>3111</v>
      </c>
      <c r="E520" s="756"/>
      <c r="F520" s="7"/>
      <c r="G520" s="7"/>
      <c r="H520" s="7"/>
      <c r="I520" s="7"/>
    </row>
    <row r="521" spans="1:9" ht="14.25" customHeight="1">
      <c r="A521" s="357" t="s">
        <v>3112</v>
      </c>
      <c r="B521" s="1" t="s">
        <v>419</v>
      </c>
      <c r="C521" s="1" t="s">
        <v>419</v>
      </c>
      <c r="D521" s="69" t="s">
        <v>3113</v>
      </c>
      <c r="E521" s="754"/>
      <c r="F521" s="7"/>
      <c r="G521" s="7"/>
      <c r="H521" s="7"/>
      <c r="I521" s="7"/>
    </row>
    <row r="522" spans="1:9" ht="14.25" customHeight="1">
      <c r="A522" s="358" t="s">
        <v>3114</v>
      </c>
      <c r="B522" s="67" t="s">
        <v>701</v>
      </c>
      <c r="C522" s="67" t="s">
        <v>419</v>
      </c>
      <c r="D522" s="68" t="s">
        <v>3115</v>
      </c>
      <c r="E522" s="756"/>
      <c r="F522" s="7"/>
      <c r="G522" s="7"/>
      <c r="H522" s="7"/>
      <c r="I522" s="7"/>
    </row>
    <row r="523" spans="1:9" ht="14.25" customHeight="1">
      <c r="A523" s="357" t="s">
        <v>3114</v>
      </c>
      <c r="B523" s="1" t="s">
        <v>701</v>
      </c>
      <c r="C523" s="1" t="s">
        <v>2580</v>
      </c>
      <c r="D523" s="360" t="s">
        <v>3116</v>
      </c>
      <c r="E523" s="757"/>
      <c r="F523" s="7"/>
      <c r="G523" s="7"/>
      <c r="H523" s="7"/>
      <c r="I523" s="7"/>
    </row>
    <row r="524" spans="1:9" ht="14.25" customHeight="1">
      <c r="A524" s="358" t="s">
        <v>3114</v>
      </c>
      <c r="B524" s="67" t="s">
        <v>701</v>
      </c>
      <c r="C524" s="67" t="s">
        <v>2560</v>
      </c>
      <c r="D524" s="68" t="s">
        <v>3117</v>
      </c>
      <c r="E524" s="756"/>
      <c r="F524" s="7"/>
      <c r="G524" s="7"/>
      <c r="H524" s="7"/>
      <c r="I524" s="7"/>
    </row>
    <row r="525" spans="1:9" ht="14.25" customHeight="1">
      <c r="A525" s="357" t="s">
        <v>3118</v>
      </c>
      <c r="B525" s="1" t="s">
        <v>419</v>
      </c>
      <c r="C525" s="1" t="s">
        <v>419</v>
      </c>
      <c r="D525" s="360" t="s">
        <v>3119</v>
      </c>
      <c r="E525" s="757"/>
      <c r="F525" s="7"/>
      <c r="G525" s="7"/>
      <c r="H525" s="7"/>
      <c r="I525" s="7"/>
    </row>
    <row r="526" spans="1:9" ht="14.25" customHeight="1">
      <c r="A526" s="358" t="s">
        <v>3120</v>
      </c>
      <c r="B526" s="67" t="s">
        <v>701</v>
      </c>
      <c r="C526" s="67" t="s">
        <v>419</v>
      </c>
      <c r="D526" s="68" t="s">
        <v>3121</v>
      </c>
      <c r="E526" s="756"/>
      <c r="F526" s="7"/>
      <c r="G526" s="7"/>
      <c r="H526" s="7"/>
      <c r="I526" s="7"/>
    </row>
    <row r="527" spans="1:9" ht="14.25" customHeight="1">
      <c r="A527" s="357" t="s">
        <v>3120</v>
      </c>
      <c r="B527" s="1" t="s">
        <v>701</v>
      </c>
      <c r="C527" s="1" t="s">
        <v>2560</v>
      </c>
      <c r="D527" s="69" t="s">
        <v>3122</v>
      </c>
      <c r="E527" s="754"/>
      <c r="F527" s="7"/>
      <c r="G527" s="7"/>
      <c r="H527" s="7"/>
      <c r="I527" s="7"/>
    </row>
    <row r="528" spans="1:9" ht="14.25" customHeight="1">
      <c r="A528" s="358" t="s">
        <v>3123</v>
      </c>
      <c r="B528" s="67" t="s">
        <v>701</v>
      </c>
      <c r="C528" s="67" t="s">
        <v>419</v>
      </c>
      <c r="D528" s="359" t="s">
        <v>3124</v>
      </c>
      <c r="E528" s="755"/>
      <c r="F528" s="7"/>
      <c r="G528" s="7"/>
      <c r="H528" s="7"/>
      <c r="I528" s="7"/>
    </row>
    <row r="529" spans="1:9" ht="14.25" customHeight="1">
      <c r="A529" s="357" t="s">
        <v>3123</v>
      </c>
      <c r="B529" s="1" t="s">
        <v>701</v>
      </c>
      <c r="C529" s="1" t="s">
        <v>2560</v>
      </c>
      <c r="D529" s="69" t="s">
        <v>3125</v>
      </c>
      <c r="E529" s="754"/>
      <c r="F529" s="7"/>
      <c r="G529" s="7"/>
      <c r="H529" s="7"/>
      <c r="I529" s="7"/>
    </row>
    <row r="530" spans="1:9" ht="14.25" customHeight="1">
      <c r="A530" s="358" t="s">
        <v>3126</v>
      </c>
      <c r="B530" s="67" t="s">
        <v>701</v>
      </c>
      <c r="C530" s="67" t="s">
        <v>419</v>
      </c>
      <c r="D530" s="68" t="s">
        <v>3127</v>
      </c>
      <c r="E530" s="756"/>
      <c r="F530" s="7"/>
      <c r="G530" s="7"/>
      <c r="H530" s="7"/>
      <c r="I530" s="7"/>
    </row>
    <row r="531" spans="1:9" ht="14.25" customHeight="1">
      <c r="A531" s="357" t="s">
        <v>3126</v>
      </c>
      <c r="B531" s="1" t="s">
        <v>701</v>
      </c>
      <c r="C531" s="1" t="s">
        <v>2560</v>
      </c>
      <c r="D531" s="360" t="s">
        <v>3128</v>
      </c>
      <c r="E531" s="757"/>
      <c r="F531" s="7"/>
      <c r="G531" s="7"/>
      <c r="H531" s="7"/>
      <c r="I531" s="7"/>
    </row>
    <row r="532" spans="1:9" ht="27" customHeight="1">
      <c r="A532" s="358" t="s">
        <v>3129</v>
      </c>
      <c r="B532" s="67" t="s">
        <v>419</v>
      </c>
      <c r="C532" s="67" t="s">
        <v>419</v>
      </c>
      <c r="D532" s="68" t="s">
        <v>3130</v>
      </c>
      <c r="E532" s="756"/>
      <c r="F532" s="7"/>
      <c r="G532" s="7"/>
      <c r="H532" s="7"/>
      <c r="I532" s="7"/>
    </row>
    <row r="533" spans="1:9" ht="14.25" customHeight="1">
      <c r="A533" s="357" t="s">
        <v>3131</v>
      </c>
      <c r="B533" s="1" t="s">
        <v>419</v>
      </c>
      <c r="C533" s="1" t="s">
        <v>419</v>
      </c>
      <c r="D533" s="360" t="s">
        <v>3132</v>
      </c>
      <c r="E533" s="757"/>
      <c r="F533" s="7"/>
      <c r="G533" s="7"/>
      <c r="H533" s="7"/>
      <c r="I533" s="7"/>
    </row>
    <row r="534" spans="1:9" ht="14.25" customHeight="1">
      <c r="A534" s="358" t="s">
        <v>3131</v>
      </c>
      <c r="B534" s="67" t="s">
        <v>701</v>
      </c>
      <c r="C534" s="67" t="s">
        <v>419</v>
      </c>
      <c r="D534" s="68" t="s">
        <v>3133</v>
      </c>
      <c r="E534" s="756"/>
      <c r="F534" s="7"/>
      <c r="G534" s="7"/>
      <c r="H534" s="7"/>
      <c r="I534" s="7"/>
    </row>
    <row r="535" spans="1:9" ht="14.25" customHeight="1">
      <c r="A535" s="357" t="s">
        <v>3131</v>
      </c>
      <c r="B535" s="1" t="s">
        <v>701</v>
      </c>
      <c r="C535" s="1" t="s">
        <v>2560</v>
      </c>
      <c r="D535" s="69" t="s">
        <v>3134</v>
      </c>
      <c r="E535" s="754"/>
      <c r="F535" s="7"/>
      <c r="G535" s="7"/>
      <c r="H535" s="7"/>
      <c r="I535" s="7"/>
    </row>
    <row r="536" spans="1:9" ht="14.25" customHeight="1">
      <c r="A536" s="358" t="s">
        <v>3131</v>
      </c>
      <c r="B536" s="67" t="s">
        <v>703</v>
      </c>
      <c r="C536" s="67" t="s">
        <v>419</v>
      </c>
      <c r="D536" s="68" t="s">
        <v>3135</v>
      </c>
      <c r="E536" s="756"/>
      <c r="F536" s="7"/>
      <c r="G536" s="7"/>
      <c r="H536" s="7"/>
      <c r="I536" s="7"/>
    </row>
    <row r="537" spans="1:9" ht="14.25" customHeight="1">
      <c r="A537" s="357" t="s">
        <v>3131</v>
      </c>
      <c r="B537" s="1" t="s">
        <v>703</v>
      </c>
      <c r="C537" s="1" t="s">
        <v>2560</v>
      </c>
      <c r="D537" s="360" t="s">
        <v>3136</v>
      </c>
      <c r="E537" s="757"/>
      <c r="F537" s="7"/>
      <c r="G537" s="7"/>
      <c r="H537" s="7"/>
      <c r="I537" s="7"/>
    </row>
    <row r="538" spans="1:9" ht="14.25" customHeight="1">
      <c r="A538" s="358" t="s">
        <v>3131</v>
      </c>
      <c r="B538" s="67" t="s">
        <v>705</v>
      </c>
      <c r="C538" s="67" t="s">
        <v>419</v>
      </c>
      <c r="D538" s="68" t="s">
        <v>3137</v>
      </c>
      <c r="E538" s="756"/>
      <c r="F538" s="7"/>
      <c r="G538" s="7"/>
      <c r="H538" s="7"/>
      <c r="I538" s="7"/>
    </row>
    <row r="539" spans="1:9" ht="14.25" customHeight="1">
      <c r="A539" s="357" t="s">
        <v>3131</v>
      </c>
      <c r="B539" s="1" t="s">
        <v>705</v>
      </c>
      <c r="C539" s="1" t="s">
        <v>2580</v>
      </c>
      <c r="D539" s="69" t="s">
        <v>3138</v>
      </c>
      <c r="E539" s="754"/>
      <c r="F539" s="7"/>
      <c r="G539" s="7"/>
      <c r="H539" s="7"/>
      <c r="I539" s="7"/>
    </row>
    <row r="540" spans="1:9" ht="14.25" customHeight="1">
      <c r="A540" s="358" t="s">
        <v>3131</v>
      </c>
      <c r="B540" s="67" t="s">
        <v>705</v>
      </c>
      <c r="C540" s="67" t="s">
        <v>2560</v>
      </c>
      <c r="D540" s="68" t="s">
        <v>3139</v>
      </c>
      <c r="E540" s="756"/>
      <c r="F540" s="7"/>
      <c r="G540" s="7"/>
      <c r="H540" s="7"/>
      <c r="I540" s="7"/>
    </row>
    <row r="541" spans="1:9" ht="14.25" customHeight="1">
      <c r="A541" s="357" t="s">
        <v>3131</v>
      </c>
      <c r="B541" s="1" t="s">
        <v>862</v>
      </c>
      <c r="C541" s="1" t="s">
        <v>419</v>
      </c>
      <c r="D541" s="69" t="s">
        <v>3140</v>
      </c>
      <c r="E541" s="754"/>
      <c r="F541" s="7"/>
      <c r="G541" s="7"/>
      <c r="H541" s="7"/>
      <c r="I541" s="7"/>
    </row>
    <row r="542" spans="1:9" ht="14.25" customHeight="1">
      <c r="A542" s="358" t="s">
        <v>3131</v>
      </c>
      <c r="B542" s="67" t="s">
        <v>862</v>
      </c>
      <c r="C542" s="67" t="s">
        <v>2580</v>
      </c>
      <c r="D542" s="359" t="s">
        <v>3141</v>
      </c>
      <c r="E542" s="755"/>
      <c r="F542" s="7"/>
      <c r="G542" s="7"/>
      <c r="H542" s="7"/>
      <c r="I542" s="7"/>
    </row>
    <row r="543" spans="1:9" ht="14.25" customHeight="1">
      <c r="A543" s="357" t="s">
        <v>3131</v>
      </c>
      <c r="B543" s="1" t="s">
        <v>862</v>
      </c>
      <c r="C543" s="1" t="s">
        <v>2560</v>
      </c>
      <c r="D543" s="69" t="s">
        <v>3142</v>
      </c>
      <c r="E543" s="754"/>
      <c r="F543" s="7"/>
      <c r="G543" s="7"/>
      <c r="H543" s="7"/>
      <c r="I543" s="7"/>
    </row>
    <row r="544" spans="1:9" ht="14.25" customHeight="1">
      <c r="A544" s="358" t="s">
        <v>3143</v>
      </c>
      <c r="B544" s="67" t="s">
        <v>419</v>
      </c>
      <c r="C544" s="67" t="s">
        <v>419</v>
      </c>
      <c r="D544" s="68" t="s">
        <v>3144</v>
      </c>
      <c r="E544" s="756"/>
      <c r="F544" s="7"/>
      <c r="G544" s="7"/>
      <c r="H544" s="7"/>
      <c r="I544" s="7"/>
    </row>
    <row r="545" spans="1:9" ht="14.25" customHeight="1">
      <c r="A545" s="357" t="s">
        <v>3145</v>
      </c>
      <c r="B545" s="1" t="s">
        <v>419</v>
      </c>
      <c r="C545" s="1" t="s">
        <v>419</v>
      </c>
      <c r="D545" s="69" t="s">
        <v>3146</v>
      </c>
      <c r="E545" s="754"/>
      <c r="F545" s="7"/>
      <c r="G545" s="7"/>
      <c r="H545" s="7"/>
      <c r="I545" s="7"/>
    </row>
    <row r="546" spans="1:9" ht="14.25" customHeight="1">
      <c r="A546" s="358" t="s">
        <v>3145</v>
      </c>
      <c r="B546" s="67" t="s">
        <v>701</v>
      </c>
      <c r="C546" s="67" t="s">
        <v>419</v>
      </c>
      <c r="D546" s="68" t="s">
        <v>3072</v>
      </c>
      <c r="E546" s="756"/>
      <c r="F546" s="7"/>
      <c r="G546" s="7"/>
      <c r="H546" s="7"/>
      <c r="I546" s="7"/>
    </row>
    <row r="547" spans="1:9" ht="14.25" customHeight="1">
      <c r="A547" s="357" t="s">
        <v>3145</v>
      </c>
      <c r="B547" s="1" t="s">
        <v>701</v>
      </c>
      <c r="C547" s="1" t="s">
        <v>2580</v>
      </c>
      <c r="D547" s="360" t="s">
        <v>3074</v>
      </c>
      <c r="E547" s="757"/>
      <c r="F547" s="7"/>
      <c r="G547" s="7"/>
      <c r="H547" s="7"/>
      <c r="I547" s="7"/>
    </row>
    <row r="548" spans="1:9" ht="14.25" customHeight="1">
      <c r="A548" s="358" t="s">
        <v>3145</v>
      </c>
      <c r="B548" s="67" t="s">
        <v>701</v>
      </c>
      <c r="C548" s="67" t="s">
        <v>2560</v>
      </c>
      <c r="D548" s="68" t="s">
        <v>3147</v>
      </c>
      <c r="E548" s="756"/>
      <c r="F548" s="7"/>
      <c r="G548" s="7"/>
      <c r="H548" s="7"/>
      <c r="I548" s="7"/>
    </row>
    <row r="549" spans="1:9" ht="14.25" customHeight="1">
      <c r="A549" s="357" t="s">
        <v>3145</v>
      </c>
      <c r="B549" s="1" t="s">
        <v>703</v>
      </c>
      <c r="C549" s="1" t="s">
        <v>419</v>
      </c>
      <c r="D549" s="360" t="s">
        <v>3148</v>
      </c>
      <c r="E549" s="757"/>
      <c r="F549" s="7"/>
      <c r="G549" s="7"/>
      <c r="H549" s="7"/>
      <c r="I549" s="7"/>
    </row>
    <row r="550" spans="1:9" ht="14.25" customHeight="1">
      <c r="A550" s="358" t="s">
        <v>3145</v>
      </c>
      <c r="B550" s="67" t="s">
        <v>703</v>
      </c>
      <c r="C550" s="67" t="s">
        <v>2560</v>
      </c>
      <c r="D550" s="68" t="s">
        <v>3149</v>
      </c>
      <c r="E550" s="756"/>
      <c r="F550" s="7"/>
      <c r="G550" s="7"/>
      <c r="H550" s="7"/>
      <c r="I550" s="7"/>
    </row>
    <row r="551" spans="1:9" ht="14.25" customHeight="1">
      <c r="A551" s="357" t="s">
        <v>3150</v>
      </c>
      <c r="B551" s="1" t="s">
        <v>419</v>
      </c>
      <c r="C551" s="1" t="s">
        <v>419</v>
      </c>
      <c r="D551" s="69" t="s">
        <v>3151</v>
      </c>
      <c r="E551" s="754"/>
      <c r="F551" s="7"/>
      <c r="G551" s="7"/>
      <c r="H551" s="7"/>
      <c r="I551" s="7"/>
    </row>
    <row r="552" spans="1:9" ht="14.25" customHeight="1">
      <c r="A552" s="358" t="s">
        <v>3152</v>
      </c>
      <c r="B552" s="67" t="s">
        <v>701</v>
      </c>
      <c r="C552" s="67" t="s">
        <v>419</v>
      </c>
      <c r="D552" s="68" t="s">
        <v>3153</v>
      </c>
      <c r="E552" s="756"/>
      <c r="F552" s="7"/>
      <c r="G552" s="7"/>
      <c r="H552" s="7"/>
      <c r="I552" s="7"/>
    </row>
    <row r="553" spans="1:9" ht="14.25" customHeight="1">
      <c r="A553" s="357" t="s">
        <v>3152</v>
      </c>
      <c r="B553" s="1" t="s">
        <v>701</v>
      </c>
      <c r="C553" s="1" t="s">
        <v>2560</v>
      </c>
      <c r="D553" s="69" t="s">
        <v>3154</v>
      </c>
      <c r="E553" s="754"/>
      <c r="F553" s="7"/>
      <c r="G553" s="7"/>
      <c r="H553" s="7"/>
      <c r="I553" s="7"/>
    </row>
    <row r="554" spans="1:9" ht="14.25" customHeight="1">
      <c r="A554" s="358" t="s">
        <v>3155</v>
      </c>
      <c r="B554" s="67" t="s">
        <v>419</v>
      </c>
      <c r="C554" s="67" t="s">
        <v>419</v>
      </c>
      <c r="D554" s="359" t="s">
        <v>3156</v>
      </c>
      <c r="E554" s="755"/>
      <c r="F554" s="7"/>
      <c r="G554" s="7"/>
      <c r="H554" s="7"/>
      <c r="I554" s="7"/>
    </row>
    <row r="555" spans="1:9" ht="14.25" customHeight="1">
      <c r="A555" s="357" t="s">
        <v>3157</v>
      </c>
      <c r="B555" s="1" t="s">
        <v>419</v>
      </c>
      <c r="C555" s="1" t="s">
        <v>419</v>
      </c>
      <c r="D555" s="69" t="s">
        <v>3158</v>
      </c>
      <c r="E555" s="754"/>
      <c r="F555" s="7"/>
      <c r="G555" s="7"/>
      <c r="H555" s="7"/>
      <c r="I555" s="7"/>
    </row>
    <row r="556" spans="1:9" ht="14.25" customHeight="1">
      <c r="A556" s="358" t="s">
        <v>3157</v>
      </c>
      <c r="B556" s="67" t="s">
        <v>701</v>
      </c>
      <c r="C556" s="67" t="s">
        <v>419</v>
      </c>
      <c r="D556" s="68" t="s">
        <v>3159</v>
      </c>
      <c r="E556" s="756"/>
      <c r="F556" s="7"/>
      <c r="G556" s="7"/>
      <c r="H556" s="7"/>
      <c r="I556" s="7"/>
    </row>
    <row r="557" spans="1:9" ht="14.25" customHeight="1">
      <c r="A557" s="357" t="s">
        <v>3157</v>
      </c>
      <c r="B557" s="1" t="s">
        <v>701</v>
      </c>
      <c r="C557" s="1">
        <v>77</v>
      </c>
      <c r="D557" s="69" t="s">
        <v>3160</v>
      </c>
      <c r="E557" s="754"/>
      <c r="F557" s="7"/>
      <c r="G557" s="7"/>
      <c r="H557" s="7"/>
      <c r="I557" s="7"/>
    </row>
    <row r="558" spans="1:9" ht="14.25" customHeight="1">
      <c r="A558" s="358" t="s">
        <v>3157</v>
      </c>
      <c r="B558" s="67" t="s">
        <v>701</v>
      </c>
      <c r="C558" s="67" t="s">
        <v>2580</v>
      </c>
      <c r="D558" s="359" t="s">
        <v>3161</v>
      </c>
      <c r="E558" s="755"/>
      <c r="F558" s="7"/>
      <c r="G558" s="7"/>
      <c r="H558" s="7"/>
      <c r="I558" s="7"/>
    </row>
    <row r="559" spans="1:9" ht="14.25" customHeight="1">
      <c r="A559" s="357" t="s">
        <v>3157</v>
      </c>
      <c r="B559" s="1" t="s">
        <v>701</v>
      </c>
      <c r="C559" s="1" t="s">
        <v>2560</v>
      </c>
      <c r="D559" s="69" t="s">
        <v>3162</v>
      </c>
      <c r="E559" s="754"/>
      <c r="F559" s="7"/>
      <c r="G559" s="7"/>
      <c r="H559" s="7"/>
      <c r="I559" s="7"/>
    </row>
    <row r="560" spans="1:9" ht="14.25" customHeight="1">
      <c r="A560" s="358" t="s">
        <v>3157</v>
      </c>
      <c r="B560" s="67" t="s">
        <v>703</v>
      </c>
      <c r="C560" s="67" t="s">
        <v>419</v>
      </c>
      <c r="D560" s="68" t="s">
        <v>3163</v>
      </c>
      <c r="E560" s="756"/>
      <c r="F560" s="7"/>
      <c r="G560" s="7"/>
      <c r="H560" s="7"/>
      <c r="I560" s="7"/>
    </row>
    <row r="561" spans="1:9" ht="14.25" customHeight="1">
      <c r="A561" s="357" t="s">
        <v>3157</v>
      </c>
      <c r="B561" s="1" t="s">
        <v>703</v>
      </c>
      <c r="C561" s="1" t="s">
        <v>2580</v>
      </c>
      <c r="D561" s="69" t="s">
        <v>3164</v>
      </c>
      <c r="E561" s="754"/>
      <c r="F561" s="7"/>
      <c r="G561" s="7"/>
      <c r="H561" s="7"/>
      <c r="I561" s="7"/>
    </row>
    <row r="562" spans="1:9" ht="14.25" customHeight="1">
      <c r="A562" s="358" t="s">
        <v>3157</v>
      </c>
      <c r="B562" s="67" t="s">
        <v>703</v>
      </c>
      <c r="C562" s="67" t="s">
        <v>2560</v>
      </c>
      <c r="D562" s="359" t="s">
        <v>3165</v>
      </c>
      <c r="E562" s="755"/>
      <c r="F562" s="7"/>
      <c r="G562" s="7"/>
      <c r="H562" s="7"/>
      <c r="I562" s="7"/>
    </row>
    <row r="563" spans="1:9" ht="14.25" customHeight="1">
      <c r="A563" s="357" t="s">
        <v>3157</v>
      </c>
      <c r="B563" s="1" t="s">
        <v>705</v>
      </c>
      <c r="C563" s="1" t="s">
        <v>419</v>
      </c>
      <c r="D563" s="69" t="s">
        <v>3166</v>
      </c>
      <c r="E563" s="754"/>
      <c r="F563" s="7"/>
      <c r="G563" s="7"/>
      <c r="H563" s="7"/>
      <c r="I563" s="7"/>
    </row>
    <row r="564" spans="1:9" ht="14.25" customHeight="1">
      <c r="A564" s="358" t="s">
        <v>3157</v>
      </c>
      <c r="B564" s="67" t="s">
        <v>705</v>
      </c>
      <c r="C564" s="67" t="s">
        <v>2560</v>
      </c>
      <c r="D564" s="68" t="s">
        <v>3167</v>
      </c>
      <c r="E564" s="756"/>
      <c r="F564" s="7"/>
      <c r="G564" s="7"/>
      <c r="H564" s="7"/>
      <c r="I564" s="7"/>
    </row>
    <row r="565" spans="1:9" ht="14.25" customHeight="1">
      <c r="A565" s="357" t="s">
        <v>3157</v>
      </c>
      <c r="B565" s="1" t="s">
        <v>862</v>
      </c>
      <c r="C565" s="1" t="s">
        <v>419</v>
      </c>
      <c r="D565" s="69" t="s">
        <v>3168</v>
      </c>
      <c r="E565" s="754"/>
      <c r="F565" s="7"/>
      <c r="G565" s="7"/>
      <c r="H565" s="7"/>
      <c r="I565" s="7"/>
    </row>
    <row r="566" spans="1:9" ht="14.25" customHeight="1">
      <c r="A566" s="358" t="s">
        <v>3157</v>
      </c>
      <c r="B566" s="67" t="s">
        <v>862</v>
      </c>
      <c r="C566" s="67" t="s">
        <v>2560</v>
      </c>
      <c r="D566" s="359" t="s">
        <v>3169</v>
      </c>
      <c r="E566" s="755"/>
      <c r="F566" s="7"/>
      <c r="G566" s="7"/>
      <c r="H566" s="7"/>
      <c r="I566" s="7"/>
    </row>
    <row r="567" spans="1:9" ht="14.25" customHeight="1">
      <c r="A567" s="357" t="s">
        <v>3157</v>
      </c>
      <c r="B567" s="1" t="s">
        <v>872</v>
      </c>
      <c r="C567" s="1" t="s">
        <v>419</v>
      </c>
      <c r="D567" s="69" t="s">
        <v>3170</v>
      </c>
      <c r="E567" s="754"/>
      <c r="F567" s="7"/>
      <c r="G567" s="7"/>
      <c r="H567" s="7"/>
      <c r="I567" s="7"/>
    </row>
    <row r="568" spans="1:9" ht="14.25" customHeight="1">
      <c r="A568" s="358" t="s">
        <v>3157</v>
      </c>
      <c r="B568" s="67" t="s">
        <v>872</v>
      </c>
      <c r="C568" s="67" t="s">
        <v>2580</v>
      </c>
      <c r="D568" s="68" t="s">
        <v>3171</v>
      </c>
      <c r="E568" s="756"/>
      <c r="F568" s="7"/>
      <c r="G568" s="7"/>
      <c r="H568" s="7"/>
      <c r="I568" s="7"/>
    </row>
    <row r="569" spans="1:9" ht="14.25" customHeight="1">
      <c r="A569" s="357" t="s">
        <v>3157</v>
      </c>
      <c r="B569" s="1" t="s">
        <v>872</v>
      </c>
      <c r="C569" s="1" t="s">
        <v>2560</v>
      </c>
      <c r="D569" s="360" t="s">
        <v>3172</v>
      </c>
      <c r="E569" s="757"/>
      <c r="F569" s="7"/>
      <c r="G569" s="7"/>
      <c r="H569" s="7"/>
      <c r="I569" s="7"/>
    </row>
    <row r="570" spans="1:9" ht="14.25" customHeight="1">
      <c r="A570" s="358" t="s">
        <v>3173</v>
      </c>
      <c r="B570" s="67" t="s">
        <v>701</v>
      </c>
      <c r="C570" s="67" t="s">
        <v>419</v>
      </c>
      <c r="D570" s="68" t="s">
        <v>3174</v>
      </c>
      <c r="E570" s="756"/>
      <c r="F570" s="7"/>
      <c r="G570" s="7"/>
      <c r="H570" s="7"/>
      <c r="I570" s="7"/>
    </row>
    <row r="571" spans="1:9" ht="14.25" customHeight="1">
      <c r="A571" s="357" t="s">
        <v>3173</v>
      </c>
      <c r="B571" s="1" t="s">
        <v>701</v>
      </c>
      <c r="C571" s="1" t="s">
        <v>2560</v>
      </c>
      <c r="D571" s="69" t="s">
        <v>3175</v>
      </c>
      <c r="E571" s="754"/>
      <c r="F571" s="7"/>
      <c r="G571" s="7"/>
      <c r="H571" s="7"/>
      <c r="I571" s="7"/>
    </row>
    <row r="572" spans="1:9" ht="14.25" customHeight="1">
      <c r="A572" s="358" t="s">
        <v>3176</v>
      </c>
      <c r="B572" s="67" t="s">
        <v>701</v>
      </c>
      <c r="C572" s="67" t="s">
        <v>419</v>
      </c>
      <c r="D572" s="68" t="s">
        <v>3177</v>
      </c>
      <c r="E572" s="756"/>
      <c r="F572" s="7"/>
      <c r="G572" s="7"/>
      <c r="H572" s="7"/>
      <c r="I572" s="7"/>
    </row>
    <row r="573" spans="1:9" ht="14.25" customHeight="1">
      <c r="A573" s="357" t="s">
        <v>3176</v>
      </c>
      <c r="B573" s="1" t="s">
        <v>701</v>
      </c>
      <c r="C573" s="1" t="s">
        <v>2580</v>
      </c>
      <c r="D573" s="360" t="s">
        <v>3178</v>
      </c>
      <c r="E573" s="757"/>
      <c r="F573" s="7"/>
      <c r="G573" s="7"/>
      <c r="H573" s="7"/>
      <c r="I573" s="7"/>
    </row>
    <row r="574" spans="1:9" ht="14.25" customHeight="1">
      <c r="A574" s="358" t="s">
        <v>3176</v>
      </c>
      <c r="B574" s="67" t="s">
        <v>701</v>
      </c>
      <c r="C574" s="67" t="s">
        <v>2560</v>
      </c>
      <c r="D574" s="68" t="s">
        <v>3179</v>
      </c>
      <c r="E574" s="756"/>
      <c r="F574" s="7"/>
      <c r="G574" s="7"/>
      <c r="H574" s="7"/>
      <c r="I574" s="7"/>
    </row>
    <row r="575" spans="1:9" ht="14.25" customHeight="1">
      <c r="A575" s="357" t="s">
        <v>3180</v>
      </c>
      <c r="B575" s="1" t="s">
        <v>701</v>
      </c>
      <c r="C575" s="1" t="s">
        <v>419</v>
      </c>
      <c r="D575" s="69" t="s">
        <v>1950</v>
      </c>
      <c r="E575" s="754"/>
      <c r="F575" s="7"/>
      <c r="G575" s="7"/>
      <c r="H575" s="7"/>
      <c r="I575" s="7"/>
    </row>
    <row r="576" spans="1:9" ht="14.25" customHeight="1">
      <c r="A576" s="358" t="s">
        <v>3180</v>
      </c>
      <c r="B576" s="67" t="s">
        <v>701</v>
      </c>
      <c r="C576" s="67" t="s">
        <v>2580</v>
      </c>
      <c r="D576" s="68" t="s">
        <v>3181</v>
      </c>
      <c r="E576" s="756"/>
      <c r="F576" s="7"/>
      <c r="G576" s="7"/>
      <c r="H576" s="7"/>
      <c r="I576" s="7"/>
    </row>
    <row r="577" spans="1:9" ht="14.25" customHeight="1">
      <c r="A577" s="357" t="s">
        <v>3180</v>
      </c>
      <c r="B577" s="1" t="s">
        <v>701</v>
      </c>
      <c r="C577" s="1" t="s">
        <v>2560</v>
      </c>
      <c r="D577" s="360" t="s">
        <v>3182</v>
      </c>
      <c r="E577" s="757"/>
      <c r="F577" s="7"/>
      <c r="G577" s="7"/>
      <c r="H577" s="7"/>
      <c r="I577" s="7"/>
    </row>
    <row r="578" spans="1:9" ht="14.25" customHeight="1">
      <c r="A578" s="358" t="s">
        <v>3183</v>
      </c>
      <c r="B578" s="67" t="s">
        <v>701</v>
      </c>
      <c r="C578" s="67" t="s">
        <v>419</v>
      </c>
      <c r="D578" s="68" t="s">
        <v>3184</v>
      </c>
      <c r="E578" s="756"/>
      <c r="F578" s="7"/>
      <c r="G578" s="7"/>
      <c r="H578" s="7"/>
      <c r="I578" s="7"/>
    </row>
    <row r="579" spans="1:9" ht="14.25" customHeight="1">
      <c r="A579" s="357" t="s">
        <v>3183</v>
      </c>
      <c r="B579" s="1" t="s">
        <v>701</v>
      </c>
      <c r="C579" s="1" t="s">
        <v>2580</v>
      </c>
      <c r="D579" s="69" t="s">
        <v>3185</v>
      </c>
      <c r="E579" s="754"/>
      <c r="F579" s="7"/>
      <c r="G579" s="7"/>
      <c r="H579" s="7"/>
      <c r="I579" s="7"/>
    </row>
    <row r="580" spans="1:9" ht="14.25" customHeight="1">
      <c r="A580" s="358" t="s">
        <v>3183</v>
      </c>
      <c r="B580" s="67" t="s">
        <v>701</v>
      </c>
      <c r="C580" s="67" t="s">
        <v>2560</v>
      </c>
      <c r="D580" s="359" t="s">
        <v>3186</v>
      </c>
      <c r="E580" s="755"/>
      <c r="F580" s="7"/>
      <c r="G580" s="7"/>
      <c r="H580" s="7"/>
      <c r="I580" s="7"/>
    </row>
    <row r="581" spans="1:9" ht="14.25" customHeight="1">
      <c r="A581" s="357" t="s">
        <v>3187</v>
      </c>
      <c r="B581" s="1" t="s">
        <v>701</v>
      </c>
      <c r="C581" s="1" t="s">
        <v>419</v>
      </c>
      <c r="D581" s="69" t="s">
        <v>318</v>
      </c>
      <c r="E581" s="754"/>
      <c r="F581" s="7"/>
      <c r="G581" s="7"/>
      <c r="H581" s="7"/>
      <c r="I581" s="7"/>
    </row>
    <row r="582" spans="1:9" ht="14.25" customHeight="1">
      <c r="A582" s="358" t="s">
        <v>3187</v>
      </c>
      <c r="B582" s="67" t="s">
        <v>701</v>
      </c>
      <c r="C582" s="67" t="s">
        <v>2580</v>
      </c>
      <c r="D582" s="68" t="s">
        <v>3188</v>
      </c>
      <c r="E582" s="756"/>
      <c r="F582" s="7"/>
      <c r="G582" s="7"/>
      <c r="H582" s="7"/>
      <c r="I582" s="7"/>
    </row>
    <row r="583" spans="1:9" ht="14.25" customHeight="1">
      <c r="A583" s="357" t="s">
        <v>3187</v>
      </c>
      <c r="B583" s="1" t="s">
        <v>701</v>
      </c>
      <c r="C583" s="1" t="s">
        <v>2560</v>
      </c>
      <c r="D583" s="69" t="s">
        <v>3189</v>
      </c>
      <c r="E583" s="754"/>
      <c r="F583" s="7"/>
      <c r="G583" s="7"/>
      <c r="H583" s="7"/>
      <c r="I583" s="7"/>
    </row>
    <row r="584" spans="1:9" ht="14.25" customHeight="1">
      <c r="A584" s="358" t="s">
        <v>3190</v>
      </c>
      <c r="B584" s="67" t="s">
        <v>419</v>
      </c>
      <c r="C584" s="67" t="s">
        <v>419</v>
      </c>
      <c r="D584" s="359" t="s">
        <v>3191</v>
      </c>
      <c r="E584" s="755"/>
      <c r="F584" s="7"/>
      <c r="G584" s="7"/>
      <c r="H584" s="7"/>
      <c r="I584" s="7"/>
    </row>
    <row r="585" spans="1:9" ht="14.25" customHeight="1">
      <c r="A585" s="357" t="s">
        <v>3192</v>
      </c>
      <c r="B585" s="1" t="s">
        <v>701</v>
      </c>
      <c r="C585" s="1" t="s">
        <v>419</v>
      </c>
      <c r="D585" s="69" t="s">
        <v>3193</v>
      </c>
      <c r="E585" s="754"/>
      <c r="F585" s="7"/>
      <c r="G585" s="7"/>
      <c r="H585" s="7"/>
      <c r="I585" s="7"/>
    </row>
    <row r="586" spans="1:9" ht="14.25" customHeight="1">
      <c r="A586" s="358" t="s">
        <v>3192</v>
      </c>
      <c r="B586" s="67" t="s">
        <v>701</v>
      </c>
      <c r="C586" s="67" t="s">
        <v>2580</v>
      </c>
      <c r="D586" s="68" t="s">
        <v>3194</v>
      </c>
      <c r="E586" s="756"/>
      <c r="F586" s="7"/>
      <c r="G586" s="7"/>
      <c r="H586" s="7"/>
      <c r="I586" s="7"/>
    </row>
    <row r="587" spans="1:9" ht="14.25" customHeight="1">
      <c r="A587" s="357" t="s">
        <v>3192</v>
      </c>
      <c r="B587" s="1" t="s">
        <v>701</v>
      </c>
      <c r="C587" s="1" t="s">
        <v>2560</v>
      </c>
      <c r="D587" s="360" t="s">
        <v>3195</v>
      </c>
      <c r="E587" s="757"/>
      <c r="F587" s="7"/>
      <c r="G587" s="7"/>
      <c r="H587" s="7"/>
      <c r="I587" s="7"/>
    </row>
    <row r="588" spans="1:9" ht="14.25" customHeight="1">
      <c r="A588" s="358" t="s">
        <v>3196</v>
      </c>
      <c r="B588" s="67" t="s">
        <v>419</v>
      </c>
      <c r="C588" s="67" t="s">
        <v>419</v>
      </c>
      <c r="D588" s="68" t="s">
        <v>3197</v>
      </c>
      <c r="E588" s="756"/>
      <c r="F588" s="7"/>
      <c r="G588" s="7"/>
      <c r="H588" s="7"/>
      <c r="I588" s="7"/>
    </row>
    <row r="589" spans="1:9" ht="14.25" customHeight="1">
      <c r="A589" s="357" t="s">
        <v>3198</v>
      </c>
      <c r="B589" s="1" t="s">
        <v>701</v>
      </c>
      <c r="C589" s="1" t="s">
        <v>419</v>
      </c>
      <c r="D589" s="69" t="s">
        <v>3063</v>
      </c>
      <c r="E589" s="754"/>
      <c r="F589" s="7"/>
      <c r="G589" s="7"/>
      <c r="H589" s="7"/>
      <c r="I589" s="7"/>
    </row>
    <row r="590" spans="1:9" ht="14.25" customHeight="1">
      <c r="A590" s="358" t="s">
        <v>3198</v>
      </c>
      <c r="B590" s="67" t="s">
        <v>701</v>
      </c>
      <c r="C590" s="67" t="s">
        <v>2580</v>
      </c>
      <c r="D590" s="68" t="s">
        <v>3199</v>
      </c>
      <c r="E590" s="756"/>
      <c r="F590" s="7"/>
      <c r="G590" s="7"/>
      <c r="H590" s="7"/>
      <c r="I590" s="7"/>
    </row>
    <row r="591" spans="1:9" ht="14.25" customHeight="1">
      <c r="A591" s="357" t="s">
        <v>3198</v>
      </c>
      <c r="B591" s="1" t="s">
        <v>701</v>
      </c>
      <c r="C591" s="1" t="s">
        <v>2560</v>
      </c>
      <c r="D591" s="360" t="s">
        <v>3200</v>
      </c>
      <c r="E591" s="757"/>
      <c r="F591" s="7"/>
      <c r="G591" s="7"/>
      <c r="H591" s="7"/>
      <c r="I591" s="7"/>
    </row>
    <row r="592" spans="1:9" ht="14.25" customHeight="1">
      <c r="A592" s="358" t="s">
        <v>3201</v>
      </c>
      <c r="B592" s="67" t="s">
        <v>419</v>
      </c>
      <c r="C592" s="67" t="s">
        <v>419</v>
      </c>
      <c r="D592" s="68" t="s">
        <v>3066</v>
      </c>
      <c r="E592" s="756"/>
      <c r="F592" s="7"/>
      <c r="G592" s="7"/>
      <c r="H592" s="7"/>
      <c r="I592" s="7"/>
    </row>
    <row r="593" spans="1:9" ht="14.25" customHeight="1">
      <c r="A593" s="357" t="s">
        <v>3201</v>
      </c>
      <c r="B593" s="1" t="s">
        <v>701</v>
      </c>
      <c r="C593" s="1" t="s">
        <v>419</v>
      </c>
      <c r="D593" s="69" t="s">
        <v>3202</v>
      </c>
      <c r="E593" s="754"/>
      <c r="F593" s="7"/>
      <c r="G593" s="7"/>
      <c r="H593" s="7"/>
      <c r="I593" s="7"/>
    </row>
    <row r="594" spans="1:9" ht="14.25" customHeight="1">
      <c r="A594" s="358" t="s">
        <v>3201</v>
      </c>
      <c r="B594" s="67" t="s">
        <v>701</v>
      </c>
      <c r="C594" s="67" t="s">
        <v>2580</v>
      </c>
      <c r="D594" s="68" t="s">
        <v>3203</v>
      </c>
      <c r="E594" s="756"/>
      <c r="F594" s="7"/>
      <c r="G594" s="7"/>
      <c r="H594" s="7"/>
      <c r="I594" s="7"/>
    </row>
    <row r="595" spans="1:9" ht="14.25" customHeight="1">
      <c r="A595" s="357" t="s">
        <v>3201</v>
      </c>
      <c r="B595" s="1" t="s">
        <v>703</v>
      </c>
      <c r="C595" s="1" t="s">
        <v>419</v>
      </c>
      <c r="D595" s="69" t="s">
        <v>3204</v>
      </c>
      <c r="E595" s="754"/>
      <c r="F595" s="7"/>
      <c r="G595" s="7"/>
      <c r="H595" s="7"/>
      <c r="I595" s="7"/>
    </row>
    <row r="596" spans="1:9" ht="14.25" customHeight="1">
      <c r="A596" s="358" t="s">
        <v>3201</v>
      </c>
      <c r="B596" s="67" t="s">
        <v>703</v>
      </c>
      <c r="C596" s="67" t="s">
        <v>2580</v>
      </c>
      <c r="D596" s="359" t="s">
        <v>3205</v>
      </c>
      <c r="E596" s="755"/>
      <c r="F596" s="7"/>
      <c r="G596" s="7"/>
      <c r="H596" s="7"/>
      <c r="I596" s="7"/>
    </row>
    <row r="597" spans="1:9" ht="14.25" customHeight="1">
      <c r="A597" s="357" t="s">
        <v>3201</v>
      </c>
      <c r="B597" s="1" t="s">
        <v>705</v>
      </c>
      <c r="C597" s="1" t="s">
        <v>419</v>
      </c>
      <c r="D597" s="69" t="s">
        <v>3206</v>
      </c>
      <c r="E597" s="754"/>
      <c r="F597" s="7"/>
      <c r="G597" s="7"/>
      <c r="H597" s="7"/>
      <c r="I597" s="7"/>
    </row>
    <row r="598" spans="1:9" ht="14.25" customHeight="1">
      <c r="A598" s="358" t="s">
        <v>3201</v>
      </c>
      <c r="B598" s="67" t="s">
        <v>705</v>
      </c>
      <c r="C598" s="67" t="s">
        <v>2580</v>
      </c>
      <c r="D598" s="68" t="s">
        <v>3207</v>
      </c>
      <c r="E598" s="756"/>
      <c r="F598" s="7"/>
      <c r="G598" s="7"/>
      <c r="H598" s="7"/>
      <c r="I598" s="7"/>
    </row>
    <row r="599" spans="1:9" ht="14.25" customHeight="1">
      <c r="A599" s="357" t="s">
        <v>3201</v>
      </c>
      <c r="B599" s="1">
        <v>99</v>
      </c>
      <c r="C599" s="1" t="s">
        <v>419</v>
      </c>
      <c r="D599" s="69" t="s">
        <v>520</v>
      </c>
      <c r="E599" s="754"/>
      <c r="F599" s="7"/>
      <c r="G599" s="7"/>
      <c r="H599" s="7"/>
      <c r="I599" s="7"/>
    </row>
    <row r="600" spans="1:9" ht="14.25" customHeight="1">
      <c r="A600" s="358" t="s">
        <v>3201</v>
      </c>
      <c r="B600" s="67">
        <v>99</v>
      </c>
      <c r="C600" s="67" t="s">
        <v>2698</v>
      </c>
      <c r="D600" s="359" t="s">
        <v>3208</v>
      </c>
      <c r="E600" s="755"/>
      <c r="F600" s="7"/>
      <c r="G600" s="7"/>
      <c r="H600" s="7"/>
      <c r="I600" s="7"/>
    </row>
    <row r="601" spans="1:9" ht="14.25" customHeight="1">
      <c r="A601" s="357" t="s">
        <v>3201</v>
      </c>
      <c r="B601" s="1">
        <v>99</v>
      </c>
      <c r="C601" s="1" t="s">
        <v>2580</v>
      </c>
      <c r="D601" s="69" t="s">
        <v>3209</v>
      </c>
      <c r="E601" s="754"/>
      <c r="F601" s="7"/>
      <c r="G601" s="7"/>
      <c r="H601" s="7"/>
      <c r="I601" s="7"/>
    </row>
    <row r="602" spans="1:9" ht="14.25" customHeight="1">
      <c r="A602" s="358" t="s">
        <v>3201</v>
      </c>
      <c r="B602" s="67">
        <v>99</v>
      </c>
      <c r="C602" s="67" t="s">
        <v>2560</v>
      </c>
      <c r="D602" s="359" t="s">
        <v>3210</v>
      </c>
      <c r="E602" s="755"/>
      <c r="F602" s="7"/>
      <c r="G602" s="7"/>
      <c r="H602" s="7"/>
      <c r="I602" s="7"/>
    </row>
    <row r="603" spans="1:9" ht="14.25" customHeight="1">
      <c r="A603" s="357" t="s">
        <v>691</v>
      </c>
      <c r="B603" s="1" t="s">
        <v>419</v>
      </c>
      <c r="C603" s="1" t="s">
        <v>419</v>
      </c>
      <c r="D603" s="69" t="s">
        <v>3211</v>
      </c>
      <c r="E603" s="754"/>
      <c r="F603" s="7"/>
      <c r="G603" s="7"/>
      <c r="H603" s="7"/>
      <c r="I603" s="7"/>
    </row>
    <row r="604" spans="1:9" ht="14.25" customHeight="1">
      <c r="A604" s="358" t="s">
        <v>3212</v>
      </c>
      <c r="B604" s="67" t="s">
        <v>701</v>
      </c>
      <c r="C604" s="67" t="s">
        <v>419</v>
      </c>
      <c r="D604" s="68" t="s">
        <v>3072</v>
      </c>
      <c r="E604" s="756"/>
      <c r="F604" s="7"/>
      <c r="G604" s="7"/>
      <c r="H604" s="7"/>
      <c r="I604" s="7"/>
    </row>
    <row r="605" spans="1:9" ht="14.25" customHeight="1">
      <c r="A605" s="357" t="s">
        <v>3212</v>
      </c>
      <c r="B605" s="1" t="s">
        <v>701</v>
      </c>
      <c r="C605" s="1" t="s">
        <v>2698</v>
      </c>
      <c r="D605" s="69" t="s">
        <v>3073</v>
      </c>
      <c r="E605" s="754"/>
      <c r="F605" s="7"/>
      <c r="G605" s="7"/>
      <c r="H605" s="7"/>
      <c r="I605" s="7"/>
    </row>
    <row r="606" spans="1:9" ht="14.25" customHeight="1">
      <c r="A606" s="358" t="s">
        <v>3212</v>
      </c>
      <c r="B606" s="67" t="s">
        <v>701</v>
      </c>
      <c r="C606" s="67" t="s">
        <v>2580</v>
      </c>
      <c r="D606" s="359" t="s">
        <v>3074</v>
      </c>
      <c r="E606" s="755"/>
      <c r="F606" s="7"/>
      <c r="G606" s="7"/>
      <c r="H606" s="7"/>
      <c r="I606" s="7"/>
    </row>
    <row r="607" spans="1:9" ht="14.25" customHeight="1">
      <c r="A607" s="357" t="s">
        <v>3212</v>
      </c>
      <c r="B607" s="1" t="s">
        <v>701</v>
      </c>
      <c r="C607" s="1" t="s">
        <v>2560</v>
      </c>
      <c r="D607" s="69" t="s">
        <v>3213</v>
      </c>
      <c r="E607" s="754"/>
      <c r="F607" s="7"/>
      <c r="G607" s="7"/>
      <c r="H607" s="7"/>
      <c r="I607" s="7"/>
    </row>
    <row r="608" spans="1:9" ht="14.25" customHeight="1">
      <c r="A608" s="358" t="s">
        <v>3214</v>
      </c>
      <c r="B608" s="67" t="s">
        <v>701</v>
      </c>
      <c r="C608" s="67" t="s">
        <v>419</v>
      </c>
      <c r="D608" s="359" t="s">
        <v>3215</v>
      </c>
      <c r="E608" s="755"/>
      <c r="F608" s="7"/>
      <c r="G608" s="7"/>
      <c r="H608" s="7"/>
      <c r="I608" s="7"/>
    </row>
    <row r="609" spans="1:9" ht="14.25" customHeight="1">
      <c r="A609" s="357" t="s">
        <v>3214</v>
      </c>
      <c r="B609" s="1" t="s">
        <v>701</v>
      </c>
      <c r="C609" s="1" t="s">
        <v>2580</v>
      </c>
      <c r="D609" s="69" t="s">
        <v>3216</v>
      </c>
      <c r="E609" s="754"/>
      <c r="F609" s="7"/>
      <c r="G609" s="7"/>
      <c r="H609" s="7"/>
      <c r="I609" s="7"/>
    </row>
    <row r="610" spans="1:9" ht="14.25" customHeight="1">
      <c r="A610" s="358" t="s">
        <v>3214</v>
      </c>
      <c r="B610" s="67" t="s">
        <v>701</v>
      </c>
      <c r="C610" s="67" t="s">
        <v>2560</v>
      </c>
      <c r="D610" s="359" t="s">
        <v>3217</v>
      </c>
      <c r="E610" s="755"/>
      <c r="F610" s="7"/>
      <c r="G610" s="7"/>
      <c r="H610" s="7"/>
      <c r="I610" s="7"/>
    </row>
    <row r="611" spans="1:9" ht="14.25" customHeight="1">
      <c r="A611" s="357" t="s">
        <v>3218</v>
      </c>
      <c r="B611" s="1" t="s">
        <v>419</v>
      </c>
      <c r="C611" s="1" t="s">
        <v>419</v>
      </c>
      <c r="D611" s="69" t="s">
        <v>3219</v>
      </c>
      <c r="E611" s="754"/>
      <c r="F611" s="7"/>
      <c r="G611" s="7"/>
      <c r="H611" s="7"/>
      <c r="I611" s="7"/>
    </row>
    <row r="612" spans="1:9" ht="14.25" customHeight="1">
      <c r="A612" s="358" t="s">
        <v>3220</v>
      </c>
      <c r="B612" s="67" t="s">
        <v>419</v>
      </c>
      <c r="C612" s="67" t="s">
        <v>419</v>
      </c>
      <c r="D612" s="68" t="s">
        <v>3221</v>
      </c>
      <c r="E612" s="756"/>
      <c r="F612" s="7"/>
      <c r="G612" s="7"/>
      <c r="H612" s="7"/>
      <c r="I612" s="7"/>
    </row>
    <row r="613" spans="1:9" ht="14.25" customHeight="1">
      <c r="A613" s="357" t="s">
        <v>3220</v>
      </c>
      <c r="B613" s="1" t="s">
        <v>701</v>
      </c>
      <c r="C613" s="1" t="s">
        <v>419</v>
      </c>
      <c r="D613" s="69" t="s">
        <v>3221</v>
      </c>
      <c r="E613" s="754"/>
      <c r="F613" s="7"/>
      <c r="G613" s="7"/>
      <c r="H613" s="7"/>
      <c r="I613" s="7"/>
    </row>
    <row r="614" spans="1:9" ht="14.25" customHeight="1">
      <c r="A614" s="358" t="s">
        <v>3220</v>
      </c>
      <c r="B614" s="67" t="s">
        <v>701</v>
      </c>
      <c r="C614" s="67" t="s">
        <v>701</v>
      </c>
      <c r="D614" s="359" t="s">
        <v>3222</v>
      </c>
      <c r="E614" s="755"/>
      <c r="F614" s="7"/>
      <c r="G614" s="7"/>
      <c r="H614" s="7"/>
      <c r="I614" s="7"/>
    </row>
    <row r="615" spans="1:9" ht="14.25" customHeight="1">
      <c r="A615" s="357" t="s">
        <v>3220</v>
      </c>
      <c r="B615" s="1" t="s">
        <v>701</v>
      </c>
      <c r="C615" s="1" t="s">
        <v>2698</v>
      </c>
      <c r="D615" s="69" t="s">
        <v>3223</v>
      </c>
      <c r="E615" s="754"/>
      <c r="F615" s="7"/>
      <c r="G615" s="7"/>
      <c r="H615" s="7"/>
      <c r="I615" s="7"/>
    </row>
    <row r="616" spans="1:9" ht="14.25" customHeight="1">
      <c r="A616" s="358" t="s">
        <v>3220</v>
      </c>
      <c r="B616" s="67" t="s">
        <v>701</v>
      </c>
      <c r="C616" s="67" t="s">
        <v>2580</v>
      </c>
      <c r="D616" s="68" t="s">
        <v>3224</v>
      </c>
      <c r="E616" s="756"/>
      <c r="F616" s="7"/>
      <c r="G616" s="7"/>
      <c r="H616" s="7"/>
      <c r="I616" s="7"/>
    </row>
    <row r="617" spans="1:9" ht="14.25" customHeight="1">
      <c r="A617" s="357" t="s">
        <v>3220</v>
      </c>
      <c r="B617" s="1" t="s">
        <v>701</v>
      </c>
      <c r="C617" s="1" t="s">
        <v>2560</v>
      </c>
      <c r="D617" s="69" t="s">
        <v>3225</v>
      </c>
      <c r="E617" s="754"/>
      <c r="F617" s="7"/>
      <c r="G617" s="7"/>
      <c r="H617" s="7"/>
      <c r="I617" s="7"/>
    </row>
    <row r="618" spans="1:9" ht="14.25" customHeight="1">
      <c r="A618" s="358" t="s">
        <v>3220</v>
      </c>
      <c r="B618" s="67" t="s">
        <v>703</v>
      </c>
      <c r="C618" s="67" t="s">
        <v>419</v>
      </c>
      <c r="D618" s="359" t="s">
        <v>3226</v>
      </c>
      <c r="E618" s="755"/>
      <c r="F618" s="7"/>
      <c r="G618" s="7"/>
      <c r="H618" s="7"/>
      <c r="I618" s="7"/>
    </row>
    <row r="619" spans="1:9" ht="14.25" customHeight="1">
      <c r="A619" s="357" t="s">
        <v>3220</v>
      </c>
      <c r="B619" s="1" t="s">
        <v>703</v>
      </c>
      <c r="C619" s="1" t="s">
        <v>2560</v>
      </c>
      <c r="D619" s="69" t="s">
        <v>3227</v>
      </c>
      <c r="E619" s="754"/>
      <c r="F619" s="7"/>
      <c r="G619" s="7"/>
      <c r="H619" s="7"/>
      <c r="I619" s="7"/>
    </row>
    <row r="620" spans="1:9" ht="14.25" customHeight="1">
      <c r="A620" s="358" t="s">
        <v>3220</v>
      </c>
      <c r="B620" s="67" t="s">
        <v>705</v>
      </c>
      <c r="C620" s="67" t="s">
        <v>419</v>
      </c>
      <c r="D620" s="68" t="s">
        <v>3228</v>
      </c>
      <c r="E620" s="756"/>
      <c r="F620" s="7"/>
      <c r="G620" s="7"/>
      <c r="H620" s="7"/>
      <c r="I620" s="7"/>
    </row>
    <row r="621" spans="1:9" ht="14.25" customHeight="1">
      <c r="A621" s="357" t="s">
        <v>3220</v>
      </c>
      <c r="B621" s="1" t="s">
        <v>705</v>
      </c>
      <c r="C621" s="1" t="s">
        <v>2560</v>
      </c>
      <c r="D621" s="69" t="s">
        <v>3229</v>
      </c>
      <c r="E621" s="754"/>
      <c r="F621" s="7"/>
      <c r="G621" s="7"/>
      <c r="H621" s="7"/>
      <c r="I621" s="7"/>
    </row>
    <row r="622" spans="1:9" ht="14.25" customHeight="1">
      <c r="A622" s="358" t="s">
        <v>3220</v>
      </c>
      <c r="B622" s="67" t="s">
        <v>862</v>
      </c>
      <c r="C622" s="67" t="s">
        <v>419</v>
      </c>
      <c r="D622" s="359" t="s">
        <v>3230</v>
      </c>
      <c r="E622" s="755"/>
      <c r="F622" s="7"/>
      <c r="G622" s="7"/>
      <c r="H622" s="7"/>
      <c r="I622" s="7"/>
    </row>
    <row r="623" spans="1:9" ht="14.25" customHeight="1">
      <c r="A623" s="357" t="s">
        <v>3220</v>
      </c>
      <c r="B623" s="1" t="s">
        <v>862</v>
      </c>
      <c r="C623" s="1" t="s">
        <v>2560</v>
      </c>
      <c r="D623" s="69" t="s">
        <v>3231</v>
      </c>
      <c r="E623" s="754"/>
      <c r="F623" s="7"/>
      <c r="G623" s="7"/>
      <c r="H623" s="7"/>
      <c r="I623" s="7"/>
    </row>
    <row r="624" spans="1:9" ht="14.25" customHeight="1">
      <c r="A624" s="358" t="s">
        <v>3220</v>
      </c>
      <c r="B624" s="67" t="s">
        <v>872</v>
      </c>
      <c r="C624" s="67" t="s">
        <v>419</v>
      </c>
      <c r="D624" s="359" t="s">
        <v>3232</v>
      </c>
      <c r="E624" s="755"/>
      <c r="F624" s="7"/>
      <c r="G624" s="7"/>
      <c r="H624" s="7"/>
      <c r="I624" s="7"/>
    </row>
    <row r="625" spans="1:9" ht="14.25" customHeight="1">
      <c r="A625" s="357" t="s">
        <v>3220</v>
      </c>
      <c r="B625" s="1" t="s">
        <v>872</v>
      </c>
      <c r="C625" s="1" t="s">
        <v>2560</v>
      </c>
      <c r="D625" s="69" t="s">
        <v>3233</v>
      </c>
      <c r="E625" s="754"/>
      <c r="F625" s="7"/>
      <c r="G625" s="7"/>
      <c r="H625" s="7"/>
      <c r="I625" s="7"/>
    </row>
    <row r="626" spans="1:9" ht="14.25" customHeight="1">
      <c r="A626" s="358" t="s">
        <v>3220</v>
      </c>
      <c r="B626" s="67" t="s">
        <v>874</v>
      </c>
      <c r="C626" s="67" t="s">
        <v>419</v>
      </c>
      <c r="D626" s="68" t="s">
        <v>3234</v>
      </c>
      <c r="E626" s="756"/>
      <c r="F626" s="7"/>
      <c r="G626" s="7"/>
      <c r="H626" s="7"/>
      <c r="I626" s="7"/>
    </row>
    <row r="627" spans="1:9" ht="14.25" customHeight="1">
      <c r="A627" s="357" t="s">
        <v>3220</v>
      </c>
      <c r="B627" s="1" t="s">
        <v>874</v>
      </c>
      <c r="C627" s="1" t="s">
        <v>2560</v>
      </c>
      <c r="D627" s="69" t="s">
        <v>3235</v>
      </c>
      <c r="E627" s="754"/>
      <c r="F627" s="7"/>
      <c r="G627" s="7"/>
      <c r="H627" s="7"/>
      <c r="I627" s="7"/>
    </row>
    <row r="628" spans="1:9" ht="14.25" customHeight="1">
      <c r="A628" s="358" t="s">
        <v>3220</v>
      </c>
      <c r="B628" s="67" t="s">
        <v>880</v>
      </c>
      <c r="C628" s="67" t="s">
        <v>419</v>
      </c>
      <c r="D628" s="359" t="s">
        <v>3236</v>
      </c>
      <c r="E628" s="755"/>
      <c r="F628" s="7"/>
      <c r="G628" s="7"/>
      <c r="H628" s="7"/>
      <c r="I628" s="7"/>
    </row>
    <row r="629" spans="1:9" ht="14.25" customHeight="1">
      <c r="A629" s="357" t="s">
        <v>3220</v>
      </c>
      <c r="B629" s="1" t="s">
        <v>880</v>
      </c>
      <c r="C629" s="1" t="s">
        <v>2560</v>
      </c>
      <c r="D629" s="69" t="s">
        <v>3237</v>
      </c>
      <c r="E629" s="754"/>
      <c r="F629" s="7"/>
      <c r="G629" s="7"/>
      <c r="H629" s="7"/>
      <c r="I629" s="7"/>
    </row>
    <row r="630" spans="1:9" ht="14.25" customHeight="1">
      <c r="A630" s="358" t="s">
        <v>3220</v>
      </c>
      <c r="B630" s="67" t="s">
        <v>876</v>
      </c>
      <c r="C630" s="67" t="s">
        <v>419</v>
      </c>
      <c r="D630" s="68" t="s">
        <v>3238</v>
      </c>
      <c r="E630" s="756"/>
      <c r="F630" s="7"/>
      <c r="G630" s="7"/>
      <c r="H630" s="7"/>
      <c r="I630" s="7"/>
    </row>
    <row r="631" spans="1:9" ht="14.25" customHeight="1">
      <c r="A631" s="357" t="s">
        <v>3220</v>
      </c>
      <c r="B631" s="1" t="s">
        <v>876</v>
      </c>
      <c r="C631" s="1" t="s">
        <v>2560</v>
      </c>
      <c r="D631" s="69" t="s">
        <v>3239</v>
      </c>
      <c r="E631" s="754"/>
      <c r="F631" s="7"/>
      <c r="G631" s="7"/>
      <c r="H631" s="7"/>
      <c r="I631" s="7"/>
    </row>
    <row r="632" spans="1:9" ht="14.25" customHeight="1">
      <c r="A632" s="358" t="s">
        <v>3220</v>
      </c>
      <c r="B632" s="67" t="s">
        <v>893</v>
      </c>
      <c r="C632" s="67" t="s">
        <v>419</v>
      </c>
      <c r="D632" s="359" t="s">
        <v>3240</v>
      </c>
      <c r="E632" s="755"/>
      <c r="F632" s="7"/>
      <c r="G632" s="7"/>
      <c r="H632" s="7"/>
      <c r="I632" s="7"/>
    </row>
    <row r="633" spans="1:9" ht="14.25" customHeight="1">
      <c r="A633" s="357" t="s">
        <v>3220</v>
      </c>
      <c r="B633" s="1" t="s">
        <v>893</v>
      </c>
      <c r="C633" s="1" t="s">
        <v>2560</v>
      </c>
      <c r="D633" s="69" t="s">
        <v>3241</v>
      </c>
      <c r="E633" s="754"/>
      <c r="F633" s="7"/>
      <c r="G633" s="7"/>
      <c r="H633" s="7"/>
      <c r="I633" s="7"/>
    </row>
    <row r="634" spans="1:9" ht="14.25" customHeight="1">
      <c r="A634" s="358" t="s">
        <v>3220</v>
      </c>
      <c r="B634" s="67" t="s">
        <v>897</v>
      </c>
      <c r="C634" s="67" t="s">
        <v>419</v>
      </c>
      <c r="D634" s="68" t="s">
        <v>3242</v>
      </c>
      <c r="E634" s="756"/>
      <c r="F634" s="7"/>
      <c r="G634" s="7"/>
      <c r="H634" s="7"/>
      <c r="I634" s="7"/>
    </row>
    <row r="635" spans="1:9" ht="14.25" customHeight="1">
      <c r="A635" s="357" t="s">
        <v>3220</v>
      </c>
      <c r="B635" s="1" t="s">
        <v>897</v>
      </c>
      <c r="C635" s="1" t="s">
        <v>2560</v>
      </c>
      <c r="D635" s="69" t="s">
        <v>3243</v>
      </c>
      <c r="E635" s="754"/>
      <c r="F635" s="7"/>
      <c r="G635" s="7"/>
      <c r="H635" s="7"/>
      <c r="I635" s="7"/>
    </row>
    <row r="636" spans="1:9" ht="14.25" customHeight="1">
      <c r="A636" s="358" t="s">
        <v>3220</v>
      </c>
      <c r="B636" s="67" t="s">
        <v>2634</v>
      </c>
      <c r="C636" s="67" t="s">
        <v>419</v>
      </c>
      <c r="D636" s="359" t="s">
        <v>3244</v>
      </c>
      <c r="E636" s="755"/>
      <c r="F636" s="7"/>
      <c r="G636" s="7"/>
      <c r="H636" s="7"/>
      <c r="I636" s="7"/>
    </row>
    <row r="637" spans="1:9" ht="14.25" customHeight="1">
      <c r="A637" s="357" t="s">
        <v>3220</v>
      </c>
      <c r="B637" s="1" t="s">
        <v>2634</v>
      </c>
      <c r="C637" s="1" t="s">
        <v>2560</v>
      </c>
      <c r="D637" s="69" t="s">
        <v>3245</v>
      </c>
      <c r="E637" s="754"/>
      <c r="F637" s="7"/>
      <c r="G637" s="7"/>
      <c r="H637" s="7"/>
      <c r="I637" s="7"/>
    </row>
    <row r="638" spans="1:9" ht="14.25" customHeight="1">
      <c r="A638" s="358" t="s">
        <v>3220</v>
      </c>
      <c r="B638" s="67" t="s">
        <v>143</v>
      </c>
      <c r="C638" s="67" t="s">
        <v>419</v>
      </c>
      <c r="D638" s="68" t="s">
        <v>3246</v>
      </c>
      <c r="E638" s="756"/>
      <c r="F638" s="7"/>
      <c r="G638" s="7"/>
      <c r="H638" s="7"/>
      <c r="I638" s="7"/>
    </row>
    <row r="639" spans="1:9" ht="14.25" customHeight="1">
      <c r="A639" s="357" t="s">
        <v>3220</v>
      </c>
      <c r="B639" s="1" t="s">
        <v>143</v>
      </c>
      <c r="C639" s="1" t="s">
        <v>2560</v>
      </c>
      <c r="D639" s="360" t="s">
        <v>3247</v>
      </c>
      <c r="E639" s="757"/>
      <c r="F639" s="7"/>
      <c r="G639" s="7"/>
      <c r="H639" s="7"/>
      <c r="I639" s="7"/>
    </row>
    <row r="640" spans="1:9" ht="14.25" customHeight="1">
      <c r="A640" s="358" t="s">
        <v>3220</v>
      </c>
      <c r="B640" s="67" t="s">
        <v>2639</v>
      </c>
      <c r="C640" s="67" t="s">
        <v>419</v>
      </c>
      <c r="D640" s="68" t="s">
        <v>3248</v>
      </c>
      <c r="E640" s="756"/>
      <c r="F640" s="7"/>
      <c r="G640" s="7"/>
      <c r="H640" s="7"/>
      <c r="I640" s="7"/>
    </row>
    <row r="641" spans="1:9" ht="14.25" customHeight="1">
      <c r="A641" s="357" t="s">
        <v>3220</v>
      </c>
      <c r="B641" s="1" t="s">
        <v>2639</v>
      </c>
      <c r="C641" s="1" t="s">
        <v>2560</v>
      </c>
      <c r="D641" s="69" t="s">
        <v>3249</v>
      </c>
      <c r="E641" s="754"/>
      <c r="F641" s="7"/>
      <c r="G641" s="7"/>
      <c r="H641" s="7"/>
      <c r="I641" s="7"/>
    </row>
    <row r="642" spans="1:9" ht="14.25" customHeight="1">
      <c r="A642" s="358" t="s">
        <v>3220</v>
      </c>
      <c r="B642" s="67" t="s">
        <v>2643</v>
      </c>
      <c r="C642" s="67" t="s">
        <v>419</v>
      </c>
      <c r="D642" s="359" t="s">
        <v>3250</v>
      </c>
      <c r="E642" s="755"/>
      <c r="F642" s="7"/>
      <c r="G642" s="7"/>
      <c r="H642" s="7"/>
      <c r="I642" s="7"/>
    </row>
    <row r="643" spans="1:9" ht="14.25" customHeight="1">
      <c r="A643" s="357" t="s">
        <v>3220</v>
      </c>
      <c r="B643" s="1" t="s">
        <v>2643</v>
      </c>
      <c r="C643" s="1" t="s">
        <v>2560</v>
      </c>
      <c r="D643" s="69" t="s">
        <v>3251</v>
      </c>
      <c r="E643" s="754"/>
      <c r="F643" s="7"/>
      <c r="G643" s="7"/>
      <c r="H643" s="7"/>
      <c r="I643" s="7"/>
    </row>
    <row r="644" spans="1:9" ht="14.25" customHeight="1">
      <c r="A644" s="358" t="s">
        <v>3220</v>
      </c>
      <c r="B644" s="67" t="s">
        <v>2646</v>
      </c>
      <c r="C644" s="67" t="s">
        <v>419</v>
      </c>
      <c r="D644" s="359" t="s">
        <v>3252</v>
      </c>
      <c r="E644" s="755"/>
      <c r="F644" s="7"/>
      <c r="G644" s="7"/>
      <c r="H644" s="7"/>
      <c r="I644" s="7"/>
    </row>
    <row r="645" spans="1:9" ht="14.25" customHeight="1">
      <c r="A645" s="357" t="s">
        <v>3220</v>
      </c>
      <c r="B645" s="1" t="s">
        <v>2646</v>
      </c>
      <c r="C645" s="1" t="s">
        <v>2560</v>
      </c>
      <c r="D645" s="69" t="s">
        <v>3253</v>
      </c>
      <c r="E645" s="754"/>
      <c r="F645" s="7"/>
      <c r="G645" s="7"/>
      <c r="H645" s="7"/>
      <c r="I645" s="7"/>
    </row>
    <row r="646" spans="1:9" ht="14.25" customHeight="1">
      <c r="A646" s="358" t="s">
        <v>3220</v>
      </c>
      <c r="B646" s="67" t="s">
        <v>2649</v>
      </c>
      <c r="C646" s="67" t="s">
        <v>419</v>
      </c>
      <c r="D646" s="68" t="s">
        <v>3254</v>
      </c>
      <c r="E646" s="756"/>
      <c r="F646" s="7"/>
      <c r="G646" s="7"/>
      <c r="H646" s="7"/>
      <c r="I646" s="7"/>
    </row>
    <row r="647" spans="1:9" ht="14.25" customHeight="1">
      <c r="A647" s="357" t="s">
        <v>3220</v>
      </c>
      <c r="B647" s="1" t="s">
        <v>2649</v>
      </c>
      <c r="C647" s="1" t="s">
        <v>2560</v>
      </c>
      <c r="D647" s="360" t="s">
        <v>3255</v>
      </c>
      <c r="E647" s="757"/>
      <c r="F647" s="7"/>
      <c r="G647" s="7"/>
      <c r="H647" s="7"/>
      <c r="I647" s="7"/>
    </row>
    <row r="648" spans="1:9" ht="14.25" customHeight="1">
      <c r="A648" s="358" t="s">
        <v>3220</v>
      </c>
      <c r="B648" s="67" t="s">
        <v>2560</v>
      </c>
      <c r="C648" s="67" t="s">
        <v>419</v>
      </c>
      <c r="D648" s="68" t="s">
        <v>3256</v>
      </c>
      <c r="E648" s="756"/>
      <c r="F648" s="7"/>
      <c r="G648" s="7"/>
      <c r="H648" s="7"/>
      <c r="I648" s="7"/>
    </row>
    <row r="649" spans="1:9" ht="14.25" customHeight="1">
      <c r="A649" s="357" t="s">
        <v>3220</v>
      </c>
      <c r="B649" s="1" t="s">
        <v>2560</v>
      </c>
      <c r="C649" s="1" t="s">
        <v>2580</v>
      </c>
      <c r="D649" s="69" t="s">
        <v>3257</v>
      </c>
      <c r="E649" s="754"/>
      <c r="F649" s="7"/>
      <c r="G649" s="7"/>
      <c r="H649" s="7"/>
      <c r="I649" s="7"/>
    </row>
    <row r="650" spans="1:9" ht="14.25" customHeight="1">
      <c r="A650" s="358" t="s">
        <v>3220</v>
      </c>
      <c r="B650" s="67" t="s">
        <v>2560</v>
      </c>
      <c r="C650" s="67" t="s">
        <v>2560</v>
      </c>
      <c r="D650" s="68" t="s">
        <v>3258</v>
      </c>
      <c r="E650" s="756"/>
      <c r="F650" s="7"/>
      <c r="G650" s="7"/>
      <c r="H650" s="7"/>
      <c r="I650" s="7"/>
    </row>
    <row r="651" spans="1:9" ht="14.25" customHeight="1">
      <c r="A651" s="357" t="s">
        <v>3259</v>
      </c>
      <c r="B651" s="1" t="s">
        <v>701</v>
      </c>
      <c r="C651" s="1" t="s">
        <v>419</v>
      </c>
      <c r="D651" s="69" t="s">
        <v>3260</v>
      </c>
      <c r="E651" s="754"/>
      <c r="F651" s="7"/>
      <c r="G651" s="7"/>
      <c r="H651" s="7"/>
      <c r="I651" s="7"/>
    </row>
    <row r="652" spans="1:9" ht="14.25" customHeight="1">
      <c r="A652" s="358" t="s">
        <v>3259</v>
      </c>
      <c r="B652" s="67" t="s">
        <v>701</v>
      </c>
      <c r="C652" s="67" t="s">
        <v>2580</v>
      </c>
      <c r="D652" s="359" t="s">
        <v>3261</v>
      </c>
      <c r="E652" s="755"/>
      <c r="F652" s="7"/>
      <c r="G652" s="7"/>
      <c r="H652" s="7"/>
      <c r="I652" s="7"/>
    </row>
    <row r="653" spans="1:9" ht="14.25" customHeight="1">
      <c r="A653" s="357" t="s">
        <v>3259</v>
      </c>
      <c r="B653" s="1" t="s">
        <v>701</v>
      </c>
      <c r="C653" s="1" t="s">
        <v>2560</v>
      </c>
      <c r="D653" s="69" t="s">
        <v>3262</v>
      </c>
      <c r="E653" s="754"/>
      <c r="F653" s="7"/>
      <c r="G653" s="7"/>
      <c r="H653" s="7"/>
      <c r="I653" s="7"/>
    </row>
    <row r="654" spans="1:9" ht="14.25" customHeight="1">
      <c r="A654" s="358" t="s">
        <v>3263</v>
      </c>
      <c r="B654" s="67" t="s">
        <v>701</v>
      </c>
      <c r="C654" s="67" t="s">
        <v>419</v>
      </c>
      <c r="D654" s="68" t="s">
        <v>3264</v>
      </c>
      <c r="E654" s="756"/>
      <c r="F654" s="7"/>
      <c r="G654" s="7"/>
      <c r="H654" s="7"/>
      <c r="I654" s="7"/>
    </row>
    <row r="655" spans="1:9" ht="14.25" customHeight="1">
      <c r="A655" s="357" t="s">
        <v>3263</v>
      </c>
      <c r="B655" s="1" t="s">
        <v>701</v>
      </c>
      <c r="C655" s="1" t="s">
        <v>2560</v>
      </c>
      <c r="D655" s="69" t="s">
        <v>3265</v>
      </c>
      <c r="E655" s="754"/>
      <c r="F655" s="7"/>
      <c r="G655" s="7"/>
      <c r="H655" s="7"/>
      <c r="I655" s="7"/>
    </row>
    <row r="656" spans="1:9" ht="14.25" customHeight="1">
      <c r="A656" s="358" t="s">
        <v>3266</v>
      </c>
      <c r="B656" s="67" t="s">
        <v>701</v>
      </c>
      <c r="C656" s="67" t="s">
        <v>419</v>
      </c>
      <c r="D656" s="359" t="s">
        <v>3267</v>
      </c>
      <c r="E656" s="755"/>
      <c r="F656" s="7"/>
      <c r="G656" s="7"/>
      <c r="H656" s="7"/>
      <c r="I656" s="7"/>
    </row>
    <row r="657" spans="1:9" ht="14.25" customHeight="1">
      <c r="A657" s="357" t="s">
        <v>3266</v>
      </c>
      <c r="B657" s="1" t="s">
        <v>701</v>
      </c>
      <c r="C657" s="1" t="s">
        <v>2560</v>
      </c>
      <c r="D657" s="69" t="s">
        <v>3268</v>
      </c>
      <c r="E657" s="754"/>
      <c r="F657" s="7"/>
      <c r="G657" s="7"/>
      <c r="H657" s="7"/>
      <c r="I657" s="7"/>
    </row>
    <row r="658" spans="1:9" ht="14.25" customHeight="1">
      <c r="A658" s="358" t="s">
        <v>3269</v>
      </c>
      <c r="B658" s="67" t="s">
        <v>701</v>
      </c>
      <c r="C658" s="67" t="s">
        <v>419</v>
      </c>
      <c r="D658" s="68" t="s">
        <v>3270</v>
      </c>
      <c r="E658" s="756"/>
      <c r="F658" s="7"/>
      <c r="G658" s="7"/>
      <c r="H658" s="7"/>
      <c r="I658" s="7"/>
    </row>
    <row r="659" spans="1:9" ht="14.25" customHeight="1">
      <c r="A659" s="357" t="s">
        <v>3269</v>
      </c>
      <c r="B659" s="1" t="s">
        <v>701</v>
      </c>
      <c r="C659" s="1" t="s">
        <v>2698</v>
      </c>
      <c r="D659" s="360" t="s">
        <v>3271</v>
      </c>
      <c r="E659" s="757"/>
      <c r="F659" s="7"/>
      <c r="G659" s="7"/>
      <c r="H659" s="7"/>
      <c r="I659" s="7"/>
    </row>
    <row r="660" spans="1:9" ht="14.25" customHeight="1">
      <c r="A660" s="358" t="s">
        <v>3269</v>
      </c>
      <c r="B660" s="67" t="s">
        <v>701</v>
      </c>
      <c r="C660" s="67" t="s">
        <v>2580</v>
      </c>
      <c r="D660" s="68" t="s">
        <v>3272</v>
      </c>
      <c r="E660" s="756"/>
      <c r="F660" s="7"/>
      <c r="G660" s="7"/>
      <c r="H660" s="7"/>
      <c r="I660" s="7"/>
    </row>
    <row r="661" spans="1:9" ht="14.25" customHeight="1">
      <c r="A661" s="357" t="s">
        <v>3269</v>
      </c>
      <c r="B661" s="1" t="s">
        <v>701</v>
      </c>
      <c r="C661" s="1" t="s">
        <v>2560</v>
      </c>
      <c r="D661" s="69" t="s">
        <v>3273</v>
      </c>
      <c r="E661" s="754"/>
      <c r="F661" s="7"/>
      <c r="G661" s="7"/>
      <c r="H661" s="7"/>
      <c r="I661" s="7"/>
    </row>
    <row r="662" spans="1:9" ht="14.25" customHeight="1">
      <c r="A662" s="358" t="s">
        <v>3274</v>
      </c>
      <c r="B662" s="67" t="s">
        <v>419</v>
      </c>
      <c r="C662" s="67" t="s">
        <v>419</v>
      </c>
      <c r="D662" s="68" t="s">
        <v>3275</v>
      </c>
      <c r="E662" s="756"/>
      <c r="F662" s="7"/>
      <c r="G662" s="7"/>
      <c r="H662" s="7"/>
      <c r="I662" s="7"/>
    </row>
    <row r="663" spans="1:9" ht="14.25" customHeight="1">
      <c r="A663" s="357" t="s">
        <v>3274</v>
      </c>
      <c r="B663" s="1" t="s">
        <v>701</v>
      </c>
      <c r="C663" s="1" t="s">
        <v>419</v>
      </c>
      <c r="D663" s="360" t="s">
        <v>3276</v>
      </c>
      <c r="E663" s="757"/>
      <c r="F663" s="7"/>
      <c r="G663" s="7"/>
      <c r="H663" s="7"/>
      <c r="I663" s="7"/>
    </row>
    <row r="664" spans="1:9" ht="14.25" customHeight="1">
      <c r="A664" s="358" t="s">
        <v>3274</v>
      </c>
      <c r="B664" s="67" t="s">
        <v>701</v>
      </c>
      <c r="C664" s="67" t="s">
        <v>2698</v>
      </c>
      <c r="D664" s="68" t="s">
        <v>3277</v>
      </c>
      <c r="E664" s="756"/>
      <c r="F664" s="7"/>
      <c r="G664" s="7"/>
      <c r="H664" s="7"/>
      <c r="I664" s="7"/>
    </row>
    <row r="665" spans="1:9" ht="14.25" customHeight="1">
      <c r="A665" s="357" t="s">
        <v>3274</v>
      </c>
      <c r="B665" s="1" t="s">
        <v>701</v>
      </c>
      <c r="C665" s="1" t="s">
        <v>2580</v>
      </c>
      <c r="D665" s="360" t="s">
        <v>3278</v>
      </c>
      <c r="E665" s="757"/>
      <c r="F665" s="7"/>
      <c r="G665" s="7"/>
      <c r="H665" s="7"/>
      <c r="I665" s="7"/>
    </row>
    <row r="666" spans="1:9" ht="14.25" customHeight="1">
      <c r="A666" s="358" t="s">
        <v>3274</v>
      </c>
      <c r="B666" s="67" t="s">
        <v>701</v>
      </c>
      <c r="C666" s="67" t="s">
        <v>2560</v>
      </c>
      <c r="D666" s="68" t="s">
        <v>3279</v>
      </c>
      <c r="E666" s="756"/>
      <c r="F666" s="7"/>
      <c r="G666" s="7"/>
      <c r="H666" s="7"/>
      <c r="I666" s="7"/>
    </row>
    <row r="667" spans="1:9" ht="14.25" customHeight="1">
      <c r="A667" s="357" t="s">
        <v>3274</v>
      </c>
      <c r="B667" s="1" t="s">
        <v>2560</v>
      </c>
      <c r="C667" s="1" t="s">
        <v>419</v>
      </c>
      <c r="D667" s="360" t="s">
        <v>3280</v>
      </c>
      <c r="E667" s="757"/>
      <c r="F667" s="7"/>
      <c r="G667" s="7"/>
      <c r="H667" s="7"/>
      <c r="I667" s="7"/>
    </row>
    <row r="668" spans="1:9" ht="14.25" customHeight="1">
      <c r="A668" s="358" t="s">
        <v>3274</v>
      </c>
      <c r="B668" s="67" t="s">
        <v>2560</v>
      </c>
      <c r="C668" s="67" t="s">
        <v>2560</v>
      </c>
      <c r="D668" s="68" t="s">
        <v>3281</v>
      </c>
      <c r="E668" s="756"/>
      <c r="F668" s="7"/>
      <c r="G668" s="7"/>
      <c r="H668" s="7"/>
      <c r="I668" s="7"/>
    </row>
    <row r="669" spans="1:9" ht="14.25" customHeight="1">
      <c r="A669" s="357" t="s">
        <v>3282</v>
      </c>
      <c r="B669" s="1" t="s">
        <v>419</v>
      </c>
      <c r="C669" s="1" t="s">
        <v>419</v>
      </c>
      <c r="D669" s="69" t="s">
        <v>890</v>
      </c>
      <c r="E669" s="754"/>
      <c r="F669" s="7"/>
      <c r="G669" s="7"/>
      <c r="H669" s="7"/>
      <c r="I669" s="7"/>
    </row>
    <row r="670" spans="1:9" ht="14.25" customHeight="1">
      <c r="A670" s="358" t="s">
        <v>3282</v>
      </c>
      <c r="B670" s="67" t="s">
        <v>701</v>
      </c>
      <c r="C670" s="67" t="s">
        <v>419</v>
      </c>
      <c r="D670" s="68" t="s">
        <v>3283</v>
      </c>
      <c r="E670" s="756"/>
      <c r="F670" s="7"/>
      <c r="G670" s="7"/>
      <c r="H670" s="7"/>
      <c r="I670" s="7"/>
    </row>
    <row r="671" spans="1:9" ht="14.25" customHeight="1">
      <c r="A671" s="357" t="s">
        <v>3282</v>
      </c>
      <c r="B671" s="1" t="s">
        <v>701</v>
      </c>
      <c r="C671" s="1" t="s">
        <v>2698</v>
      </c>
      <c r="D671" s="360" t="s">
        <v>3284</v>
      </c>
      <c r="E671" s="757"/>
      <c r="F671" s="7"/>
      <c r="G671" s="7"/>
      <c r="H671" s="7"/>
      <c r="I671" s="7"/>
    </row>
    <row r="672" spans="1:9" ht="14.25" customHeight="1">
      <c r="A672" s="358" t="s">
        <v>3282</v>
      </c>
      <c r="B672" s="67" t="s">
        <v>701</v>
      </c>
      <c r="C672" s="67" t="s">
        <v>2580</v>
      </c>
      <c r="D672" s="68" t="s">
        <v>3285</v>
      </c>
      <c r="E672" s="756"/>
      <c r="F672" s="7"/>
      <c r="G672" s="7"/>
      <c r="H672" s="7"/>
      <c r="I672" s="7"/>
    </row>
    <row r="673" spans="1:9" ht="14.25" customHeight="1">
      <c r="A673" s="357" t="s">
        <v>3282</v>
      </c>
      <c r="B673" s="1" t="s">
        <v>701</v>
      </c>
      <c r="C673" s="1" t="s">
        <v>96</v>
      </c>
      <c r="D673" s="69" t="s">
        <v>3286</v>
      </c>
      <c r="E673" s="754"/>
      <c r="F673" s="7"/>
      <c r="G673" s="7"/>
      <c r="H673" s="7"/>
      <c r="I673" s="7"/>
    </row>
    <row r="674" spans="1:9" ht="14.25" customHeight="1">
      <c r="A674" s="358" t="s">
        <v>3282</v>
      </c>
      <c r="B674" s="67" t="s">
        <v>701</v>
      </c>
      <c r="C674" s="67" t="s">
        <v>2560</v>
      </c>
      <c r="D674" s="68" t="s">
        <v>3287</v>
      </c>
      <c r="E674" s="756"/>
      <c r="F674" s="7"/>
      <c r="G674" s="7"/>
      <c r="H674" s="7"/>
      <c r="I674" s="7"/>
    </row>
    <row r="675" spans="1:9" ht="14.25" customHeight="1">
      <c r="A675" s="357" t="s">
        <v>3282</v>
      </c>
      <c r="B675" s="1" t="s">
        <v>96</v>
      </c>
      <c r="C675" s="1" t="s">
        <v>419</v>
      </c>
      <c r="D675" s="360" t="s">
        <v>3288</v>
      </c>
      <c r="E675" s="757"/>
      <c r="F675" s="7"/>
      <c r="G675" s="7"/>
      <c r="H675" s="7"/>
      <c r="I675" s="7"/>
    </row>
    <row r="676" spans="1:9" ht="14.25" customHeight="1">
      <c r="A676" s="358" t="s">
        <v>3282</v>
      </c>
      <c r="B676" s="67" t="s">
        <v>96</v>
      </c>
      <c r="C676" s="67" t="s">
        <v>2560</v>
      </c>
      <c r="D676" s="68" t="s">
        <v>3289</v>
      </c>
      <c r="E676" s="756"/>
      <c r="F676" s="7"/>
      <c r="G676" s="7"/>
      <c r="H676" s="7"/>
      <c r="I676" s="7"/>
    </row>
    <row r="677" spans="1:9" ht="14.25" customHeight="1">
      <c r="A677" s="357" t="s">
        <v>3282</v>
      </c>
      <c r="B677" s="1" t="s">
        <v>2560</v>
      </c>
      <c r="C677" s="1" t="s">
        <v>419</v>
      </c>
      <c r="D677" s="360" t="s">
        <v>3290</v>
      </c>
      <c r="E677" s="757"/>
      <c r="F677" s="7"/>
      <c r="G677" s="7"/>
      <c r="H677" s="7"/>
      <c r="I677" s="7"/>
    </row>
    <row r="678" spans="1:9" ht="14.25" customHeight="1">
      <c r="A678" s="358" t="s">
        <v>3282</v>
      </c>
      <c r="B678" s="67" t="s">
        <v>2560</v>
      </c>
      <c r="C678" s="67" t="s">
        <v>2560</v>
      </c>
      <c r="D678" s="68" t="s">
        <v>3291</v>
      </c>
      <c r="E678" s="756"/>
      <c r="F678" s="7"/>
      <c r="G678" s="7"/>
      <c r="H678" s="7"/>
      <c r="I678" s="7"/>
    </row>
    <row r="679" spans="1:9" ht="14.25" customHeight="1">
      <c r="A679" s="357" t="s">
        <v>3292</v>
      </c>
      <c r="B679" s="1" t="s">
        <v>701</v>
      </c>
      <c r="C679" s="1" t="s">
        <v>419</v>
      </c>
      <c r="D679" s="360" t="s">
        <v>3293</v>
      </c>
      <c r="E679" s="757"/>
      <c r="F679" s="7"/>
      <c r="G679" s="7"/>
      <c r="H679" s="7"/>
      <c r="I679" s="7"/>
    </row>
    <row r="680" spans="1:9" ht="14.25" customHeight="1">
      <c r="A680" s="358" t="s">
        <v>3292</v>
      </c>
      <c r="B680" s="67" t="s">
        <v>701</v>
      </c>
      <c r="C680" s="67" t="s">
        <v>2580</v>
      </c>
      <c r="D680" s="68" t="s">
        <v>3294</v>
      </c>
      <c r="E680" s="756"/>
      <c r="F680" s="7"/>
      <c r="G680" s="7"/>
      <c r="H680" s="7"/>
      <c r="I680" s="7"/>
    </row>
    <row r="681" spans="1:9" ht="14.25" customHeight="1">
      <c r="A681" s="357" t="s">
        <v>3292</v>
      </c>
      <c r="B681" s="1" t="s">
        <v>701</v>
      </c>
      <c r="C681" s="1" t="s">
        <v>2560</v>
      </c>
      <c r="D681" s="69" t="s">
        <v>3295</v>
      </c>
      <c r="E681" s="754"/>
      <c r="F681" s="7"/>
      <c r="G681" s="7"/>
      <c r="H681" s="7"/>
      <c r="I681" s="7"/>
    </row>
    <row r="682" spans="1:9" ht="14.25" customHeight="1">
      <c r="A682" s="358" t="s">
        <v>3296</v>
      </c>
      <c r="B682" s="67" t="s">
        <v>419</v>
      </c>
      <c r="C682" s="67" t="s">
        <v>419</v>
      </c>
      <c r="D682" s="359" t="s">
        <v>3297</v>
      </c>
      <c r="E682" s="755"/>
      <c r="F682" s="7"/>
      <c r="G682" s="7"/>
      <c r="H682" s="7"/>
      <c r="I682" s="7"/>
    </row>
    <row r="683" spans="1:9" ht="14.25" customHeight="1">
      <c r="A683" s="357" t="s">
        <v>3296</v>
      </c>
      <c r="B683" s="1" t="s">
        <v>701</v>
      </c>
      <c r="C683" s="1" t="s">
        <v>419</v>
      </c>
      <c r="D683" s="69" t="s">
        <v>3298</v>
      </c>
      <c r="E683" s="754"/>
      <c r="F683" s="7"/>
      <c r="G683" s="7"/>
      <c r="H683" s="7"/>
      <c r="I683" s="7"/>
    </row>
    <row r="684" spans="1:9" ht="14.25" customHeight="1">
      <c r="A684" s="358" t="s">
        <v>3296</v>
      </c>
      <c r="B684" s="67" t="s">
        <v>701</v>
      </c>
      <c r="C684" s="67" t="s">
        <v>2580</v>
      </c>
      <c r="D684" s="68" t="s">
        <v>3299</v>
      </c>
      <c r="E684" s="756"/>
      <c r="F684" s="7"/>
      <c r="G684" s="7"/>
      <c r="H684" s="7"/>
      <c r="I684" s="7"/>
    </row>
    <row r="685" spans="1:9" ht="14.25" customHeight="1">
      <c r="A685" s="357" t="s">
        <v>3296</v>
      </c>
      <c r="B685" s="1" t="s">
        <v>701</v>
      </c>
      <c r="C685" s="1" t="s">
        <v>2560</v>
      </c>
      <c r="D685" s="360" t="s">
        <v>3300</v>
      </c>
      <c r="E685" s="757"/>
      <c r="F685" s="7"/>
      <c r="G685" s="7"/>
      <c r="H685" s="7"/>
      <c r="I685" s="7"/>
    </row>
    <row r="686" spans="1:9" ht="14.25" customHeight="1">
      <c r="A686" s="358" t="s">
        <v>3296</v>
      </c>
      <c r="B686" s="67" t="s">
        <v>2560</v>
      </c>
      <c r="C686" s="67" t="s">
        <v>419</v>
      </c>
      <c r="D686" s="68" t="s">
        <v>3301</v>
      </c>
      <c r="E686" s="756"/>
      <c r="F686" s="7"/>
      <c r="G686" s="7"/>
      <c r="H686" s="7"/>
      <c r="I686" s="7"/>
    </row>
    <row r="687" spans="1:9" ht="14.25" customHeight="1">
      <c r="A687" s="357" t="s">
        <v>3296</v>
      </c>
      <c r="B687" s="1" t="s">
        <v>2560</v>
      </c>
      <c r="C687" s="1" t="s">
        <v>2560</v>
      </c>
      <c r="D687" s="69" t="s">
        <v>3302</v>
      </c>
      <c r="E687" s="754"/>
      <c r="F687" s="7"/>
      <c r="G687" s="7"/>
      <c r="H687" s="7"/>
      <c r="I687" s="7"/>
    </row>
    <row r="688" spans="1:9" ht="14.25" customHeight="1">
      <c r="A688" s="358" t="s">
        <v>3303</v>
      </c>
      <c r="B688" s="67" t="s">
        <v>419</v>
      </c>
      <c r="C688" s="67" t="s">
        <v>419</v>
      </c>
      <c r="D688" s="68" t="s">
        <v>3304</v>
      </c>
      <c r="E688" s="756"/>
      <c r="F688" s="7"/>
      <c r="G688" s="7"/>
      <c r="H688" s="7"/>
      <c r="I688" s="7"/>
    </row>
    <row r="689" spans="1:9" ht="14.25" customHeight="1">
      <c r="A689" s="357" t="s">
        <v>3303</v>
      </c>
      <c r="B689" s="1" t="s">
        <v>701</v>
      </c>
      <c r="C689" s="1" t="s">
        <v>419</v>
      </c>
      <c r="D689" s="360" t="s">
        <v>3305</v>
      </c>
      <c r="E689" s="757"/>
      <c r="F689" s="7"/>
      <c r="G689" s="7"/>
      <c r="H689" s="7"/>
      <c r="I689" s="7"/>
    </row>
    <row r="690" spans="1:9" ht="14.25" customHeight="1">
      <c r="A690" s="358" t="s">
        <v>3303</v>
      </c>
      <c r="B690" s="67" t="s">
        <v>701</v>
      </c>
      <c r="C690" s="67" t="s">
        <v>2698</v>
      </c>
      <c r="D690" s="68" t="s">
        <v>3306</v>
      </c>
      <c r="E690" s="756"/>
      <c r="F690" s="7"/>
      <c r="G690" s="7"/>
      <c r="H690" s="7"/>
      <c r="I690" s="7"/>
    </row>
    <row r="691" spans="1:9" ht="14.25" customHeight="1">
      <c r="A691" s="357" t="s">
        <v>3303</v>
      </c>
      <c r="B691" s="1" t="s">
        <v>701</v>
      </c>
      <c r="C691" s="1" t="s">
        <v>2580</v>
      </c>
      <c r="D691" s="69" t="s">
        <v>3307</v>
      </c>
      <c r="E691" s="754"/>
      <c r="F691" s="7"/>
      <c r="G691" s="7"/>
      <c r="H691" s="7"/>
      <c r="I691" s="7"/>
    </row>
    <row r="692" spans="1:9" ht="14.25" customHeight="1">
      <c r="A692" s="358" t="s">
        <v>3303</v>
      </c>
      <c r="B692" s="67" t="s">
        <v>701</v>
      </c>
      <c r="C692" s="67" t="s">
        <v>2560</v>
      </c>
      <c r="D692" s="68" t="s">
        <v>3308</v>
      </c>
      <c r="E692" s="756"/>
      <c r="F692" s="7"/>
      <c r="G692" s="7"/>
      <c r="H692" s="7"/>
      <c r="I692" s="7"/>
    </row>
    <row r="693" spans="1:9" ht="14.25" customHeight="1">
      <c r="A693" s="357" t="s">
        <v>3303</v>
      </c>
      <c r="B693" s="1" t="s">
        <v>2560</v>
      </c>
      <c r="C693" s="1" t="s">
        <v>419</v>
      </c>
      <c r="D693" s="360" t="s">
        <v>3309</v>
      </c>
      <c r="E693" s="757"/>
      <c r="F693" s="7"/>
      <c r="G693" s="7"/>
      <c r="H693" s="7"/>
      <c r="I693" s="7"/>
    </row>
    <row r="694" spans="1:9" ht="14.25" customHeight="1">
      <c r="A694" s="358" t="s">
        <v>3303</v>
      </c>
      <c r="B694" s="67" t="s">
        <v>2560</v>
      </c>
      <c r="C694" s="67" t="s">
        <v>2560</v>
      </c>
      <c r="D694" s="68" t="s">
        <v>3310</v>
      </c>
      <c r="E694" s="756"/>
      <c r="F694" s="7"/>
      <c r="G694" s="7"/>
      <c r="H694" s="7"/>
      <c r="I694" s="7"/>
    </row>
    <row r="695" spans="1:9" ht="14.25" customHeight="1">
      <c r="A695" s="357" t="s">
        <v>3311</v>
      </c>
      <c r="B695" s="1" t="s">
        <v>419</v>
      </c>
      <c r="C695" s="1" t="s">
        <v>419</v>
      </c>
      <c r="D695" s="69" t="s">
        <v>3312</v>
      </c>
      <c r="E695" s="754"/>
      <c r="F695" s="7"/>
      <c r="G695" s="7"/>
      <c r="H695" s="7"/>
      <c r="I695" s="7"/>
    </row>
    <row r="696" spans="1:9" ht="14.25" customHeight="1">
      <c r="A696" s="358" t="s">
        <v>3311</v>
      </c>
      <c r="B696" s="67" t="s">
        <v>701</v>
      </c>
      <c r="C696" s="67" t="s">
        <v>419</v>
      </c>
      <c r="D696" s="68" t="s">
        <v>3313</v>
      </c>
      <c r="E696" s="756"/>
      <c r="F696" s="7"/>
      <c r="G696" s="7"/>
      <c r="H696" s="7"/>
      <c r="I696" s="7"/>
    </row>
    <row r="697" spans="1:9" ht="14.25" customHeight="1">
      <c r="A697" s="357" t="s">
        <v>3311</v>
      </c>
      <c r="B697" s="1" t="s">
        <v>701</v>
      </c>
      <c r="C697" s="1" t="s">
        <v>2698</v>
      </c>
      <c r="D697" s="360" t="s">
        <v>3314</v>
      </c>
      <c r="E697" s="757"/>
      <c r="F697" s="7"/>
      <c r="G697" s="7"/>
      <c r="H697" s="7"/>
      <c r="I697" s="7"/>
    </row>
    <row r="698" spans="1:9" ht="14.25" customHeight="1">
      <c r="A698" s="358" t="s">
        <v>3311</v>
      </c>
      <c r="B698" s="67" t="s">
        <v>701</v>
      </c>
      <c r="C698" s="67" t="s">
        <v>2580</v>
      </c>
      <c r="D698" s="359" t="s">
        <v>3315</v>
      </c>
      <c r="E698" s="755"/>
      <c r="F698" s="7"/>
      <c r="G698" s="7"/>
      <c r="H698" s="7"/>
      <c r="I698" s="7"/>
    </row>
    <row r="699" spans="1:9" ht="14.25" customHeight="1">
      <c r="A699" s="357" t="s">
        <v>3311</v>
      </c>
      <c r="B699" s="1" t="s">
        <v>701</v>
      </c>
      <c r="C699" s="1" t="s">
        <v>2560</v>
      </c>
      <c r="D699" s="69" t="s">
        <v>3316</v>
      </c>
      <c r="E699" s="754"/>
      <c r="F699" s="7"/>
      <c r="G699" s="7"/>
      <c r="H699" s="7"/>
      <c r="I699" s="7"/>
    </row>
    <row r="700" spans="1:9" ht="14.25" customHeight="1">
      <c r="A700" s="358" t="s">
        <v>3311</v>
      </c>
      <c r="B700" s="67" t="s">
        <v>2560</v>
      </c>
      <c r="C700" s="67" t="s">
        <v>419</v>
      </c>
      <c r="D700" s="68" t="s">
        <v>3317</v>
      </c>
      <c r="E700" s="756"/>
      <c r="F700" s="7"/>
      <c r="G700" s="7"/>
      <c r="H700" s="7"/>
      <c r="I700" s="7"/>
    </row>
    <row r="701" spans="1:9" ht="14.25" customHeight="1">
      <c r="A701" s="357" t="s">
        <v>3311</v>
      </c>
      <c r="B701" s="1" t="s">
        <v>2560</v>
      </c>
      <c r="C701" s="1" t="s">
        <v>2560</v>
      </c>
      <c r="D701" s="360" t="s">
        <v>3318</v>
      </c>
      <c r="E701" s="757"/>
      <c r="F701" s="7"/>
      <c r="G701" s="7"/>
      <c r="H701" s="7"/>
      <c r="I701" s="7"/>
    </row>
    <row r="702" spans="1:9" ht="14.25" customHeight="1">
      <c r="A702" s="358" t="s">
        <v>3319</v>
      </c>
      <c r="B702" s="67" t="s">
        <v>419</v>
      </c>
      <c r="C702" s="67" t="s">
        <v>419</v>
      </c>
      <c r="D702" s="68" t="s">
        <v>3320</v>
      </c>
      <c r="E702" s="756"/>
      <c r="F702" s="7"/>
      <c r="G702" s="7"/>
      <c r="H702" s="7"/>
      <c r="I702" s="7"/>
    </row>
    <row r="703" spans="1:9" ht="14.25" customHeight="1">
      <c r="A703" s="357" t="s">
        <v>3321</v>
      </c>
      <c r="B703" s="1" t="s">
        <v>701</v>
      </c>
      <c r="C703" s="1" t="s">
        <v>419</v>
      </c>
      <c r="D703" s="69" t="s">
        <v>3322</v>
      </c>
      <c r="E703" s="754"/>
      <c r="F703" s="7"/>
      <c r="G703" s="7"/>
      <c r="H703" s="7"/>
      <c r="I703" s="7"/>
    </row>
    <row r="704" spans="1:9" ht="14.25" customHeight="1">
      <c r="A704" s="358" t="s">
        <v>3321</v>
      </c>
      <c r="B704" s="67" t="s">
        <v>701</v>
      </c>
      <c r="C704" s="67" t="s">
        <v>2580</v>
      </c>
      <c r="D704" s="359" t="s">
        <v>3323</v>
      </c>
      <c r="E704" s="755"/>
      <c r="F704" s="7"/>
      <c r="G704" s="7"/>
      <c r="H704" s="7"/>
      <c r="I704" s="7"/>
    </row>
    <row r="705" spans="1:9" ht="14.25" customHeight="1">
      <c r="A705" s="357" t="s">
        <v>3321</v>
      </c>
      <c r="B705" s="1" t="s">
        <v>701</v>
      </c>
      <c r="C705" s="1" t="s">
        <v>2560</v>
      </c>
      <c r="D705" s="69" t="s">
        <v>3324</v>
      </c>
      <c r="E705" s="754"/>
      <c r="F705" s="7"/>
      <c r="G705" s="7"/>
      <c r="H705" s="7"/>
      <c r="I705" s="7"/>
    </row>
    <row r="706" spans="1:9" ht="14.25" customHeight="1">
      <c r="A706" s="358" t="s">
        <v>3325</v>
      </c>
      <c r="B706" s="67" t="s">
        <v>701</v>
      </c>
      <c r="C706" s="67" t="s">
        <v>419</v>
      </c>
      <c r="D706" s="359" t="s">
        <v>656</v>
      </c>
      <c r="E706" s="755"/>
      <c r="F706" s="7"/>
      <c r="G706" s="7"/>
      <c r="H706" s="7"/>
      <c r="I706" s="7"/>
    </row>
    <row r="707" spans="1:9" ht="14.25" customHeight="1">
      <c r="A707" s="357" t="s">
        <v>3325</v>
      </c>
      <c r="B707" s="1" t="s">
        <v>701</v>
      </c>
      <c r="C707" s="1">
        <v>78</v>
      </c>
      <c r="D707" s="69" t="s">
        <v>3326</v>
      </c>
      <c r="E707" s="754"/>
      <c r="F707" s="7"/>
      <c r="G707" s="7"/>
      <c r="H707" s="7"/>
      <c r="I707" s="7"/>
    </row>
    <row r="708" spans="1:9" ht="14.25" customHeight="1">
      <c r="A708" s="358" t="s">
        <v>3325</v>
      </c>
      <c r="B708" s="67" t="s">
        <v>701</v>
      </c>
      <c r="C708" s="67">
        <v>99</v>
      </c>
      <c r="D708" s="359" t="s">
        <v>3327</v>
      </c>
      <c r="E708" s="755"/>
      <c r="F708" s="7"/>
      <c r="G708" s="7"/>
      <c r="H708" s="7"/>
      <c r="I708" s="7"/>
    </row>
    <row r="709" spans="1:9" ht="14.25" customHeight="1">
      <c r="A709" s="357" t="s">
        <v>3328</v>
      </c>
      <c r="B709" s="1" t="s">
        <v>419</v>
      </c>
      <c r="C709" s="1" t="s">
        <v>419</v>
      </c>
      <c r="D709" s="69" t="s">
        <v>3329</v>
      </c>
      <c r="E709" s="754"/>
      <c r="F709" s="7"/>
      <c r="G709" s="7"/>
      <c r="H709" s="7"/>
      <c r="I709" s="7"/>
    </row>
    <row r="710" spans="1:9" ht="14.25" customHeight="1">
      <c r="A710" s="358" t="s">
        <v>3330</v>
      </c>
      <c r="B710" s="67" t="s">
        <v>419</v>
      </c>
      <c r="C710" s="67" t="s">
        <v>419</v>
      </c>
      <c r="D710" s="359" t="s">
        <v>3331</v>
      </c>
      <c r="E710" s="755"/>
      <c r="F710" s="7"/>
      <c r="G710" s="7"/>
      <c r="H710" s="7"/>
      <c r="I710" s="7"/>
    </row>
    <row r="711" spans="1:9" ht="14.25" customHeight="1">
      <c r="A711" s="357" t="s">
        <v>3332</v>
      </c>
      <c r="B711" s="1" t="s">
        <v>419</v>
      </c>
      <c r="C711" s="1" t="s">
        <v>419</v>
      </c>
      <c r="D711" s="69" t="s">
        <v>3333</v>
      </c>
      <c r="E711" s="754"/>
      <c r="F711" s="7"/>
      <c r="G711" s="7"/>
      <c r="H711" s="7"/>
      <c r="I711" s="7"/>
    </row>
    <row r="712" spans="1:9" ht="14.25" customHeight="1">
      <c r="A712" s="358" t="s">
        <v>3332</v>
      </c>
      <c r="B712" s="67" t="s">
        <v>701</v>
      </c>
      <c r="C712" s="67" t="s">
        <v>419</v>
      </c>
      <c r="D712" s="359" t="s">
        <v>3333</v>
      </c>
      <c r="E712" s="755"/>
      <c r="F712" s="7"/>
      <c r="G712" s="7"/>
      <c r="H712" s="7"/>
      <c r="I712" s="7"/>
    </row>
    <row r="713" spans="1:9" ht="14.25" customHeight="1">
      <c r="A713" s="357" t="s">
        <v>3332</v>
      </c>
      <c r="B713" s="1" t="s">
        <v>701</v>
      </c>
      <c r="C713" s="1" t="s">
        <v>2698</v>
      </c>
      <c r="D713" s="69" t="s">
        <v>3334</v>
      </c>
      <c r="E713" s="754"/>
      <c r="F713" s="7"/>
      <c r="G713" s="7"/>
      <c r="H713" s="7"/>
      <c r="I713" s="7"/>
    </row>
    <row r="714" spans="1:9" ht="14.25" customHeight="1">
      <c r="A714" s="358" t="s">
        <v>3332</v>
      </c>
      <c r="B714" s="67" t="s">
        <v>701</v>
      </c>
      <c r="C714" s="67" t="s">
        <v>2580</v>
      </c>
      <c r="D714" s="68" t="s">
        <v>3335</v>
      </c>
      <c r="E714" s="756"/>
      <c r="F714" s="7"/>
      <c r="G714" s="7"/>
      <c r="H714" s="7"/>
      <c r="I714" s="7"/>
    </row>
    <row r="715" spans="1:9" ht="14.25" customHeight="1">
      <c r="A715" s="357" t="s">
        <v>3332</v>
      </c>
      <c r="B715" s="1" t="s">
        <v>701</v>
      </c>
      <c r="C715" s="1" t="s">
        <v>2560</v>
      </c>
      <c r="D715" s="69" t="s">
        <v>3336</v>
      </c>
      <c r="E715" s="754"/>
      <c r="F715" s="7"/>
      <c r="G715" s="7"/>
      <c r="H715" s="7"/>
      <c r="I715" s="7"/>
    </row>
    <row r="716" spans="1:9" ht="14.25" customHeight="1">
      <c r="A716" s="358" t="s">
        <v>3332</v>
      </c>
      <c r="B716" s="67" t="s">
        <v>2560</v>
      </c>
      <c r="C716" s="67" t="s">
        <v>419</v>
      </c>
      <c r="D716" s="68" t="s">
        <v>3337</v>
      </c>
      <c r="E716" s="756"/>
      <c r="F716" s="7"/>
      <c r="G716" s="7"/>
      <c r="H716" s="7"/>
      <c r="I716" s="7"/>
    </row>
    <row r="717" spans="1:9" ht="14.25" customHeight="1">
      <c r="A717" s="357" t="s">
        <v>3332</v>
      </c>
      <c r="B717" s="1" t="s">
        <v>2560</v>
      </c>
      <c r="C717" s="1" t="s">
        <v>2580</v>
      </c>
      <c r="D717" s="360" t="s">
        <v>3338</v>
      </c>
      <c r="E717" s="757"/>
      <c r="F717" s="7"/>
      <c r="G717" s="7"/>
      <c r="H717" s="7"/>
      <c r="I717" s="7"/>
    </row>
    <row r="718" spans="1:9" ht="14.25" customHeight="1">
      <c r="A718" s="358" t="s">
        <v>3332</v>
      </c>
      <c r="B718" s="67" t="s">
        <v>2560</v>
      </c>
      <c r="C718" s="67" t="s">
        <v>2560</v>
      </c>
      <c r="D718" s="68" t="s">
        <v>3339</v>
      </c>
      <c r="E718" s="756"/>
      <c r="F718" s="7"/>
      <c r="G718" s="7"/>
      <c r="H718" s="7"/>
      <c r="I718" s="7"/>
    </row>
    <row r="719" spans="1:9" ht="14.25" customHeight="1">
      <c r="A719" s="357" t="s">
        <v>3340</v>
      </c>
      <c r="B719" s="1" t="s">
        <v>701</v>
      </c>
      <c r="C719" s="1" t="s">
        <v>419</v>
      </c>
      <c r="D719" s="69" t="s">
        <v>3322</v>
      </c>
      <c r="E719" s="754"/>
      <c r="F719" s="7"/>
      <c r="G719" s="7"/>
      <c r="H719" s="7"/>
      <c r="I719" s="7"/>
    </row>
    <row r="720" spans="1:9" ht="14.25" customHeight="1">
      <c r="A720" s="358" t="s">
        <v>3340</v>
      </c>
      <c r="B720" s="67" t="s">
        <v>701</v>
      </c>
      <c r="C720" s="67" t="s">
        <v>2580</v>
      </c>
      <c r="D720" s="359" t="s">
        <v>3323</v>
      </c>
      <c r="E720" s="755"/>
      <c r="F720" s="7"/>
      <c r="G720" s="7"/>
      <c r="H720" s="7"/>
      <c r="I720" s="7"/>
    </row>
    <row r="721" spans="1:9" ht="14.25" customHeight="1">
      <c r="A721" s="357" t="s">
        <v>3340</v>
      </c>
      <c r="B721" s="1" t="s">
        <v>701</v>
      </c>
      <c r="C721" s="1" t="s">
        <v>2560</v>
      </c>
      <c r="D721" s="69" t="s">
        <v>3324</v>
      </c>
      <c r="E721" s="754"/>
      <c r="F721" s="7"/>
      <c r="G721" s="7"/>
      <c r="H721" s="7"/>
      <c r="I721" s="7"/>
    </row>
    <row r="722" spans="1:9" ht="14.25" customHeight="1">
      <c r="A722" s="358" t="s">
        <v>3341</v>
      </c>
      <c r="B722" s="67" t="s">
        <v>701</v>
      </c>
      <c r="C722" s="67" t="s">
        <v>419</v>
      </c>
      <c r="D722" s="68" t="s">
        <v>656</v>
      </c>
      <c r="E722" s="756"/>
      <c r="F722" s="7"/>
      <c r="G722" s="7"/>
      <c r="H722" s="7"/>
      <c r="I722" s="7"/>
    </row>
    <row r="723" spans="1:9" ht="14.25" customHeight="1">
      <c r="A723" s="357" t="s">
        <v>3341</v>
      </c>
      <c r="B723" s="1" t="s">
        <v>701</v>
      </c>
      <c r="C723" s="1" t="s">
        <v>2560</v>
      </c>
      <c r="D723" s="69" t="s">
        <v>3342</v>
      </c>
      <c r="E723" s="754"/>
      <c r="F723" s="7"/>
      <c r="G723" s="7"/>
      <c r="H723" s="7"/>
      <c r="I723" s="7"/>
    </row>
    <row r="724" spans="1:9" ht="14.25" customHeight="1">
      <c r="A724" s="358" t="s">
        <v>3343</v>
      </c>
      <c r="B724" s="67" t="s">
        <v>419</v>
      </c>
      <c r="C724" s="67" t="s">
        <v>419</v>
      </c>
      <c r="D724" s="359" t="s">
        <v>3344</v>
      </c>
      <c r="E724" s="755"/>
      <c r="F724" s="7"/>
      <c r="G724" s="7"/>
      <c r="H724" s="7"/>
      <c r="I724" s="7"/>
    </row>
    <row r="725" spans="1:9" ht="14.25" customHeight="1">
      <c r="A725" s="357" t="s">
        <v>3345</v>
      </c>
      <c r="B725" s="1" t="s">
        <v>419</v>
      </c>
      <c r="C725" s="1" t="s">
        <v>419</v>
      </c>
      <c r="D725" s="69" t="s">
        <v>3346</v>
      </c>
      <c r="E725" s="754"/>
      <c r="F725" s="7"/>
      <c r="G725" s="7"/>
      <c r="H725" s="7"/>
      <c r="I725" s="7"/>
    </row>
    <row r="726" spans="1:9" ht="14.25" customHeight="1">
      <c r="A726" s="358" t="s">
        <v>3345</v>
      </c>
      <c r="B726" s="67" t="s">
        <v>701</v>
      </c>
      <c r="C726" s="67" t="s">
        <v>419</v>
      </c>
      <c r="D726" s="68" t="s">
        <v>3347</v>
      </c>
      <c r="E726" s="756"/>
      <c r="F726" s="7"/>
      <c r="G726" s="7"/>
      <c r="H726" s="7"/>
      <c r="I726" s="7"/>
    </row>
    <row r="727" spans="1:9" ht="14.25" customHeight="1">
      <c r="A727" s="357" t="s">
        <v>3345</v>
      </c>
      <c r="B727" s="1" t="s">
        <v>701</v>
      </c>
      <c r="C727" s="1" t="s">
        <v>2580</v>
      </c>
      <c r="D727" s="69" t="s">
        <v>3348</v>
      </c>
      <c r="E727" s="754"/>
      <c r="F727" s="7"/>
      <c r="G727" s="7"/>
      <c r="H727" s="7"/>
      <c r="I727" s="7"/>
    </row>
    <row r="728" spans="1:9" ht="14.25" customHeight="1">
      <c r="A728" s="358" t="s">
        <v>3345</v>
      </c>
      <c r="B728" s="67" t="s">
        <v>701</v>
      </c>
      <c r="C728" s="67" t="s">
        <v>2560</v>
      </c>
      <c r="D728" s="359" t="s">
        <v>3349</v>
      </c>
      <c r="E728" s="755"/>
      <c r="F728" s="7"/>
      <c r="G728" s="7"/>
      <c r="H728" s="7"/>
      <c r="I728" s="7"/>
    </row>
    <row r="729" spans="1:9" ht="14.25" customHeight="1">
      <c r="A729" s="357" t="s">
        <v>3345</v>
      </c>
      <c r="B729" s="1" t="s">
        <v>2560</v>
      </c>
      <c r="C729" s="1" t="s">
        <v>419</v>
      </c>
      <c r="D729" s="69" t="s">
        <v>3350</v>
      </c>
      <c r="E729" s="754"/>
      <c r="F729" s="7"/>
      <c r="G729" s="7"/>
      <c r="H729" s="7"/>
      <c r="I729" s="7"/>
    </row>
    <row r="730" spans="1:9" ht="14.25" customHeight="1">
      <c r="A730" s="358" t="s">
        <v>3345</v>
      </c>
      <c r="B730" s="67" t="s">
        <v>2560</v>
      </c>
      <c r="C730" s="67" t="s">
        <v>2580</v>
      </c>
      <c r="D730" s="68" t="s">
        <v>3351</v>
      </c>
      <c r="E730" s="756"/>
      <c r="F730" s="7"/>
      <c r="G730" s="7"/>
      <c r="H730" s="7"/>
      <c r="I730" s="7"/>
    </row>
    <row r="731" spans="1:9" ht="14.25" customHeight="1">
      <c r="A731" s="357" t="s">
        <v>3345</v>
      </c>
      <c r="B731" s="1" t="s">
        <v>2560</v>
      </c>
      <c r="C731" s="1" t="s">
        <v>2560</v>
      </c>
      <c r="D731" s="69" t="s">
        <v>3352</v>
      </c>
      <c r="E731" s="754"/>
      <c r="F731" s="7"/>
      <c r="G731" s="7"/>
      <c r="H731" s="7"/>
      <c r="I731" s="7"/>
    </row>
    <row r="732" spans="1:9" ht="14.25" customHeight="1">
      <c r="A732" s="358" t="s">
        <v>3353</v>
      </c>
      <c r="B732" s="67" t="s">
        <v>701</v>
      </c>
      <c r="C732" s="67" t="s">
        <v>419</v>
      </c>
      <c r="D732" s="68" t="s">
        <v>3354</v>
      </c>
      <c r="E732" s="756"/>
      <c r="F732" s="7"/>
      <c r="G732" s="7"/>
      <c r="H732" s="7"/>
      <c r="I732" s="7"/>
    </row>
    <row r="733" spans="1:9" ht="14.25" customHeight="1">
      <c r="A733" s="357" t="s">
        <v>3353</v>
      </c>
      <c r="B733" s="1" t="s">
        <v>701</v>
      </c>
      <c r="C733" s="1" t="s">
        <v>2580</v>
      </c>
      <c r="D733" s="360" t="s">
        <v>3355</v>
      </c>
      <c r="E733" s="757"/>
      <c r="F733" s="7"/>
      <c r="G733" s="7"/>
      <c r="H733" s="7"/>
      <c r="I733" s="7"/>
    </row>
    <row r="734" spans="1:9" ht="14.25" customHeight="1">
      <c r="A734" s="358" t="s">
        <v>3356</v>
      </c>
      <c r="B734" s="67" t="s">
        <v>701</v>
      </c>
      <c r="C734" s="67" t="s">
        <v>419</v>
      </c>
      <c r="D734" s="68" t="s">
        <v>3357</v>
      </c>
      <c r="E734" s="756"/>
      <c r="F734" s="7"/>
      <c r="G734" s="7"/>
      <c r="H734" s="7"/>
      <c r="I734" s="7"/>
    </row>
    <row r="735" spans="1:9" ht="14.25" customHeight="1">
      <c r="A735" s="357" t="s">
        <v>3356</v>
      </c>
      <c r="B735" s="1" t="s">
        <v>701</v>
      </c>
      <c r="C735" s="1" t="s">
        <v>2698</v>
      </c>
      <c r="D735" s="69" t="s">
        <v>3358</v>
      </c>
      <c r="E735" s="754"/>
      <c r="F735" s="7"/>
      <c r="G735" s="7"/>
      <c r="H735" s="7"/>
      <c r="I735" s="7"/>
    </row>
    <row r="736" spans="1:9" ht="14.25" customHeight="1">
      <c r="A736" s="358" t="s">
        <v>3356</v>
      </c>
      <c r="B736" s="67" t="s">
        <v>701</v>
      </c>
      <c r="C736" s="67" t="s">
        <v>2580</v>
      </c>
      <c r="D736" s="359" t="s">
        <v>3359</v>
      </c>
      <c r="E736" s="755"/>
      <c r="F736" s="7"/>
      <c r="G736" s="7"/>
      <c r="H736" s="7"/>
      <c r="I736" s="7"/>
    </row>
    <row r="737" spans="1:9" ht="14.25" customHeight="1">
      <c r="A737" s="357" t="s">
        <v>3356</v>
      </c>
      <c r="B737" s="1" t="s">
        <v>701</v>
      </c>
      <c r="C737" s="1" t="s">
        <v>2560</v>
      </c>
      <c r="D737" s="69" t="s">
        <v>3360</v>
      </c>
      <c r="E737" s="754"/>
      <c r="F737" s="7"/>
      <c r="G737" s="7"/>
      <c r="H737" s="7"/>
      <c r="I737" s="7"/>
    </row>
    <row r="738" spans="1:9" ht="14.25" customHeight="1">
      <c r="A738" s="358" t="s">
        <v>3361</v>
      </c>
      <c r="B738" s="67" t="s">
        <v>419</v>
      </c>
      <c r="C738" s="67" t="s">
        <v>419</v>
      </c>
      <c r="D738" s="359" t="s">
        <v>3362</v>
      </c>
      <c r="E738" s="755"/>
      <c r="F738" s="7"/>
      <c r="G738" s="7"/>
      <c r="H738" s="7"/>
      <c r="I738" s="7"/>
    </row>
    <row r="739" spans="1:9" ht="14.25" customHeight="1">
      <c r="A739" s="357" t="s">
        <v>3361</v>
      </c>
      <c r="B739" s="1" t="s">
        <v>701</v>
      </c>
      <c r="C739" s="1" t="s">
        <v>419</v>
      </c>
      <c r="D739" s="69" t="s">
        <v>3362</v>
      </c>
      <c r="E739" s="754"/>
      <c r="F739" s="7"/>
      <c r="G739" s="7"/>
      <c r="H739" s="7"/>
      <c r="I739" s="7"/>
    </row>
    <row r="740" spans="1:9" ht="14.25" customHeight="1">
      <c r="A740" s="358" t="s">
        <v>3361</v>
      </c>
      <c r="B740" s="67" t="s">
        <v>701</v>
      </c>
      <c r="C740" s="67" t="s">
        <v>2698</v>
      </c>
      <c r="D740" s="68" t="s">
        <v>3363</v>
      </c>
      <c r="E740" s="756"/>
      <c r="F740" s="7"/>
      <c r="G740" s="7"/>
      <c r="H740" s="7"/>
      <c r="I740" s="7"/>
    </row>
    <row r="741" spans="1:9" ht="14.25" customHeight="1">
      <c r="A741" s="357" t="s">
        <v>3361</v>
      </c>
      <c r="B741" s="1" t="s">
        <v>701</v>
      </c>
      <c r="C741" s="1" t="s">
        <v>2580</v>
      </c>
      <c r="D741" s="360" t="s">
        <v>3364</v>
      </c>
      <c r="E741" s="757"/>
      <c r="F741" s="7"/>
      <c r="G741" s="7"/>
      <c r="H741" s="7"/>
      <c r="I741" s="7"/>
    </row>
    <row r="742" spans="1:9" ht="14.25" customHeight="1">
      <c r="A742" s="358" t="s">
        <v>3361</v>
      </c>
      <c r="B742" s="67" t="s">
        <v>701</v>
      </c>
      <c r="C742" s="67" t="s">
        <v>2560</v>
      </c>
      <c r="D742" s="68" t="s">
        <v>3365</v>
      </c>
      <c r="E742" s="756"/>
      <c r="F742" s="7"/>
      <c r="G742" s="7"/>
      <c r="H742" s="7"/>
      <c r="I742" s="7"/>
    </row>
    <row r="743" spans="1:9" ht="14.25" customHeight="1">
      <c r="A743" s="357" t="s">
        <v>3361</v>
      </c>
      <c r="B743" s="1" t="s">
        <v>2560</v>
      </c>
      <c r="C743" s="1" t="s">
        <v>419</v>
      </c>
      <c r="D743" s="69" t="s">
        <v>3366</v>
      </c>
      <c r="E743" s="754"/>
      <c r="F743" s="7"/>
      <c r="G743" s="7"/>
      <c r="H743" s="7"/>
      <c r="I743" s="7"/>
    </row>
    <row r="744" spans="1:9" ht="14.25" customHeight="1">
      <c r="A744" s="358" t="s">
        <v>3361</v>
      </c>
      <c r="B744" s="67" t="s">
        <v>2560</v>
      </c>
      <c r="C744" s="67" t="s">
        <v>2580</v>
      </c>
      <c r="D744" s="359" t="s">
        <v>3367</v>
      </c>
      <c r="E744" s="755"/>
      <c r="F744" s="7"/>
      <c r="G744" s="7"/>
      <c r="H744" s="7"/>
      <c r="I744" s="7"/>
    </row>
    <row r="745" spans="1:9" ht="14.25" customHeight="1">
      <c r="A745" s="357" t="s">
        <v>3361</v>
      </c>
      <c r="B745" s="1" t="s">
        <v>2560</v>
      </c>
      <c r="C745" s="1" t="s">
        <v>2560</v>
      </c>
      <c r="D745" s="69" t="s">
        <v>3368</v>
      </c>
      <c r="E745" s="754"/>
      <c r="F745" s="7"/>
      <c r="G745" s="7"/>
      <c r="H745" s="7"/>
      <c r="I745" s="7"/>
    </row>
    <row r="746" spans="1:9" ht="14.25" customHeight="1">
      <c r="A746" s="358" t="s">
        <v>3369</v>
      </c>
      <c r="B746" s="67" t="s">
        <v>419</v>
      </c>
      <c r="C746" s="67" t="s">
        <v>419</v>
      </c>
      <c r="D746" s="68" t="s">
        <v>3370</v>
      </c>
      <c r="E746" s="756"/>
      <c r="F746" s="7"/>
      <c r="G746" s="7"/>
      <c r="H746" s="7"/>
      <c r="I746" s="7"/>
    </row>
    <row r="747" spans="1:9" ht="14.25" customHeight="1">
      <c r="A747" s="357" t="s">
        <v>3371</v>
      </c>
      <c r="B747" s="1" t="s">
        <v>701</v>
      </c>
      <c r="C747" s="1" t="s">
        <v>419</v>
      </c>
      <c r="D747" s="360" t="s">
        <v>3372</v>
      </c>
      <c r="E747" s="757"/>
      <c r="F747" s="7"/>
      <c r="G747" s="7"/>
      <c r="H747" s="7"/>
      <c r="I747" s="7"/>
    </row>
    <row r="748" spans="1:9" ht="14.25" customHeight="1">
      <c r="A748" s="358" t="s">
        <v>3371</v>
      </c>
      <c r="B748" s="67" t="s">
        <v>701</v>
      </c>
      <c r="C748" s="67" t="s">
        <v>2698</v>
      </c>
      <c r="D748" s="68" t="s">
        <v>3373</v>
      </c>
      <c r="E748" s="756"/>
      <c r="F748" s="7"/>
      <c r="G748" s="7"/>
      <c r="H748" s="7"/>
      <c r="I748" s="7"/>
    </row>
    <row r="749" spans="1:9" ht="14.25" customHeight="1">
      <c r="A749" s="357" t="s">
        <v>3371</v>
      </c>
      <c r="B749" s="1" t="s">
        <v>701</v>
      </c>
      <c r="C749" s="1" t="s">
        <v>2580</v>
      </c>
      <c r="D749" s="360" t="s">
        <v>3374</v>
      </c>
      <c r="E749" s="757"/>
      <c r="F749" s="7"/>
      <c r="G749" s="7"/>
      <c r="H749" s="7"/>
      <c r="I749" s="7"/>
    </row>
    <row r="750" spans="1:9" ht="14.25" customHeight="1">
      <c r="A750" s="358" t="s">
        <v>3371</v>
      </c>
      <c r="B750" s="67" t="s">
        <v>701</v>
      </c>
      <c r="C750" s="67" t="s">
        <v>2560</v>
      </c>
      <c r="D750" s="68" t="s">
        <v>3375</v>
      </c>
      <c r="E750" s="756"/>
      <c r="F750" s="7"/>
      <c r="G750" s="7"/>
      <c r="H750" s="7"/>
      <c r="I750" s="7"/>
    </row>
    <row r="751" spans="1:9" ht="14.25" customHeight="1">
      <c r="A751" s="357" t="s">
        <v>3376</v>
      </c>
      <c r="B751" s="1" t="s">
        <v>419</v>
      </c>
      <c r="C751" s="1" t="s">
        <v>419</v>
      </c>
      <c r="D751" s="360" t="s">
        <v>3377</v>
      </c>
      <c r="E751" s="757"/>
      <c r="F751" s="7"/>
      <c r="G751" s="7"/>
      <c r="H751" s="7"/>
      <c r="I751" s="7"/>
    </row>
    <row r="752" spans="1:9" ht="14.25" customHeight="1">
      <c r="A752" s="358" t="s">
        <v>3378</v>
      </c>
      <c r="B752" s="67" t="s">
        <v>419</v>
      </c>
      <c r="C752" s="67" t="s">
        <v>419</v>
      </c>
      <c r="D752" s="68" t="s">
        <v>675</v>
      </c>
      <c r="E752" s="756"/>
      <c r="F752" s="7"/>
      <c r="G752" s="7"/>
      <c r="H752" s="7"/>
      <c r="I752" s="7"/>
    </row>
    <row r="753" spans="1:9" ht="14.25" customHeight="1">
      <c r="A753" s="357" t="s">
        <v>3378</v>
      </c>
      <c r="B753" s="1" t="s">
        <v>701</v>
      </c>
      <c r="C753" s="1" t="s">
        <v>419</v>
      </c>
      <c r="D753" s="360" t="s">
        <v>3379</v>
      </c>
      <c r="E753" s="757"/>
      <c r="F753" s="7"/>
      <c r="G753" s="7"/>
      <c r="H753" s="7"/>
      <c r="I753" s="7"/>
    </row>
    <row r="754" spans="1:9" ht="14.25" customHeight="1">
      <c r="A754" s="358" t="s">
        <v>3378</v>
      </c>
      <c r="B754" s="67" t="s">
        <v>701</v>
      </c>
      <c r="C754" s="67" t="s">
        <v>2580</v>
      </c>
      <c r="D754" s="68" t="s">
        <v>3380</v>
      </c>
      <c r="E754" s="756"/>
      <c r="F754" s="7"/>
      <c r="G754" s="7"/>
      <c r="H754" s="7"/>
      <c r="I754" s="7"/>
    </row>
    <row r="755" spans="1:9" ht="14.25" customHeight="1">
      <c r="A755" s="357" t="s">
        <v>3378</v>
      </c>
      <c r="B755" s="1">
        <v>99</v>
      </c>
      <c r="C755" s="1" t="s">
        <v>419</v>
      </c>
      <c r="D755" s="360" t="s">
        <v>520</v>
      </c>
      <c r="E755" s="757"/>
      <c r="F755" s="7"/>
      <c r="G755" s="7"/>
      <c r="H755" s="7"/>
      <c r="I755" s="7"/>
    </row>
    <row r="756" spans="1:9" ht="14.25" customHeight="1">
      <c r="A756" s="358" t="s">
        <v>3378</v>
      </c>
      <c r="B756" s="67">
        <v>99</v>
      </c>
      <c r="C756" s="67" t="s">
        <v>2698</v>
      </c>
      <c r="D756" s="68" t="s">
        <v>3381</v>
      </c>
      <c r="E756" s="756"/>
      <c r="F756" s="7"/>
      <c r="G756" s="7"/>
      <c r="H756" s="7"/>
      <c r="I756" s="7"/>
    </row>
    <row r="757" spans="1:9" ht="14.25" customHeight="1">
      <c r="A757" s="357" t="s">
        <v>3378</v>
      </c>
      <c r="B757" s="1">
        <v>99</v>
      </c>
      <c r="C757" s="1" t="s">
        <v>2580</v>
      </c>
      <c r="D757" s="360" t="s">
        <v>3382</v>
      </c>
      <c r="E757" s="757"/>
      <c r="F757" s="7"/>
      <c r="G757" s="7"/>
      <c r="H757" s="7"/>
      <c r="I757" s="7"/>
    </row>
    <row r="758" spans="1:9" ht="14.25" customHeight="1">
      <c r="A758" s="358" t="s">
        <v>3378</v>
      </c>
      <c r="B758" s="67" t="s">
        <v>2560</v>
      </c>
      <c r="C758" s="67" t="s">
        <v>2560</v>
      </c>
      <c r="D758" s="68" t="s">
        <v>3383</v>
      </c>
      <c r="E758" s="756"/>
      <c r="F758" s="7"/>
      <c r="G758" s="7"/>
      <c r="H758" s="7"/>
      <c r="I758" s="7"/>
    </row>
    <row r="759" spans="1:9" ht="14.25" customHeight="1">
      <c r="A759" s="357" t="s">
        <v>3384</v>
      </c>
      <c r="B759" s="1" t="s">
        <v>419</v>
      </c>
      <c r="C759" s="1" t="s">
        <v>419</v>
      </c>
      <c r="D759" s="360" t="s">
        <v>3385</v>
      </c>
      <c r="E759" s="757"/>
      <c r="F759" s="7"/>
      <c r="G759" s="7"/>
      <c r="H759" s="7"/>
      <c r="I759" s="7"/>
    </row>
    <row r="760" spans="1:9" ht="14.25" customHeight="1">
      <c r="A760" s="358" t="s">
        <v>3386</v>
      </c>
      <c r="B760" s="67" t="s">
        <v>419</v>
      </c>
      <c r="C760" s="67" t="s">
        <v>419</v>
      </c>
      <c r="D760" s="68" t="s">
        <v>3121</v>
      </c>
      <c r="E760" s="756"/>
      <c r="F760" s="7"/>
      <c r="G760" s="7"/>
      <c r="H760" s="7"/>
      <c r="I760" s="7"/>
    </row>
    <row r="761" spans="1:9" ht="14.25" customHeight="1">
      <c r="A761" s="357" t="s">
        <v>3386</v>
      </c>
      <c r="B761" s="1" t="s">
        <v>701</v>
      </c>
      <c r="C761" s="1" t="s">
        <v>419</v>
      </c>
      <c r="D761" s="360" t="s">
        <v>3387</v>
      </c>
      <c r="E761" s="757"/>
      <c r="F761" s="7"/>
      <c r="G761" s="7"/>
      <c r="H761" s="7"/>
      <c r="I761" s="7"/>
    </row>
    <row r="762" spans="1:9" ht="14.25" customHeight="1">
      <c r="A762" s="358" t="s">
        <v>3386</v>
      </c>
      <c r="B762" s="67" t="s">
        <v>701</v>
      </c>
      <c r="C762" s="67" t="s">
        <v>2698</v>
      </c>
      <c r="D762" s="68" t="s">
        <v>3388</v>
      </c>
      <c r="E762" s="756"/>
      <c r="F762" s="7"/>
      <c r="G762" s="7"/>
      <c r="H762" s="7"/>
      <c r="I762" s="7"/>
    </row>
    <row r="763" spans="1:9" ht="14.25" customHeight="1">
      <c r="A763" s="357" t="s">
        <v>3386</v>
      </c>
      <c r="B763" s="1" t="s">
        <v>701</v>
      </c>
      <c r="C763" s="1" t="s">
        <v>2580</v>
      </c>
      <c r="D763" s="360" t="s">
        <v>3389</v>
      </c>
      <c r="E763" s="757"/>
      <c r="F763" s="7"/>
      <c r="G763" s="7"/>
      <c r="H763" s="7"/>
      <c r="I763" s="7"/>
    </row>
    <row r="764" spans="1:9" ht="14.25" customHeight="1">
      <c r="A764" s="358" t="s">
        <v>3386</v>
      </c>
      <c r="B764" s="67" t="s">
        <v>701</v>
      </c>
      <c r="C764" s="67" t="s">
        <v>2560</v>
      </c>
      <c r="D764" s="68" t="s">
        <v>3390</v>
      </c>
      <c r="E764" s="756"/>
      <c r="F764" s="7"/>
      <c r="G764" s="7"/>
      <c r="H764" s="7"/>
      <c r="I764" s="7"/>
    </row>
    <row r="765" spans="1:9" ht="14.25" customHeight="1">
      <c r="A765" s="357" t="s">
        <v>3386</v>
      </c>
      <c r="B765" s="1" t="s">
        <v>703</v>
      </c>
      <c r="C765" s="1" t="s">
        <v>419</v>
      </c>
      <c r="D765" s="360" t="s">
        <v>2305</v>
      </c>
      <c r="E765" s="757"/>
      <c r="F765" s="7"/>
      <c r="G765" s="7"/>
      <c r="H765" s="7"/>
      <c r="I765" s="7"/>
    </row>
    <row r="766" spans="1:9" ht="14.25" customHeight="1">
      <c r="A766" s="358" t="s">
        <v>3386</v>
      </c>
      <c r="B766" s="67" t="s">
        <v>703</v>
      </c>
      <c r="C766" s="67" t="s">
        <v>2698</v>
      </c>
      <c r="D766" s="359" t="s">
        <v>3391</v>
      </c>
      <c r="E766" s="755"/>
      <c r="F766" s="7"/>
      <c r="G766" s="7"/>
      <c r="H766" s="7"/>
      <c r="I766" s="7"/>
    </row>
    <row r="767" spans="1:9" ht="14.25" customHeight="1">
      <c r="A767" s="357" t="s">
        <v>3386</v>
      </c>
      <c r="B767" s="1" t="s">
        <v>703</v>
      </c>
      <c r="C767" s="1" t="s">
        <v>2580</v>
      </c>
      <c r="D767" s="360" t="s">
        <v>3392</v>
      </c>
      <c r="E767" s="757"/>
      <c r="F767" s="7"/>
      <c r="G767" s="7"/>
      <c r="H767" s="7"/>
      <c r="I767" s="7"/>
    </row>
    <row r="768" spans="1:9" ht="14.25" customHeight="1">
      <c r="A768" s="358" t="s">
        <v>3386</v>
      </c>
      <c r="B768" s="67" t="s">
        <v>703</v>
      </c>
      <c r="C768" s="67" t="s">
        <v>2560</v>
      </c>
      <c r="D768" s="359" t="s">
        <v>3393</v>
      </c>
      <c r="E768" s="755"/>
      <c r="F768" s="7"/>
      <c r="G768" s="7"/>
      <c r="H768" s="7"/>
      <c r="I768" s="7"/>
    </row>
    <row r="769" spans="1:9" ht="14.25" customHeight="1">
      <c r="A769" s="357" t="s">
        <v>3386</v>
      </c>
      <c r="B769" s="1" t="s">
        <v>705</v>
      </c>
      <c r="C769" s="1" t="s">
        <v>419</v>
      </c>
      <c r="D769" s="69" t="s">
        <v>2315</v>
      </c>
      <c r="E769" s="754"/>
      <c r="F769" s="7"/>
      <c r="G769" s="7"/>
      <c r="H769" s="7"/>
      <c r="I769" s="7"/>
    </row>
    <row r="770" spans="1:9" ht="14.25" customHeight="1">
      <c r="A770" s="358" t="s">
        <v>3386</v>
      </c>
      <c r="B770" s="67" t="s">
        <v>705</v>
      </c>
      <c r="C770" s="67" t="s">
        <v>2698</v>
      </c>
      <c r="D770" s="68" t="s">
        <v>3394</v>
      </c>
      <c r="E770" s="756"/>
      <c r="F770" s="7"/>
      <c r="G770" s="7"/>
      <c r="H770" s="7"/>
      <c r="I770" s="7"/>
    </row>
    <row r="771" spans="1:9" ht="14.25" customHeight="1">
      <c r="A771" s="357" t="s">
        <v>3386</v>
      </c>
      <c r="B771" s="1" t="s">
        <v>705</v>
      </c>
      <c r="C771" s="1" t="s">
        <v>2580</v>
      </c>
      <c r="D771" s="69" t="s">
        <v>3395</v>
      </c>
      <c r="E771" s="754"/>
      <c r="F771" s="7"/>
      <c r="G771" s="7"/>
      <c r="H771" s="7"/>
      <c r="I771" s="7"/>
    </row>
    <row r="772" spans="1:9" ht="14.25" customHeight="1">
      <c r="A772" s="358" t="s">
        <v>3386</v>
      </c>
      <c r="B772" s="67" t="s">
        <v>705</v>
      </c>
      <c r="C772" s="67" t="s">
        <v>2560</v>
      </c>
      <c r="D772" s="68" t="s">
        <v>3396</v>
      </c>
      <c r="E772" s="756"/>
      <c r="F772" s="7"/>
      <c r="G772" s="7"/>
      <c r="H772" s="7"/>
      <c r="I772" s="7"/>
    </row>
    <row r="773" spans="1:9" ht="14.25" customHeight="1">
      <c r="A773" s="357" t="s">
        <v>3386</v>
      </c>
      <c r="B773" s="1" t="s">
        <v>862</v>
      </c>
      <c r="C773" s="1" t="s">
        <v>419</v>
      </c>
      <c r="D773" s="360" t="s">
        <v>3397</v>
      </c>
      <c r="E773" s="757"/>
      <c r="F773" s="7"/>
      <c r="G773" s="7"/>
      <c r="H773" s="7"/>
      <c r="I773" s="7"/>
    </row>
    <row r="774" spans="1:9" ht="14.25" customHeight="1">
      <c r="A774" s="358" t="s">
        <v>3386</v>
      </c>
      <c r="B774" s="67" t="s">
        <v>862</v>
      </c>
      <c r="C774" s="67" t="s">
        <v>2580</v>
      </c>
      <c r="D774" s="68" t="s">
        <v>3398</v>
      </c>
      <c r="E774" s="756"/>
      <c r="F774" s="7"/>
      <c r="G774" s="7"/>
      <c r="H774" s="7"/>
      <c r="I774" s="7"/>
    </row>
    <row r="775" spans="1:9" ht="14.25" customHeight="1">
      <c r="A775" s="357" t="s">
        <v>3386</v>
      </c>
      <c r="B775" s="1" t="s">
        <v>862</v>
      </c>
      <c r="C775" s="1" t="s">
        <v>2560</v>
      </c>
      <c r="D775" s="360" t="s">
        <v>3399</v>
      </c>
      <c r="E775" s="757"/>
      <c r="F775" s="7"/>
      <c r="G775" s="7"/>
      <c r="H775" s="7"/>
      <c r="I775" s="7"/>
    </row>
    <row r="776" spans="1:9" ht="14.25" customHeight="1">
      <c r="A776" s="358" t="s">
        <v>3386</v>
      </c>
      <c r="B776" s="67" t="s">
        <v>872</v>
      </c>
      <c r="C776" s="67" t="s">
        <v>419</v>
      </c>
      <c r="D776" s="68" t="s">
        <v>3400</v>
      </c>
      <c r="E776" s="756"/>
      <c r="F776" s="7"/>
      <c r="G776" s="7"/>
      <c r="H776" s="7"/>
      <c r="I776" s="7"/>
    </row>
    <row r="777" spans="1:9" ht="14.25" customHeight="1">
      <c r="A777" s="357" t="s">
        <v>3386</v>
      </c>
      <c r="B777" s="1" t="s">
        <v>872</v>
      </c>
      <c r="C777" s="1" t="s">
        <v>2698</v>
      </c>
      <c r="D777" s="360" t="s">
        <v>3401</v>
      </c>
      <c r="E777" s="757"/>
      <c r="F777" s="7"/>
      <c r="G777" s="7"/>
      <c r="H777" s="7"/>
      <c r="I777" s="7"/>
    </row>
    <row r="778" spans="1:9" ht="14.25" customHeight="1">
      <c r="A778" s="358" t="s">
        <v>3386</v>
      </c>
      <c r="B778" s="67" t="s">
        <v>872</v>
      </c>
      <c r="C778" s="67" t="s">
        <v>2580</v>
      </c>
      <c r="D778" s="68" t="s">
        <v>3402</v>
      </c>
      <c r="E778" s="756"/>
      <c r="F778" s="7"/>
      <c r="G778" s="7"/>
      <c r="H778" s="7"/>
      <c r="I778" s="7"/>
    </row>
    <row r="779" spans="1:9" ht="14.25" customHeight="1">
      <c r="A779" s="357" t="s">
        <v>3386</v>
      </c>
      <c r="B779" s="1" t="s">
        <v>872</v>
      </c>
      <c r="C779" s="1" t="s">
        <v>2560</v>
      </c>
      <c r="D779" s="360" t="s">
        <v>3403</v>
      </c>
      <c r="E779" s="757"/>
      <c r="F779" s="7"/>
      <c r="G779" s="7"/>
      <c r="H779" s="7"/>
      <c r="I779" s="7"/>
    </row>
    <row r="780" spans="1:9" ht="14.25" customHeight="1">
      <c r="A780" s="358" t="s">
        <v>3386</v>
      </c>
      <c r="B780" s="67" t="s">
        <v>874</v>
      </c>
      <c r="C780" s="67" t="s">
        <v>419</v>
      </c>
      <c r="D780" s="68" t="s">
        <v>3404</v>
      </c>
      <c r="E780" s="756"/>
      <c r="F780" s="7"/>
      <c r="G780" s="7"/>
      <c r="H780" s="7"/>
      <c r="I780" s="7"/>
    </row>
    <row r="781" spans="1:9" ht="14.25" customHeight="1">
      <c r="A781" s="357" t="s">
        <v>3386</v>
      </c>
      <c r="B781" s="1" t="s">
        <v>874</v>
      </c>
      <c r="C781" s="1" t="s">
        <v>2698</v>
      </c>
      <c r="D781" s="69" t="s">
        <v>3405</v>
      </c>
      <c r="E781" s="754"/>
      <c r="F781" s="7"/>
      <c r="G781" s="7"/>
      <c r="H781" s="7"/>
      <c r="I781" s="7"/>
    </row>
    <row r="782" spans="1:9" ht="14.25" customHeight="1">
      <c r="A782" s="358" t="s">
        <v>3386</v>
      </c>
      <c r="B782" s="67" t="s">
        <v>874</v>
      </c>
      <c r="C782" s="67" t="s">
        <v>2580</v>
      </c>
      <c r="D782" s="359" t="s">
        <v>3406</v>
      </c>
      <c r="E782" s="755"/>
      <c r="F782" s="7"/>
      <c r="G782" s="7"/>
      <c r="H782" s="7"/>
      <c r="I782" s="7"/>
    </row>
    <row r="783" spans="1:9" ht="14.25" customHeight="1">
      <c r="A783" s="357" t="s">
        <v>3386</v>
      </c>
      <c r="B783" s="1" t="s">
        <v>874</v>
      </c>
      <c r="C783" s="1" t="s">
        <v>2560</v>
      </c>
      <c r="D783" s="69" t="s">
        <v>3407</v>
      </c>
      <c r="E783" s="754"/>
      <c r="F783" s="7"/>
      <c r="G783" s="7"/>
      <c r="H783" s="7"/>
      <c r="I783" s="7"/>
    </row>
    <row r="784" spans="1:9" ht="14.25" customHeight="1">
      <c r="A784" s="358" t="s">
        <v>3386</v>
      </c>
      <c r="B784" s="67" t="s">
        <v>880</v>
      </c>
      <c r="C784" s="67" t="s">
        <v>419</v>
      </c>
      <c r="D784" s="68" t="s">
        <v>3408</v>
      </c>
      <c r="E784" s="756"/>
      <c r="F784" s="7"/>
      <c r="G784" s="7"/>
      <c r="H784" s="7"/>
      <c r="I784" s="7"/>
    </row>
    <row r="785" spans="1:9" ht="14.25" customHeight="1">
      <c r="A785" s="357" t="s">
        <v>3386</v>
      </c>
      <c r="B785" s="1" t="s">
        <v>880</v>
      </c>
      <c r="C785" s="1" t="s">
        <v>2580</v>
      </c>
      <c r="D785" s="360" t="s">
        <v>3409</v>
      </c>
      <c r="E785" s="757"/>
      <c r="F785" s="7"/>
      <c r="G785" s="7"/>
      <c r="H785" s="7"/>
      <c r="I785" s="7"/>
    </row>
    <row r="786" spans="1:9" ht="14.25" customHeight="1">
      <c r="A786" s="358" t="s">
        <v>3386</v>
      </c>
      <c r="B786" s="67" t="s">
        <v>880</v>
      </c>
      <c r="C786" s="67" t="s">
        <v>2560</v>
      </c>
      <c r="D786" s="68" t="s">
        <v>3410</v>
      </c>
      <c r="E786" s="756"/>
      <c r="F786" s="7"/>
      <c r="G786" s="7"/>
      <c r="H786" s="7"/>
      <c r="I786" s="7"/>
    </row>
    <row r="787" spans="1:9" ht="14.25" customHeight="1">
      <c r="A787" s="357" t="s">
        <v>3386</v>
      </c>
      <c r="B787" s="1">
        <v>99</v>
      </c>
      <c r="C787" s="1" t="s">
        <v>419</v>
      </c>
      <c r="D787" s="360" t="s">
        <v>3411</v>
      </c>
      <c r="E787" s="757"/>
      <c r="F787" s="7"/>
      <c r="G787" s="7"/>
      <c r="H787" s="7"/>
      <c r="I787" s="7"/>
    </row>
    <row r="788" spans="1:9" ht="14.25" customHeight="1">
      <c r="A788" s="358" t="s">
        <v>3386</v>
      </c>
      <c r="B788" s="67" t="s">
        <v>2560</v>
      </c>
      <c r="C788" s="67" t="s">
        <v>3412</v>
      </c>
      <c r="D788" s="359" t="s">
        <v>3413</v>
      </c>
      <c r="E788" s="755"/>
      <c r="F788" s="7"/>
      <c r="G788" s="7"/>
      <c r="H788" s="7"/>
      <c r="I788" s="7"/>
    </row>
    <row r="789" spans="1:9" ht="14.25" customHeight="1">
      <c r="A789" s="357" t="s">
        <v>3386</v>
      </c>
      <c r="B789" s="1" t="s">
        <v>2560</v>
      </c>
      <c r="C789" s="1" t="s">
        <v>93</v>
      </c>
      <c r="D789" s="69" t="s">
        <v>3414</v>
      </c>
      <c r="E789" s="754"/>
      <c r="F789" s="7"/>
      <c r="G789" s="7"/>
      <c r="H789" s="7"/>
      <c r="I789" s="7"/>
    </row>
    <row r="790" spans="1:9" ht="14.25" customHeight="1">
      <c r="A790" s="358" t="s">
        <v>3386</v>
      </c>
      <c r="B790" s="67" t="s">
        <v>2560</v>
      </c>
      <c r="C790" s="67" t="s">
        <v>815</v>
      </c>
      <c r="D790" s="359" t="s">
        <v>3415</v>
      </c>
      <c r="E790" s="755"/>
      <c r="F790" s="7"/>
      <c r="G790" s="7"/>
      <c r="H790" s="7"/>
      <c r="I790" s="7"/>
    </row>
    <row r="791" spans="1:9" ht="14.25" customHeight="1">
      <c r="A791" s="357" t="s">
        <v>3386</v>
      </c>
      <c r="B791" s="1" t="s">
        <v>2560</v>
      </c>
      <c r="C791" s="1" t="s">
        <v>812</v>
      </c>
      <c r="D791" s="69" t="s">
        <v>3416</v>
      </c>
      <c r="E791" s="754"/>
      <c r="F791" s="7"/>
      <c r="G791" s="7"/>
      <c r="H791" s="7"/>
      <c r="I791" s="7"/>
    </row>
    <row r="792" spans="1:9" ht="14.25" customHeight="1">
      <c r="A792" s="358" t="s">
        <v>3386</v>
      </c>
      <c r="B792" s="67" t="s">
        <v>2560</v>
      </c>
      <c r="C792" s="67" t="s">
        <v>835</v>
      </c>
      <c r="D792" s="359" t="s">
        <v>3417</v>
      </c>
      <c r="E792" s="755"/>
      <c r="F792" s="7"/>
      <c r="G792" s="7"/>
      <c r="H792" s="7"/>
      <c r="I792" s="7"/>
    </row>
    <row r="793" spans="1:9" ht="14.25" customHeight="1">
      <c r="A793" s="357" t="s">
        <v>3386</v>
      </c>
      <c r="B793" s="1" t="s">
        <v>2560</v>
      </c>
      <c r="C793" s="1" t="s">
        <v>115</v>
      </c>
      <c r="D793" s="69" t="s">
        <v>3418</v>
      </c>
      <c r="E793" s="754"/>
      <c r="F793" s="7"/>
      <c r="G793" s="7"/>
      <c r="H793" s="7"/>
      <c r="I793" s="7"/>
    </row>
    <row r="794" spans="1:9" ht="14.25" customHeight="1">
      <c r="A794" s="358" t="s">
        <v>3386</v>
      </c>
      <c r="B794" s="67" t="s">
        <v>2560</v>
      </c>
      <c r="C794" s="67" t="s">
        <v>803</v>
      </c>
      <c r="D794" s="359" t="s">
        <v>3419</v>
      </c>
      <c r="E794" s="755"/>
      <c r="F794" s="7"/>
      <c r="G794" s="7"/>
      <c r="H794" s="7"/>
      <c r="I794" s="7"/>
    </row>
    <row r="795" spans="1:9" ht="14.25" customHeight="1">
      <c r="A795" s="357" t="s">
        <v>3386</v>
      </c>
      <c r="B795" s="1" t="s">
        <v>2560</v>
      </c>
      <c r="C795" s="1" t="s">
        <v>2698</v>
      </c>
      <c r="D795" s="69" t="s">
        <v>3420</v>
      </c>
      <c r="E795" s="754"/>
      <c r="F795" s="7"/>
      <c r="G795" s="7"/>
      <c r="H795" s="7"/>
      <c r="I795" s="7"/>
    </row>
    <row r="796" spans="1:9" ht="14.25" customHeight="1">
      <c r="A796" s="358" t="s">
        <v>3386</v>
      </c>
      <c r="B796" s="67">
        <v>99</v>
      </c>
      <c r="C796" s="67" t="s">
        <v>2580</v>
      </c>
      <c r="D796" s="359" t="s">
        <v>3421</v>
      </c>
      <c r="E796" s="755"/>
      <c r="F796" s="7"/>
      <c r="G796" s="7"/>
      <c r="H796" s="7"/>
      <c r="I796" s="7"/>
    </row>
    <row r="797" spans="1:9" ht="14.25" customHeight="1">
      <c r="A797" s="357" t="s">
        <v>3386</v>
      </c>
      <c r="B797" s="1" t="s">
        <v>2560</v>
      </c>
      <c r="C797" s="1" t="s">
        <v>2560</v>
      </c>
      <c r="D797" s="69" t="s">
        <v>3422</v>
      </c>
      <c r="E797" s="754"/>
      <c r="F797" s="7"/>
      <c r="G797" s="7"/>
      <c r="H797" s="7"/>
      <c r="I797" s="7"/>
    </row>
    <row r="798" spans="1:9" ht="14.25" customHeight="1">
      <c r="A798" s="358" t="s">
        <v>3423</v>
      </c>
      <c r="B798" s="67" t="s">
        <v>701</v>
      </c>
      <c r="C798" s="67" t="s">
        <v>419</v>
      </c>
      <c r="D798" s="359" t="s">
        <v>3424</v>
      </c>
      <c r="E798" s="755"/>
      <c r="F798" s="7"/>
      <c r="G798" s="7"/>
      <c r="H798" s="7"/>
      <c r="I798" s="7"/>
    </row>
    <row r="799" spans="1:9" ht="14.25" customHeight="1">
      <c r="A799" s="357" t="s">
        <v>3423</v>
      </c>
      <c r="B799" s="1" t="s">
        <v>701</v>
      </c>
      <c r="C799" s="1" t="s">
        <v>2580</v>
      </c>
      <c r="D799" s="69" t="s">
        <v>3425</v>
      </c>
      <c r="E799" s="754"/>
      <c r="F799" s="7"/>
      <c r="G799" s="7"/>
      <c r="H799" s="7"/>
      <c r="I799" s="7"/>
    </row>
    <row r="800" spans="1:9" ht="14.25" customHeight="1">
      <c r="A800" s="358" t="s">
        <v>3423</v>
      </c>
      <c r="B800" s="67" t="s">
        <v>701</v>
      </c>
      <c r="C800" s="67" t="s">
        <v>2560</v>
      </c>
      <c r="D800" s="359" t="s">
        <v>3426</v>
      </c>
      <c r="E800" s="755"/>
      <c r="F800" s="7"/>
      <c r="G800" s="7"/>
      <c r="H800" s="7"/>
      <c r="I800" s="7"/>
    </row>
    <row r="801" spans="1:9" ht="14.25" customHeight="1">
      <c r="A801" s="357" t="s">
        <v>3427</v>
      </c>
      <c r="B801" s="1" t="s">
        <v>701</v>
      </c>
      <c r="C801" s="1" t="s">
        <v>419</v>
      </c>
      <c r="D801" s="69" t="s">
        <v>3428</v>
      </c>
      <c r="E801" s="754"/>
      <c r="F801" s="7"/>
      <c r="G801" s="7"/>
      <c r="H801" s="7"/>
      <c r="I801" s="7"/>
    </row>
    <row r="802" spans="1:9" ht="14.25" customHeight="1">
      <c r="A802" s="358" t="s">
        <v>3427</v>
      </c>
      <c r="B802" s="67" t="s">
        <v>701</v>
      </c>
      <c r="C802" s="67" t="s">
        <v>2580</v>
      </c>
      <c r="D802" s="359" t="s">
        <v>3429</v>
      </c>
      <c r="E802" s="755"/>
      <c r="F802" s="7"/>
      <c r="G802" s="7"/>
      <c r="H802" s="7"/>
      <c r="I802" s="7"/>
    </row>
    <row r="803" spans="1:9" ht="14.25" customHeight="1">
      <c r="A803" s="357" t="s">
        <v>3427</v>
      </c>
      <c r="B803" s="1" t="s">
        <v>701</v>
      </c>
      <c r="C803" s="1" t="s">
        <v>2560</v>
      </c>
      <c r="D803" s="69" t="s">
        <v>3430</v>
      </c>
      <c r="E803" s="754"/>
      <c r="F803" s="7"/>
      <c r="G803" s="7"/>
      <c r="H803" s="7"/>
      <c r="I803" s="7"/>
    </row>
    <row r="804" spans="1:9" ht="14.25" customHeight="1">
      <c r="A804" s="358" t="s">
        <v>3431</v>
      </c>
      <c r="B804" s="67" t="s">
        <v>701</v>
      </c>
      <c r="C804" s="67" t="s">
        <v>419</v>
      </c>
      <c r="D804" s="359" t="s">
        <v>3432</v>
      </c>
      <c r="E804" s="755"/>
      <c r="F804" s="7"/>
      <c r="G804" s="7"/>
      <c r="H804" s="7"/>
      <c r="I804" s="7"/>
    </row>
    <row r="805" spans="1:9" ht="14.25" customHeight="1">
      <c r="A805" s="357" t="s">
        <v>3431</v>
      </c>
      <c r="B805" s="1" t="s">
        <v>701</v>
      </c>
      <c r="C805" s="1">
        <v>77</v>
      </c>
      <c r="D805" s="69" t="s">
        <v>3433</v>
      </c>
      <c r="E805" s="754"/>
      <c r="F805" s="7"/>
      <c r="G805" s="7"/>
      <c r="H805" s="7"/>
      <c r="I805" s="7"/>
    </row>
    <row r="806" spans="1:9" ht="14.25" customHeight="1">
      <c r="A806" s="358" t="s">
        <v>3431</v>
      </c>
      <c r="B806" s="67" t="s">
        <v>701</v>
      </c>
      <c r="C806" s="67">
        <v>78</v>
      </c>
      <c r="D806" s="359" t="s">
        <v>3434</v>
      </c>
      <c r="E806" s="755"/>
      <c r="F806" s="7"/>
      <c r="G806" s="7"/>
      <c r="H806" s="7"/>
      <c r="I806" s="7"/>
    </row>
    <row r="807" spans="1:9" ht="14.25" customHeight="1">
      <c r="A807" s="357" t="s">
        <v>3431</v>
      </c>
      <c r="B807" s="1" t="s">
        <v>701</v>
      </c>
      <c r="C807" s="1" t="s">
        <v>2560</v>
      </c>
      <c r="D807" s="69" t="s">
        <v>3435</v>
      </c>
      <c r="E807" s="754"/>
      <c r="F807" s="7"/>
      <c r="G807" s="7"/>
      <c r="H807" s="7"/>
      <c r="I807" s="7"/>
    </row>
    <row r="808" spans="1:9" ht="14.25" customHeight="1">
      <c r="A808" s="358" t="s">
        <v>3436</v>
      </c>
      <c r="B808" s="67" t="s">
        <v>701</v>
      </c>
      <c r="C808" s="67" t="s">
        <v>419</v>
      </c>
      <c r="D808" s="359" t="s">
        <v>3127</v>
      </c>
      <c r="E808" s="755"/>
      <c r="F808" s="7"/>
      <c r="G808" s="7"/>
      <c r="H808" s="7"/>
      <c r="I808" s="7"/>
    </row>
    <row r="809" spans="1:9" ht="14.25" customHeight="1">
      <c r="A809" s="357" t="s">
        <v>3436</v>
      </c>
      <c r="B809" s="1" t="s">
        <v>701</v>
      </c>
      <c r="C809" s="1">
        <v>77</v>
      </c>
      <c r="D809" s="69" t="s">
        <v>3437</v>
      </c>
      <c r="E809" s="754"/>
      <c r="F809" s="7"/>
      <c r="G809" s="7"/>
      <c r="H809" s="7"/>
      <c r="I809" s="7"/>
    </row>
    <row r="810" spans="1:9" ht="14.25" customHeight="1">
      <c r="A810" s="358" t="s">
        <v>3436</v>
      </c>
      <c r="B810" s="67" t="s">
        <v>701</v>
      </c>
      <c r="C810" s="67">
        <v>78</v>
      </c>
      <c r="D810" s="68" t="s">
        <v>3438</v>
      </c>
      <c r="E810" s="756"/>
      <c r="F810" s="7"/>
      <c r="G810" s="7"/>
      <c r="H810" s="7"/>
      <c r="I810" s="7"/>
    </row>
    <row r="811" spans="1:9" ht="14.25" customHeight="1">
      <c r="A811" s="357" t="s">
        <v>3436</v>
      </c>
      <c r="B811" s="1" t="s">
        <v>701</v>
      </c>
      <c r="C811" s="1" t="s">
        <v>2560</v>
      </c>
      <c r="D811" s="69" t="s">
        <v>3439</v>
      </c>
      <c r="E811" s="754"/>
      <c r="F811" s="7"/>
      <c r="G811" s="7"/>
      <c r="H811" s="7"/>
      <c r="I811" s="7"/>
    </row>
    <row r="812" spans="1:9" ht="14.25" customHeight="1">
      <c r="A812" s="358" t="s">
        <v>3440</v>
      </c>
      <c r="B812" s="67" t="s">
        <v>701</v>
      </c>
      <c r="C812" s="67" t="s">
        <v>419</v>
      </c>
      <c r="D812" s="68" t="s">
        <v>3441</v>
      </c>
      <c r="E812" s="756"/>
      <c r="F812" s="7"/>
      <c r="G812" s="7"/>
      <c r="H812" s="7"/>
      <c r="I812" s="7"/>
    </row>
    <row r="813" spans="1:9" ht="14.25" customHeight="1">
      <c r="A813" s="357" t="s">
        <v>3440</v>
      </c>
      <c r="B813" s="1" t="s">
        <v>701</v>
      </c>
      <c r="C813" s="1" t="s">
        <v>2580</v>
      </c>
      <c r="D813" s="360" t="s">
        <v>3442</v>
      </c>
      <c r="E813" s="757"/>
      <c r="F813" s="7"/>
      <c r="G813" s="7"/>
      <c r="H813" s="7"/>
      <c r="I813" s="7"/>
    </row>
    <row r="814" spans="1:9" ht="14.25" customHeight="1">
      <c r="A814" s="358" t="s">
        <v>3440</v>
      </c>
      <c r="B814" s="67" t="s">
        <v>701</v>
      </c>
      <c r="C814" s="67" t="s">
        <v>2560</v>
      </c>
      <c r="D814" s="68" t="s">
        <v>3443</v>
      </c>
      <c r="E814" s="756"/>
      <c r="F814" s="7"/>
      <c r="G814" s="7"/>
      <c r="H814" s="7"/>
      <c r="I814" s="7"/>
    </row>
    <row r="815" spans="1:9" ht="14.25" customHeight="1">
      <c r="A815" s="357" t="s">
        <v>715</v>
      </c>
      <c r="B815" s="1" t="s">
        <v>419</v>
      </c>
      <c r="C815" s="1" t="s">
        <v>419</v>
      </c>
      <c r="D815" s="69" t="s">
        <v>3444</v>
      </c>
      <c r="E815" s="754"/>
      <c r="F815" s="7"/>
      <c r="G815" s="7"/>
      <c r="H815" s="7"/>
      <c r="I815" s="7"/>
    </row>
    <row r="816" spans="1:9" ht="14.25" customHeight="1">
      <c r="A816" s="358" t="s">
        <v>717</v>
      </c>
      <c r="B816" s="67" t="s">
        <v>701</v>
      </c>
      <c r="C816" s="67" t="s">
        <v>419</v>
      </c>
      <c r="D816" s="68" t="s">
        <v>3445</v>
      </c>
      <c r="E816" s="756"/>
      <c r="F816" s="7"/>
      <c r="G816" s="7"/>
      <c r="H816" s="7"/>
      <c r="I816" s="7"/>
    </row>
    <row r="817" spans="1:9" ht="14.25" customHeight="1">
      <c r="A817" s="357" t="s">
        <v>717</v>
      </c>
      <c r="B817" s="1" t="s">
        <v>701</v>
      </c>
      <c r="C817" s="1">
        <v>77</v>
      </c>
      <c r="D817" s="360" t="s">
        <v>3446</v>
      </c>
      <c r="E817" s="757"/>
      <c r="F817" s="7"/>
      <c r="G817" s="7"/>
      <c r="H817" s="7"/>
      <c r="I817" s="7"/>
    </row>
    <row r="818" spans="1:9" ht="14.25" customHeight="1">
      <c r="A818" s="358" t="s">
        <v>717</v>
      </c>
      <c r="B818" s="67" t="s">
        <v>701</v>
      </c>
      <c r="C818" s="67">
        <v>78</v>
      </c>
      <c r="D818" s="68" t="s">
        <v>3447</v>
      </c>
      <c r="E818" s="756"/>
      <c r="F818" s="7"/>
      <c r="G818" s="7"/>
      <c r="H818" s="7"/>
      <c r="I818" s="7"/>
    </row>
    <row r="819" spans="1:9" ht="14.25" customHeight="1">
      <c r="A819" s="357" t="s">
        <v>717</v>
      </c>
      <c r="B819" s="1" t="s">
        <v>701</v>
      </c>
      <c r="C819" s="1" t="s">
        <v>2560</v>
      </c>
      <c r="D819" s="360" t="s">
        <v>3448</v>
      </c>
      <c r="E819" s="757"/>
      <c r="F819" s="7"/>
      <c r="G819" s="7"/>
      <c r="H819" s="7"/>
      <c r="I819" s="7"/>
    </row>
    <row r="820" spans="1:9" ht="14.25" customHeight="1">
      <c r="A820" s="358" t="s">
        <v>722</v>
      </c>
      <c r="B820" s="67" t="s">
        <v>419</v>
      </c>
      <c r="C820" s="67" t="s">
        <v>419</v>
      </c>
      <c r="D820" s="68" t="s">
        <v>3449</v>
      </c>
      <c r="E820" s="756"/>
      <c r="F820" s="7"/>
      <c r="G820" s="7"/>
      <c r="H820" s="7"/>
      <c r="I820" s="7"/>
    </row>
    <row r="821" spans="1:9" ht="14.25" customHeight="1">
      <c r="A821" s="357" t="s">
        <v>722</v>
      </c>
      <c r="B821" s="1" t="s">
        <v>701</v>
      </c>
      <c r="C821" s="1" t="s">
        <v>419</v>
      </c>
      <c r="D821" s="69" t="s">
        <v>3450</v>
      </c>
      <c r="E821" s="754"/>
      <c r="F821" s="7"/>
      <c r="G821" s="7"/>
      <c r="H821" s="7"/>
      <c r="I821" s="7"/>
    </row>
    <row r="822" spans="1:9" ht="14.25" customHeight="1">
      <c r="A822" s="358" t="s">
        <v>722</v>
      </c>
      <c r="B822" s="67" t="s">
        <v>701</v>
      </c>
      <c r="C822" s="67">
        <v>78</v>
      </c>
      <c r="D822" s="359" t="s">
        <v>3451</v>
      </c>
      <c r="E822" s="755"/>
      <c r="F822" s="7"/>
      <c r="G822" s="7"/>
      <c r="H822" s="7"/>
      <c r="I822" s="7"/>
    </row>
    <row r="823" spans="1:9" ht="14.25" customHeight="1">
      <c r="A823" s="357" t="s">
        <v>722</v>
      </c>
      <c r="B823" s="1">
        <v>99</v>
      </c>
      <c r="C823" s="1" t="s">
        <v>419</v>
      </c>
      <c r="D823" s="69" t="s">
        <v>318</v>
      </c>
      <c r="E823" s="754"/>
      <c r="F823" s="7"/>
      <c r="G823" s="7"/>
      <c r="H823" s="7"/>
      <c r="I823" s="7"/>
    </row>
    <row r="824" spans="1:9" ht="14.25" customHeight="1">
      <c r="A824" s="358" t="s">
        <v>722</v>
      </c>
      <c r="B824" s="67">
        <v>99</v>
      </c>
      <c r="C824" s="67" t="s">
        <v>2698</v>
      </c>
      <c r="D824" s="359" t="s">
        <v>3452</v>
      </c>
      <c r="E824" s="755"/>
      <c r="F824" s="7"/>
      <c r="G824" s="7"/>
      <c r="H824" s="7"/>
      <c r="I824" s="7"/>
    </row>
    <row r="825" spans="1:9" ht="14.25" customHeight="1">
      <c r="A825" s="357" t="s">
        <v>722</v>
      </c>
      <c r="B825" s="1">
        <v>99</v>
      </c>
      <c r="C825" s="1" t="s">
        <v>2580</v>
      </c>
      <c r="D825" s="69" t="s">
        <v>3453</v>
      </c>
      <c r="E825" s="754"/>
      <c r="F825" s="7"/>
      <c r="G825" s="7"/>
      <c r="H825" s="7"/>
      <c r="I825" s="7"/>
    </row>
    <row r="826" spans="1:9" ht="14.25" customHeight="1">
      <c r="A826" s="358" t="s">
        <v>722</v>
      </c>
      <c r="B826" s="67" t="s">
        <v>2560</v>
      </c>
      <c r="C826" s="67" t="s">
        <v>2560</v>
      </c>
      <c r="D826" s="68" t="s">
        <v>3454</v>
      </c>
      <c r="E826" s="756"/>
      <c r="F826" s="7"/>
      <c r="G826" s="7"/>
      <c r="H826" s="7"/>
      <c r="I826" s="7"/>
    </row>
    <row r="827" spans="1:9" ht="14.25" customHeight="1">
      <c r="A827" s="357" t="s">
        <v>727</v>
      </c>
      <c r="B827" s="1" t="s">
        <v>419</v>
      </c>
      <c r="C827" s="1" t="s">
        <v>419</v>
      </c>
      <c r="D827" s="360" t="s">
        <v>3455</v>
      </c>
      <c r="E827" s="757"/>
      <c r="F827" s="7"/>
      <c r="G827" s="7"/>
      <c r="H827" s="7"/>
      <c r="I827" s="7"/>
    </row>
    <row r="828" spans="1:9" ht="14.25" customHeight="1">
      <c r="A828" s="358" t="s">
        <v>727</v>
      </c>
      <c r="B828" s="67" t="s">
        <v>701</v>
      </c>
      <c r="C828" s="67" t="s">
        <v>419</v>
      </c>
      <c r="D828" s="68" t="s">
        <v>3456</v>
      </c>
      <c r="E828" s="756"/>
      <c r="F828" s="7"/>
      <c r="G828" s="7"/>
      <c r="H828" s="7"/>
      <c r="I828" s="7"/>
    </row>
    <row r="829" spans="1:9" ht="14.25" customHeight="1">
      <c r="A829" s="357" t="s">
        <v>727</v>
      </c>
      <c r="B829" s="1" t="s">
        <v>701</v>
      </c>
      <c r="C829" s="1" t="s">
        <v>806</v>
      </c>
      <c r="D829" s="69" t="s">
        <v>3457</v>
      </c>
      <c r="E829" s="754"/>
      <c r="F829" s="7"/>
      <c r="G829" s="7"/>
      <c r="H829" s="7"/>
      <c r="I829" s="7"/>
    </row>
    <row r="830" spans="1:9" ht="14.25" customHeight="1">
      <c r="A830" s="358" t="s">
        <v>727</v>
      </c>
      <c r="B830" s="67" t="s">
        <v>701</v>
      </c>
      <c r="C830" s="67">
        <v>78</v>
      </c>
      <c r="D830" s="68" t="s">
        <v>3458</v>
      </c>
      <c r="E830" s="756"/>
      <c r="F830" s="7"/>
      <c r="G830" s="7"/>
      <c r="H830" s="7"/>
      <c r="I830" s="7"/>
    </row>
    <row r="831" spans="1:9" ht="14.25" customHeight="1">
      <c r="A831" s="357" t="s">
        <v>727</v>
      </c>
      <c r="B831" s="1" t="s">
        <v>703</v>
      </c>
      <c r="C831" s="1" t="s">
        <v>419</v>
      </c>
      <c r="D831" s="360" t="s">
        <v>3459</v>
      </c>
      <c r="E831" s="757"/>
      <c r="F831" s="7"/>
      <c r="G831" s="7"/>
      <c r="H831" s="7"/>
      <c r="I831" s="7"/>
    </row>
    <row r="832" spans="1:9" ht="14.25" customHeight="1">
      <c r="A832" s="358" t="s">
        <v>727</v>
      </c>
      <c r="B832" s="67" t="s">
        <v>703</v>
      </c>
      <c r="C832" s="67">
        <v>78</v>
      </c>
      <c r="D832" s="68" t="s">
        <v>3460</v>
      </c>
      <c r="E832" s="756"/>
      <c r="F832" s="7"/>
      <c r="G832" s="7"/>
      <c r="H832" s="7"/>
      <c r="I832" s="7"/>
    </row>
    <row r="833" spans="1:9" ht="14.25" customHeight="1">
      <c r="A833" s="357" t="s">
        <v>727</v>
      </c>
      <c r="B833" s="1">
        <v>99</v>
      </c>
      <c r="C833" s="1" t="s">
        <v>419</v>
      </c>
      <c r="D833" s="69" t="s">
        <v>520</v>
      </c>
      <c r="E833" s="754"/>
      <c r="F833" s="7"/>
      <c r="G833" s="7"/>
      <c r="H833" s="7"/>
      <c r="I833" s="7"/>
    </row>
    <row r="834" spans="1:9" ht="14.25" customHeight="1">
      <c r="A834" s="358" t="s">
        <v>727</v>
      </c>
      <c r="B834" s="67">
        <v>99</v>
      </c>
      <c r="C834" s="67" t="s">
        <v>806</v>
      </c>
      <c r="D834" s="359" t="s">
        <v>3461</v>
      </c>
      <c r="E834" s="755"/>
      <c r="F834" s="7"/>
      <c r="G834" s="7"/>
      <c r="H834" s="7"/>
      <c r="I834" s="7"/>
    </row>
    <row r="835" spans="1:9" ht="14.25" customHeight="1">
      <c r="A835" s="357" t="s">
        <v>727</v>
      </c>
      <c r="B835" s="1">
        <v>99</v>
      </c>
      <c r="C835" s="1" t="s">
        <v>2698</v>
      </c>
      <c r="D835" s="69" t="s">
        <v>3462</v>
      </c>
      <c r="E835" s="754"/>
      <c r="F835" s="7"/>
      <c r="G835" s="7"/>
      <c r="H835" s="7"/>
      <c r="I835" s="7"/>
    </row>
    <row r="836" spans="1:9" ht="14.25" customHeight="1">
      <c r="A836" s="358" t="s">
        <v>727</v>
      </c>
      <c r="B836" s="67">
        <v>99</v>
      </c>
      <c r="C836" s="67" t="s">
        <v>2580</v>
      </c>
      <c r="D836" s="68" t="s">
        <v>3463</v>
      </c>
      <c r="E836" s="756"/>
      <c r="F836" s="7"/>
      <c r="G836" s="7"/>
      <c r="H836" s="7"/>
      <c r="I836" s="7"/>
    </row>
    <row r="837" spans="1:9" ht="14.25" customHeight="1">
      <c r="A837" s="357" t="s">
        <v>727</v>
      </c>
      <c r="B837" s="1" t="s">
        <v>2560</v>
      </c>
      <c r="C837" s="1" t="s">
        <v>96</v>
      </c>
      <c r="D837" s="360" t="s">
        <v>3464</v>
      </c>
      <c r="E837" s="757"/>
      <c r="F837" s="7"/>
      <c r="G837" s="7"/>
      <c r="H837" s="7"/>
      <c r="I837" s="7"/>
    </row>
    <row r="838" spans="1:9" ht="14.25" customHeight="1">
      <c r="A838" s="358" t="s">
        <v>727</v>
      </c>
      <c r="B838" s="67" t="s">
        <v>2560</v>
      </c>
      <c r="C838" s="67" t="s">
        <v>2560</v>
      </c>
      <c r="D838" s="68" t="s">
        <v>3465</v>
      </c>
      <c r="E838" s="756"/>
      <c r="F838" s="7"/>
      <c r="G838" s="7"/>
      <c r="H838" s="7"/>
      <c r="I838" s="7"/>
    </row>
    <row r="839" spans="1:9" ht="14.25" customHeight="1">
      <c r="A839" s="357" t="s">
        <v>3466</v>
      </c>
      <c r="B839" s="1" t="s">
        <v>701</v>
      </c>
      <c r="C839" s="1" t="s">
        <v>419</v>
      </c>
      <c r="D839" s="69" t="s">
        <v>3467</v>
      </c>
      <c r="E839" s="754"/>
      <c r="F839" s="7"/>
      <c r="G839" s="7"/>
      <c r="H839" s="7"/>
      <c r="I839" s="7"/>
    </row>
    <row r="840" spans="1:9" ht="14.25" customHeight="1">
      <c r="A840" s="358" t="s">
        <v>3466</v>
      </c>
      <c r="B840" s="67" t="s">
        <v>701</v>
      </c>
      <c r="C840" s="67">
        <v>77</v>
      </c>
      <c r="D840" s="359" t="s">
        <v>3468</v>
      </c>
      <c r="E840" s="755"/>
      <c r="F840" s="7"/>
      <c r="G840" s="7"/>
      <c r="H840" s="7"/>
      <c r="I840" s="7"/>
    </row>
    <row r="841" spans="1:9" ht="14.25" customHeight="1">
      <c r="A841" s="357" t="s">
        <v>3466</v>
      </c>
      <c r="B841" s="1" t="s">
        <v>701</v>
      </c>
      <c r="C841" s="1">
        <v>78</v>
      </c>
      <c r="D841" s="69" t="s">
        <v>3469</v>
      </c>
      <c r="E841" s="754"/>
      <c r="F841" s="7"/>
      <c r="G841" s="7"/>
      <c r="H841" s="7"/>
      <c r="I841" s="7"/>
    </row>
    <row r="842" spans="1:9" ht="14.25" customHeight="1">
      <c r="A842" s="358" t="s">
        <v>3466</v>
      </c>
      <c r="B842" s="67" t="s">
        <v>701</v>
      </c>
      <c r="C842" s="67" t="s">
        <v>2560</v>
      </c>
      <c r="D842" s="359" t="s">
        <v>3470</v>
      </c>
      <c r="E842" s="755"/>
      <c r="F842" s="7"/>
      <c r="G842" s="7"/>
      <c r="H842" s="7"/>
      <c r="I842" s="7"/>
    </row>
    <row r="843" spans="1:9" ht="14.25" customHeight="1">
      <c r="A843" s="357" t="s">
        <v>3471</v>
      </c>
      <c r="B843" s="1" t="s">
        <v>701</v>
      </c>
      <c r="C843" s="1" t="s">
        <v>419</v>
      </c>
      <c r="D843" s="69" t="s">
        <v>3472</v>
      </c>
      <c r="E843" s="754"/>
      <c r="F843" s="7"/>
      <c r="G843" s="7"/>
      <c r="H843" s="7"/>
      <c r="I843" s="7"/>
    </row>
    <row r="844" spans="1:9" ht="14.25" customHeight="1">
      <c r="A844" s="358" t="s">
        <v>3471</v>
      </c>
      <c r="B844" s="67" t="s">
        <v>701</v>
      </c>
      <c r="C844" s="67">
        <v>77</v>
      </c>
      <c r="D844" s="68" t="s">
        <v>3473</v>
      </c>
      <c r="E844" s="756"/>
      <c r="F844" s="7"/>
      <c r="G844" s="7"/>
      <c r="H844" s="7"/>
      <c r="I844" s="7"/>
    </row>
    <row r="845" spans="1:9" ht="14.25" customHeight="1">
      <c r="A845" s="357" t="s">
        <v>3471</v>
      </c>
      <c r="B845" s="1" t="s">
        <v>701</v>
      </c>
      <c r="C845" s="1">
        <v>78</v>
      </c>
      <c r="D845" s="360" t="s">
        <v>3474</v>
      </c>
      <c r="E845" s="757"/>
      <c r="F845" s="7"/>
      <c r="G845" s="7"/>
      <c r="H845" s="7"/>
      <c r="I845" s="7"/>
    </row>
    <row r="846" spans="1:9" ht="14.25" customHeight="1">
      <c r="A846" s="358" t="s">
        <v>3471</v>
      </c>
      <c r="B846" s="67" t="s">
        <v>701</v>
      </c>
      <c r="C846" s="67" t="s">
        <v>2560</v>
      </c>
      <c r="D846" s="68" t="s">
        <v>3475</v>
      </c>
      <c r="E846" s="756"/>
      <c r="F846" s="7"/>
      <c r="G846" s="7"/>
      <c r="H846" s="7"/>
      <c r="I846" s="7"/>
    </row>
    <row r="847" spans="1:9" ht="14.25" customHeight="1">
      <c r="A847" s="357" t="s">
        <v>3476</v>
      </c>
      <c r="B847" s="1" t="s">
        <v>419</v>
      </c>
      <c r="C847" s="1" t="s">
        <v>419</v>
      </c>
      <c r="D847" s="69" t="s">
        <v>3477</v>
      </c>
      <c r="E847" s="754"/>
      <c r="F847" s="7"/>
      <c r="G847" s="7"/>
      <c r="H847" s="7"/>
      <c r="I847" s="7"/>
    </row>
    <row r="848" spans="1:9" ht="14.25" customHeight="1">
      <c r="A848" s="358" t="s">
        <v>3476</v>
      </c>
      <c r="B848" s="67" t="s">
        <v>701</v>
      </c>
      <c r="C848" s="67" t="s">
        <v>419</v>
      </c>
      <c r="D848" s="359" t="s">
        <v>3478</v>
      </c>
      <c r="E848" s="755"/>
      <c r="F848" s="7"/>
      <c r="G848" s="7"/>
      <c r="H848" s="7"/>
      <c r="I848" s="7"/>
    </row>
    <row r="849" spans="1:9" ht="14.25" customHeight="1">
      <c r="A849" s="357" t="s">
        <v>3476</v>
      </c>
      <c r="B849" s="1" t="s">
        <v>701</v>
      </c>
      <c r="C849" s="1">
        <v>78</v>
      </c>
      <c r="D849" s="69" t="s">
        <v>3479</v>
      </c>
      <c r="E849" s="754"/>
      <c r="F849" s="7"/>
      <c r="G849" s="7"/>
      <c r="H849" s="7"/>
      <c r="I849" s="7"/>
    </row>
    <row r="850" spans="1:9" ht="14.25" customHeight="1">
      <c r="A850" s="358" t="s">
        <v>3476</v>
      </c>
      <c r="B850" s="67">
        <v>99</v>
      </c>
      <c r="C850" s="67" t="s">
        <v>419</v>
      </c>
      <c r="D850" s="68" t="s">
        <v>318</v>
      </c>
      <c r="E850" s="756"/>
      <c r="F850" s="7"/>
      <c r="G850" s="7"/>
      <c r="H850" s="7"/>
      <c r="I850" s="7"/>
    </row>
    <row r="851" spans="1:9" ht="14.25" customHeight="1">
      <c r="A851" s="357" t="s">
        <v>3476</v>
      </c>
      <c r="B851" s="1">
        <v>99</v>
      </c>
      <c r="C851" s="1">
        <v>77</v>
      </c>
      <c r="D851" s="69" t="s">
        <v>3480</v>
      </c>
      <c r="E851" s="754"/>
      <c r="F851" s="7"/>
      <c r="G851" s="7"/>
      <c r="H851" s="7"/>
      <c r="I851" s="7"/>
    </row>
    <row r="852" spans="1:9" ht="14.25" customHeight="1">
      <c r="A852" s="358" t="s">
        <v>3476</v>
      </c>
      <c r="B852" s="67">
        <v>99</v>
      </c>
      <c r="C852" s="67">
        <v>78</v>
      </c>
      <c r="D852" s="359" t="s">
        <v>3481</v>
      </c>
      <c r="E852" s="755"/>
      <c r="F852" s="7"/>
      <c r="G852" s="7"/>
      <c r="H852" s="7"/>
      <c r="I852" s="7"/>
    </row>
    <row r="853" spans="1:9" ht="14.25" customHeight="1">
      <c r="A853" s="357" t="s">
        <v>3476</v>
      </c>
      <c r="B853" s="1" t="s">
        <v>2560</v>
      </c>
      <c r="C853" s="1" t="s">
        <v>2560</v>
      </c>
      <c r="D853" s="69" t="s">
        <v>3482</v>
      </c>
      <c r="E853" s="754"/>
      <c r="F853" s="7"/>
      <c r="G853" s="7"/>
      <c r="H853" s="7"/>
      <c r="I853" s="7"/>
    </row>
    <row r="854" spans="1:9" ht="14.25" customHeight="1">
      <c r="A854" s="358" t="s">
        <v>732</v>
      </c>
      <c r="B854" s="67" t="s">
        <v>701</v>
      </c>
      <c r="C854" s="67" t="s">
        <v>419</v>
      </c>
      <c r="D854" s="359" t="s">
        <v>3483</v>
      </c>
      <c r="E854" s="755"/>
      <c r="F854" s="7"/>
      <c r="G854" s="7"/>
      <c r="H854" s="7"/>
      <c r="I854" s="7"/>
    </row>
    <row r="855" spans="1:9" ht="14.25" customHeight="1">
      <c r="A855" s="357" t="s">
        <v>732</v>
      </c>
      <c r="B855" s="1" t="s">
        <v>701</v>
      </c>
      <c r="C855" s="1">
        <v>77</v>
      </c>
      <c r="D855" s="69" t="s">
        <v>3484</v>
      </c>
      <c r="E855" s="754"/>
      <c r="F855" s="7"/>
      <c r="G855" s="7"/>
      <c r="H855" s="7"/>
      <c r="I855" s="7"/>
    </row>
    <row r="856" spans="1:9" ht="14.25" customHeight="1">
      <c r="A856" s="358" t="s">
        <v>732</v>
      </c>
      <c r="B856" s="67" t="s">
        <v>701</v>
      </c>
      <c r="C856" s="67">
        <v>78</v>
      </c>
      <c r="D856" s="68" t="s">
        <v>3485</v>
      </c>
      <c r="E856" s="756"/>
      <c r="F856" s="7"/>
      <c r="G856" s="7"/>
      <c r="H856" s="7"/>
      <c r="I856" s="7"/>
    </row>
    <row r="857" spans="1:9" ht="14.25" customHeight="1">
      <c r="A857" s="357" t="s">
        <v>732</v>
      </c>
      <c r="B857" s="1" t="s">
        <v>701</v>
      </c>
      <c r="C857" s="1" t="s">
        <v>2560</v>
      </c>
      <c r="D857" s="360" t="s">
        <v>3486</v>
      </c>
      <c r="E857" s="757"/>
      <c r="F857" s="7"/>
      <c r="G857" s="7"/>
      <c r="H857" s="7"/>
      <c r="I857" s="7"/>
    </row>
    <row r="858" spans="1:9" ht="14.25" customHeight="1">
      <c r="A858" s="358" t="s">
        <v>737</v>
      </c>
      <c r="B858" s="67" t="s">
        <v>701</v>
      </c>
      <c r="C858" s="67" t="s">
        <v>419</v>
      </c>
      <c r="D858" s="68" t="s">
        <v>3487</v>
      </c>
      <c r="E858" s="756"/>
      <c r="F858" s="7"/>
      <c r="G858" s="7"/>
      <c r="H858" s="7"/>
      <c r="I858" s="7"/>
    </row>
    <row r="859" spans="1:9" ht="14.25" customHeight="1">
      <c r="A859" s="357" t="s">
        <v>737</v>
      </c>
      <c r="B859" s="1" t="s">
        <v>701</v>
      </c>
      <c r="C859" s="1">
        <v>77</v>
      </c>
      <c r="D859" s="69" t="s">
        <v>3488</v>
      </c>
      <c r="E859" s="754"/>
      <c r="F859" s="7"/>
      <c r="G859" s="7"/>
      <c r="H859" s="7"/>
      <c r="I859" s="7"/>
    </row>
    <row r="860" spans="1:9" ht="14.25" customHeight="1">
      <c r="A860" s="358" t="s">
        <v>737</v>
      </c>
      <c r="B860" s="67" t="s">
        <v>701</v>
      </c>
      <c r="C860" s="67">
        <v>78</v>
      </c>
      <c r="D860" s="359" t="s">
        <v>3489</v>
      </c>
      <c r="E860" s="755"/>
      <c r="F860" s="7"/>
      <c r="G860" s="7"/>
      <c r="H860" s="7"/>
      <c r="I860" s="7"/>
    </row>
    <row r="861" spans="1:9" ht="14.25" customHeight="1">
      <c r="A861" s="357" t="s">
        <v>737</v>
      </c>
      <c r="B861" s="1" t="s">
        <v>701</v>
      </c>
      <c r="C861" s="1" t="s">
        <v>2560</v>
      </c>
      <c r="D861" s="69" t="s">
        <v>3490</v>
      </c>
      <c r="E861" s="754"/>
      <c r="F861" s="7"/>
      <c r="G861" s="7"/>
      <c r="H861" s="7"/>
      <c r="I861" s="7"/>
    </row>
    <row r="862" spans="1:9" ht="14.25" customHeight="1">
      <c r="A862" s="358" t="s">
        <v>741</v>
      </c>
      <c r="B862" s="67" t="s">
        <v>701</v>
      </c>
      <c r="C862" s="67" t="s">
        <v>419</v>
      </c>
      <c r="D862" s="68" t="s">
        <v>3491</v>
      </c>
      <c r="E862" s="756"/>
      <c r="F862" s="7"/>
      <c r="G862" s="7"/>
      <c r="H862" s="7"/>
      <c r="I862" s="7"/>
    </row>
    <row r="863" spans="1:9" ht="14.25" customHeight="1">
      <c r="A863" s="357" t="s">
        <v>741</v>
      </c>
      <c r="B863" s="1" t="s">
        <v>701</v>
      </c>
      <c r="C863" s="1">
        <v>78</v>
      </c>
      <c r="D863" s="360" t="s">
        <v>3492</v>
      </c>
      <c r="E863" s="757"/>
      <c r="F863" s="7"/>
      <c r="G863" s="7"/>
      <c r="H863" s="7"/>
      <c r="I863" s="7"/>
    </row>
    <row r="864" spans="1:9" ht="14.25" customHeight="1">
      <c r="A864" s="358" t="s">
        <v>741</v>
      </c>
      <c r="B864" s="67" t="s">
        <v>701</v>
      </c>
      <c r="C864" s="67" t="s">
        <v>2560</v>
      </c>
      <c r="D864" s="68" t="s">
        <v>3493</v>
      </c>
      <c r="E864" s="756"/>
      <c r="F864" s="7"/>
      <c r="G864" s="7"/>
      <c r="H864" s="7"/>
      <c r="I864" s="7"/>
    </row>
    <row r="865" spans="1:9" ht="14.25" customHeight="1">
      <c r="A865" s="357" t="s">
        <v>744</v>
      </c>
      <c r="B865" s="1" t="s">
        <v>701</v>
      </c>
      <c r="C865" s="1" t="s">
        <v>419</v>
      </c>
      <c r="D865" s="69" t="s">
        <v>3494</v>
      </c>
      <c r="E865" s="754"/>
      <c r="F865" s="7"/>
      <c r="G865" s="7"/>
      <c r="H865" s="7"/>
      <c r="I865" s="7"/>
    </row>
    <row r="866" spans="1:9" ht="14.25" customHeight="1">
      <c r="A866" s="358" t="s">
        <v>744</v>
      </c>
      <c r="B866" s="67" t="s">
        <v>701</v>
      </c>
      <c r="C866" s="67">
        <v>78</v>
      </c>
      <c r="D866" s="359" t="s">
        <v>3495</v>
      </c>
      <c r="E866" s="755"/>
      <c r="F866" s="7"/>
      <c r="G866" s="7"/>
      <c r="H866" s="7"/>
      <c r="I866" s="7"/>
    </row>
    <row r="867" spans="1:9" ht="14.25" customHeight="1">
      <c r="A867" s="357" t="s">
        <v>744</v>
      </c>
      <c r="B867" s="1" t="s">
        <v>701</v>
      </c>
      <c r="C867" s="1" t="s">
        <v>2560</v>
      </c>
      <c r="D867" s="69" t="s">
        <v>3496</v>
      </c>
      <c r="E867" s="754"/>
      <c r="F867" s="7"/>
      <c r="G867" s="7"/>
      <c r="H867" s="7"/>
      <c r="I867" s="7"/>
    </row>
    <row r="868" spans="1:9" ht="14.25" customHeight="1">
      <c r="A868" s="358" t="s">
        <v>3497</v>
      </c>
      <c r="B868" s="67" t="s">
        <v>419</v>
      </c>
      <c r="C868" s="67" t="s">
        <v>419</v>
      </c>
      <c r="D868" s="68" t="s">
        <v>3498</v>
      </c>
      <c r="E868" s="756"/>
      <c r="F868" s="7"/>
      <c r="G868" s="7"/>
      <c r="H868" s="7"/>
      <c r="I868" s="7"/>
    </row>
    <row r="869" spans="1:9" ht="14.25" customHeight="1">
      <c r="A869" s="357" t="s">
        <v>3497</v>
      </c>
      <c r="B869" s="1" t="s">
        <v>701</v>
      </c>
      <c r="C869" s="1" t="s">
        <v>419</v>
      </c>
      <c r="D869" s="360" t="s">
        <v>3499</v>
      </c>
      <c r="E869" s="757"/>
      <c r="F869" s="7"/>
      <c r="G869" s="7"/>
      <c r="H869" s="7"/>
      <c r="I869" s="7"/>
    </row>
    <row r="870" spans="1:9" ht="14.25" customHeight="1">
      <c r="A870" s="358" t="s">
        <v>3497</v>
      </c>
      <c r="B870" s="67" t="s">
        <v>701</v>
      </c>
      <c r="C870" s="67">
        <v>78</v>
      </c>
      <c r="D870" s="68" t="s">
        <v>3500</v>
      </c>
      <c r="E870" s="756"/>
      <c r="F870" s="7"/>
      <c r="G870" s="7"/>
      <c r="H870" s="7"/>
      <c r="I870" s="7"/>
    </row>
    <row r="871" spans="1:9" ht="14.25" customHeight="1">
      <c r="A871" s="357" t="s">
        <v>3497</v>
      </c>
      <c r="B871" s="1">
        <v>99</v>
      </c>
      <c r="C871" s="1" t="s">
        <v>419</v>
      </c>
      <c r="D871" s="69" t="s">
        <v>318</v>
      </c>
      <c r="E871" s="754"/>
      <c r="F871" s="7"/>
      <c r="G871" s="7"/>
      <c r="H871" s="7"/>
      <c r="I871" s="7"/>
    </row>
    <row r="872" spans="1:9" ht="14.25" customHeight="1">
      <c r="A872" s="358" t="s">
        <v>3497</v>
      </c>
      <c r="B872" s="67">
        <v>99</v>
      </c>
      <c r="C872" s="67">
        <v>78</v>
      </c>
      <c r="D872" s="68" t="s">
        <v>3501</v>
      </c>
      <c r="E872" s="756"/>
      <c r="F872" s="7"/>
      <c r="G872" s="7"/>
      <c r="H872" s="7"/>
      <c r="I872" s="7"/>
    </row>
    <row r="873" spans="1:9" ht="14.25" customHeight="1">
      <c r="A873" s="357" t="s">
        <v>3497</v>
      </c>
      <c r="B873" s="1" t="s">
        <v>2560</v>
      </c>
      <c r="C873" s="1" t="s">
        <v>2560</v>
      </c>
      <c r="D873" s="360" t="s">
        <v>3502</v>
      </c>
      <c r="E873" s="757"/>
      <c r="F873" s="7"/>
      <c r="G873" s="7"/>
      <c r="H873" s="7"/>
      <c r="I873" s="7"/>
    </row>
    <row r="874" spans="1:9" ht="14.25" customHeight="1">
      <c r="A874" s="358" t="s">
        <v>3503</v>
      </c>
      <c r="B874" s="67" t="s">
        <v>419</v>
      </c>
      <c r="C874" s="67" t="s">
        <v>419</v>
      </c>
      <c r="D874" s="68" t="s">
        <v>3504</v>
      </c>
      <c r="E874" s="756"/>
      <c r="F874" s="7"/>
      <c r="G874" s="7"/>
      <c r="H874" s="7"/>
      <c r="I874" s="7"/>
    </row>
    <row r="875" spans="1:9" ht="14.25" customHeight="1">
      <c r="A875" s="357" t="s">
        <v>3503</v>
      </c>
      <c r="B875" s="1" t="s">
        <v>701</v>
      </c>
      <c r="C875" s="1" t="s">
        <v>419</v>
      </c>
      <c r="D875" s="360" t="s">
        <v>3505</v>
      </c>
      <c r="E875" s="757"/>
      <c r="F875" s="7"/>
      <c r="G875" s="7"/>
      <c r="H875" s="7"/>
      <c r="I875" s="7"/>
    </row>
    <row r="876" spans="1:9" ht="14.25" customHeight="1">
      <c r="A876" s="358" t="s">
        <v>3503</v>
      </c>
      <c r="B876" s="67" t="s">
        <v>701</v>
      </c>
      <c r="C876" s="67">
        <v>78</v>
      </c>
      <c r="D876" s="359" t="s">
        <v>3506</v>
      </c>
      <c r="E876" s="755"/>
      <c r="F876" s="7"/>
      <c r="G876" s="7"/>
      <c r="H876" s="7"/>
      <c r="I876" s="7"/>
    </row>
    <row r="877" spans="1:9" ht="14.25" customHeight="1">
      <c r="A877" s="357" t="s">
        <v>3503</v>
      </c>
      <c r="B877" s="1">
        <v>99</v>
      </c>
      <c r="C877" s="1" t="s">
        <v>419</v>
      </c>
      <c r="D877" s="69" t="s">
        <v>318</v>
      </c>
      <c r="E877" s="754"/>
      <c r="F877" s="7"/>
      <c r="G877" s="7"/>
      <c r="H877" s="7"/>
      <c r="I877" s="7"/>
    </row>
    <row r="878" spans="1:9" ht="14.25" customHeight="1">
      <c r="A878" s="358" t="s">
        <v>3503</v>
      </c>
      <c r="B878" s="67">
        <v>99</v>
      </c>
      <c r="C878" s="67" t="s">
        <v>2698</v>
      </c>
      <c r="D878" s="359" t="s">
        <v>3507</v>
      </c>
      <c r="E878" s="755"/>
      <c r="F878" s="7"/>
      <c r="G878" s="7"/>
      <c r="H878" s="7"/>
      <c r="I878" s="7"/>
    </row>
    <row r="879" spans="1:9" ht="14.25" customHeight="1">
      <c r="A879" s="357" t="s">
        <v>3503</v>
      </c>
      <c r="B879" s="1">
        <v>99</v>
      </c>
      <c r="C879" s="1" t="s">
        <v>2580</v>
      </c>
      <c r="D879" s="69" t="s">
        <v>3508</v>
      </c>
      <c r="E879" s="754"/>
      <c r="F879" s="7"/>
      <c r="G879" s="7"/>
      <c r="H879" s="7"/>
      <c r="I879" s="7"/>
    </row>
    <row r="880" spans="1:9" ht="14.25" customHeight="1">
      <c r="A880" s="358" t="s">
        <v>3503</v>
      </c>
      <c r="B880" s="67">
        <v>99</v>
      </c>
      <c r="C880" s="67">
        <v>99</v>
      </c>
      <c r="D880" s="68" t="s">
        <v>3509</v>
      </c>
      <c r="E880" s="756"/>
      <c r="F880" s="7"/>
      <c r="G880" s="7"/>
      <c r="H880" s="7"/>
      <c r="I880" s="7"/>
    </row>
    <row r="881" spans="1:9" ht="14.25" customHeight="1">
      <c r="A881" s="357" t="s">
        <v>746</v>
      </c>
      <c r="B881" s="1" t="s">
        <v>419</v>
      </c>
      <c r="C881" s="1" t="s">
        <v>419</v>
      </c>
      <c r="D881" s="360" t="s">
        <v>3510</v>
      </c>
      <c r="E881" s="757"/>
      <c r="F881" s="7"/>
      <c r="G881" s="7"/>
      <c r="H881" s="7"/>
      <c r="I881" s="7"/>
    </row>
    <row r="882" spans="1:9" ht="14.25" customHeight="1">
      <c r="A882" s="358" t="s">
        <v>3511</v>
      </c>
      <c r="B882" s="67" t="s">
        <v>701</v>
      </c>
      <c r="C882" s="67" t="s">
        <v>419</v>
      </c>
      <c r="D882" s="68" t="s">
        <v>3512</v>
      </c>
      <c r="E882" s="756"/>
      <c r="F882" s="7"/>
      <c r="G882" s="7"/>
      <c r="H882" s="7"/>
      <c r="I882" s="7"/>
    </row>
    <row r="883" spans="1:9" ht="14.25" customHeight="1">
      <c r="A883" s="357" t="s">
        <v>3511</v>
      </c>
      <c r="B883" s="1" t="s">
        <v>701</v>
      </c>
      <c r="C883" s="1" t="s">
        <v>2698</v>
      </c>
      <c r="D883" s="69" t="s">
        <v>3513</v>
      </c>
      <c r="E883" s="754"/>
      <c r="F883" s="7"/>
      <c r="G883" s="7"/>
      <c r="H883" s="7"/>
      <c r="I883" s="7"/>
    </row>
    <row r="884" spans="1:9" ht="14.25" customHeight="1">
      <c r="A884" s="358" t="s">
        <v>3511</v>
      </c>
      <c r="B884" s="67" t="s">
        <v>701</v>
      </c>
      <c r="C884" s="67" t="s">
        <v>2580</v>
      </c>
      <c r="D884" s="359" t="s">
        <v>3514</v>
      </c>
      <c r="E884" s="755"/>
      <c r="F884" s="7"/>
      <c r="G884" s="7"/>
      <c r="H884" s="7"/>
      <c r="I884" s="7"/>
    </row>
    <row r="885" spans="1:9" ht="14.25" customHeight="1">
      <c r="A885" s="357" t="s">
        <v>3511</v>
      </c>
      <c r="B885" s="1" t="s">
        <v>701</v>
      </c>
      <c r="C885" s="1" t="s">
        <v>2560</v>
      </c>
      <c r="D885" s="69" t="s">
        <v>3515</v>
      </c>
      <c r="E885" s="754"/>
      <c r="F885" s="7"/>
      <c r="G885" s="7"/>
      <c r="H885" s="7"/>
      <c r="I885" s="7"/>
    </row>
    <row r="886" spans="1:9" ht="14.25" customHeight="1">
      <c r="A886" s="358" t="s">
        <v>3516</v>
      </c>
      <c r="B886" s="67" t="s">
        <v>419</v>
      </c>
      <c r="C886" s="67" t="s">
        <v>419</v>
      </c>
      <c r="D886" s="68" t="s">
        <v>587</v>
      </c>
      <c r="E886" s="756"/>
      <c r="F886" s="7"/>
      <c r="G886" s="7"/>
      <c r="H886" s="7"/>
      <c r="I886" s="7"/>
    </row>
    <row r="887" spans="1:9" ht="14.25" customHeight="1">
      <c r="A887" s="357" t="s">
        <v>3516</v>
      </c>
      <c r="B887" s="1" t="s">
        <v>701</v>
      </c>
      <c r="C887" s="1" t="s">
        <v>419</v>
      </c>
      <c r="D887" s="360" t="s">
        <v>3517</v>
      </c>
      <c r="E887" s="757"/>
      <c r="F887" s="7"/>
      <c r="G887" s="7"/>
      <c r="H887" s="7"/>
      <c r="I887" s="7"/>
    </row>
    <row r="888" spans="1:9" ht="14.25" customHeight="1">
      <c r="A888" s="358" t="s">
        <v>3516</v>
      </c>
      <c r="B888" s="67" t="s">
        <v>701</v>
      </c>
      <c r="C888" s="67" t="s">
        <v>2698</v>
      </c>
      <c r="D888" s="68" t="s">
        <v>3518</v>
      </c>
      <c r="E888" s="756"/>
      <c r="F888" s="7"/>
      <c r="G888" s="7"/>
      <c r="H888" s="7"/>
      <c r="I888" s="7"/>
    </row>
    <row r="889" spans="1:9" ht="14.25" customHeight="1">
      <c r="A889" s="357" t="s">
        <v>3516</v>
      </c>
      <c r="B889" s="1" t="s">
        <v>701</v>
      </c>
      <c r="C889" s="1">
        <v>78</v>
      </c>
      <c r="D889" s="69" t="s">
        <v>3519</v>
      </c>
      <c r="E889" s="754"/>
      <c r="F889" s="7"/>
      <c r="G889" s="7"/>
      <c r="H889" s="7"/>
      <c r="I889" s="7"/>
    </row>
    <row r="890" spans="1:9" ht="14.25" customHeight="1">
      <c r="A890" s="358" t="s">
        <v>3516</v>
      </c>
      <c r="B890" s="67" t="s">
        <v>703</v>
      </c>
      <c r="C890" s="67" t="s">
        <v>419</v>
      </c>
      <c r="D890" s="68" t="s">
        <v>3520</v>
      </c>
      <c r="E890" s="756"/>
      <c r="F890" s="7"/>
      <c r="G890" s="7"/>
      <c r="H890" s="7"/>
      <c r="I890" s="7"/>
    </row>
    <row r="891" spans="1:9" ht="14.25" customHeight="1">
      <c r="A891" s="357" t="s">
        <v>3516</v>
      </c>
      <c r="B891" s="1" t="s">
        <v>703</v>
      </c>
      <c r="C891" s="1">
        <v>78</v>
      </c>
      <c r="D891" s="69" t="s">
        <v>3521</v>
      </c>
      <c r="E891" s="754"/>
      <c r="F891" s="7"/>
      <c r="G891" s="7"/>
      <c r="H891" s="7"/>
      <c r="I891" s="7"/>
    </row>
    <row r="892" spans="1:9" ht="14.25" customHeight="1">
      <c r="A892" s="358" t="s">
        <v>3516</v>
      </c>
      <c r="B892" s="67">
        <v>99</v>
      </c>
      <c r="C892" s="67" t="s">
        <v>419</v>
      </c>
      <c r="D892" s="68" t="s">
        <v>318</v>
      </c>
      <c r="E892" s="756"/>
      <c r="F892" s="7"/>
      <c r="G892" s="7"/>
      <c r="H892" s="7"/>
      <c r="I892" s="7"/>
    </row>
    <row r="893" spans="1:9" ht="14.25" customHeight="1">
      <c r="A893" s="357" t="s">
        <v>3516</v>
      </c>
      <c r="B893" s="1">
        <v>99</v>
      </c>
      <c r="C893" s="1" t="s">
        <v>2698</v>
      </c>
      <c r="D893" s="69" t="s">
        <v>3522</v>
      </c>
      <c r="E893" s="754"/>
      <c r="F893" s="7"/>
      <c r="G893" s="7"/>
      <c r="H893" s="7"/>
      <c r="I893" s="7"/>
    </row>
    <row r="894" spans="1:9" ht="14.25" customHeight="1">
      <c r="A894" s="358" t="s">
        <v>3516</v>
      </c>
      <c r="B894" s="67">
        <v>99</v>
      </c>
      <c r="C894" s="67" t="s">
        <v>2580</v>
      </c>
      <c r="D894" s="68" t="s">
        <v>3523</v>
      </c>
      <c r="E894" s="756"/>
      <c r="F894" s="7"/>
      <c r="G894" s="7"/>
      <c r="H894" s="7"/>
      <c r="I894" s="7"/>
    </row>
    <row r="895" spans="1:9" ht="14.25" customHeight="1">
      <c r="A895" s="357" t="s">
        <v>3516</v>
      </c>
      <c r="B895" s="1" t="s">
        <v>2560</v>
      </c>
      <c r="C895" s="1" t="s">
        <v>2560</v>
      </c>
      <c r="D895" s="69" t="s">
        <v>3524</v>
      </c>
      <c r="E895" s="754"/>
      <c r="F895" s="7"/>
      <c r="G895" s="7"/>
      <c r="H895" s="7"/>
      <c r="I895" s="7"/>
    </row>
    <row r="896" spans="1:9" ht="14.25" customHeight="1">
      <c r="A896" s="358" t="s">
        <v>3525</v>
      </c>
      <c r="B896" s="67" t="s">
        <v>419</v>
      </c>
      <c r="C896" s="67" t="s">
        <v>419</v>
      </c>
      <c r="D896" s="68" t="s">
        <v>3526</v>
      </c>
      <c r="E896" s="756"/>
      <c r="F896" s="7"/>
      <c r="G896" s="7"/>
      <c r="H896" s="7"/>
      <c r="I896" s="7"/>
    </row>
    <row r="897" spans="1:9" ht="14.25" customHeight="1">
      <c r="A897" s="357" t="s">
        <v>3525</v>
      </c>
      <c r="B897" s="1" t="s">
        <v>701</v>
      </c>
      <c r="C897" s="1" t="s">
        <v>419</v>
      </c>
      <c r="D897" s="69" t="s">
        <v>3527</v>
      </c>
      <c r="E897" s="754"/>
      <c r="F897" s="7"/>
      <c r="G897" s="7"/>
      <c r="H897" s="7"/>
      <c r="I897" s="7"/>
    </row>
    <row r="898" spans="1:9" ht="14.25" customHeight="1">
      <c r="A898" s="358" t="s">
        <v>3525</v>
      </c>
      <c r="B898" s="67" t="s">
        <v>701</v>
      </c>
      <c r="C898" s="67" t="s">
        <v>806</v>
      </c>
      <c r="D898" s="68" t="s">
        <v>3528</v>
      </c>
      <c r="E898" s="756"/>
      <c r="F898" s="7"/>
      <c r="G898" s="7"/>
      <c r="H898" s="7"/>
      <c r="I898" s="7"/>
    </row>
    <row r="899" spans="1:9" ht="14.25" customHeight="1">
      <c r="A899" s="357" t="s">
        <v>3525</v>
      </c>
      <c r="B899" s="1" t="s">
        <v>701</v>
      </c>
      <c r="C899" s="1">
        <v>78</v>
      </c>
      <c r="D899" s="69" t="s">
        <v>3529</v>
      </c>
      <c r="E899" s="754"/>
      <c r="F899" s="7"/>
      <c r="G899" s="7"/>
      <c r="H899" s="7"/>
      <c r="I899" s="7"/>
    </row>
    <row r="900" spans="1:9" ht="14.25" customHeight="1">
      <c r="A900" s="358" t="s">
        <v>3525</v>
      </c>
      <c r="B900" s="67" t="s">
        <v>703</v>
      </c>
      <c r="C900" s="67" t="s">
        <v>419</v>
      </c>
      <c r="D900" s="68" t="s">
        <v>3530</v>
      </c>
      <c r="E900" s="756"/>
      <c r="F900" s="7"/>
      <c r="G900" s="7"/>
      <c r="H900" s="7"/>
      <c r="I900" s="7"/>
    </row>
    <row r="901" spans="1:9" ht="14.25" customHeight="1">
      <c r="A901" s="357" t="s">
        <v>3525</v>
      </c>
      <c r="B901" s="1" t="s">
        <v>703</v>
      </c>
      <c r="C901" s="1" t="s">
        <v>806</v>
      </c>
      <c r="D901" s="69" t="s">
        <v>3531</v>
      </c>
      <c r="E901" s="754"/>
      <c r="F901" s="7"/>
      <c r="G901" s="7"/>
      <c r="H901" s="7"/>
      <c r="I901" s="7"/>
    </row>
    <row r="902" spans="1:9" ht="14.25" customHeight="1">
      <c r="A902" s="358" t="s">
        <v>3525</v>
      </c>
      <c r="B902" s="67" t="s">
        <v>703</v>
      </c>
      <c r="C902" s="67">
        <v>78</v>
      </c>
      <c r="D902" s="68" t="s">
        <v>3532</v>
      </c>
      <c r="E902" s="756"/>
      <c r="F902" s="7"/>
      <c r="G902" s="7"/>
      <c r="H902" s="7"/>
      <c r="I902" s="7"/>
    </row>
    <row r="903" spans="1:9" ht="14.25" customHeight="1">
      <c r="A903" s="357" t="s">
        <v>3525</v>
      </c>
      <c r="B903" s="1">
        <v>99</v>
      </c>
      <c r="C903" s="1" t="s">
        <v>419</v>
      </c>
      <c r="D903" s="69" t="s">
        <v>520</v>
      </c>
      <c r="E903" s="754"/>
      <c r="F903" s="7"/>
      <c r="G903" s="7"/>
      <c r="H903" s="7"/>
      <c r="I903" s="7"/>
    </row>
    <row r="904" spans="1:9" ht="14.25" customHeight="1">
      <c r="A904" s="358" t="s">
        <v>3525</v>
      </c>
      <c r="B904" s="67">
        <v>99</v>
      </c>
      <c r="C904" s="67">
        <v>77</v>
      </c>
      <c r="D904" s="68" t="s">
        <v>3533</v>
      </c>
      <c r="E904" s="756"/>
      <c r="F904" s="7"/>
      <c r="G904" s="7"/>
      <c r="H904" s="7"/>
      <c r="I904" s="7"/>
    </row>
    <row r="905" spans="1:9" ht="14.25" customHeight="1">
      <c r="A905" s="357" t="s">
        <v>3525</v>
      </c>
      <c r="B905" s="1">
        <v>99</v>
      </c>
      <c r="C905" s="1">
        <v>78</v>
      </c>
      <c r="D905" s="69" t="s">
        <v>3534</v>
      </c>
      <c r="E905" s="754"/>
      <c r="F905" s="7"/>
      <c r="G905" s="7"/>
      <c r="H905" s="7"/>
      <c r="I905" s="7"/>
    </row>
    <row r="906" spans="1:9" ht="14.25" customHeight="1">
      <c r="A906" s="358" t="s">
        <v>3525</v>
      </c>
      <c r="B906" s="67" t="s">
        <v>2560</v>
      </c>
      <c r="C906" s="67" t="s">
        <v>2560</v>
      </c>
      <c r="D906" s="68" t="s">
        <v>3535</v>
      </c>
      <c r="E906" s="756"/>
      <c r="F906" s="7"/>
      <c r="G906" s="7"/>
      <c r="H906" s="7"/>
      <c r="I906" s="7"/>
    </row>
    <row r="907" spans="1:9" ht="14.25" customHeight="1">
      <c r="A907" s="357" t="s">
        <v>3536</v>
      </c>
      <c r="B907" s="1" t="s">
        <v>701</v>
      </c>
      <c r="C907" s="1" t="s">
        <v>419</v>
      </c>
      <c r="D907" s="69" t="s">
        <v>3537</v>
      </c>
      <c r="E907" s="754"/>
      <c r="F907" s="7"/>
      <c r="G907" s="7"/>
      <c r="H907" s="7"/>
      <c r="I907" s="7"/>
    </row>
    <row r="908" spans="1:9" ht="14.25" customHeight="1">
      <c r="A908" s="358" t="s">
        <v>3536</v>
      </c>
      <c r="B908" s="67" t="s">
        <v>701</v>
      </c>
      <c r="C908" s="67" t="s">
        <v>806</v>
      </c>
      <c r="D908" s="68" t="s">
        <v>3538</v>
      </c>
      <c r="E908" s="756"/>
      <c r="F908" s="7"/>
      <c r="G908" s="7"/>
      <c r="H908" s="7"/>
      <c r="I908" s="7"/>
    </row>
    <row r="909" spans="1:9" ht="14.25" customHeight="1">
      <c r="A909" s="357" t="s">
        <v>3536</v>
      </c>
      <c r="B909" s="1" t="s">
        <v>701</v>
      </c>
      <c r="C909" s="1">
        <v>77</v>
      </c>
      <c r="D909" s="360" t="s">
        <v>3539</v>
      </c>
      <c r="E909" s="757"/>
      <c r="F909" s="7"/>
      <c r="G909" s="7"/>
      <c r="H909" s="7"/>
      <c r="I909" s="7"/>
    </row>
    <row r="910" spans="1:9" ht="14.25" customHeight="1">
      <c r="A910" s="358" t="s">
        <v>3536</v>
      </c>
      <c r="B910" s="67" t="s">
        <v>701</v>
      </c>
      <c r="C910" s="67">
        <v>78</v>
      </c>
      <c r="D910" s="68" t="s">
        <v>3540</v>
      </c>
      <c r="E910" s="756"/>
      <c r="F910" s="7"/>
      <c r="G910" s="7"/>
      <c r="H910" s="7"/>
      <c r="I910" s="7"/>
    </row>
    <row r="911" spans="1:9" ht="14.25" customHeight="1">
      <c r="A911" s="357" t="s">
        <v>3536</v>
      </c>
      <c r="B911" s="1" t="s">
        <v>701</v>
      </c>
      <c r="C911" s="1" t="s">
        <v>2560</v>
      </c>
      <c r="D911" s="360" t="s">
        <v>3541</v>
      </c>
      <c r="E911" s="757"/>
      <c r="F911" s="7"/>
      <c r="G911" s="7"/>
      <c r="H911" s="7"/>
      <c r="I911" s="7"/>
    </row>
    <row r="912" spans="1:9" ht="14.25" customHeight="1">
      <c r="A912" s="358" t="s">
        <v>3542</v>
      </c>
      <c r="B912" s="67" t="s">
        <v>419</v>
      </c>
      <c r="C912" s="67" t="s">
        <v>419</v>
      </c>
      <c r="D912" s="68" t="s">
        <v>3543</v>
      </c>
      <c r="E912" s="756"/>
      <c r="F912" s="7"/>
      <c r="G912" s="7"/>
      <c r="H912" s="7"/>
      <c r="I912" s="7"/>
    </row>
    <row r="913" spans="1:9" ht="14.25" customHeight="1">
      <c r="A913" s="357" t="s">
        <v>3542</v>
      </c>
      <c r="B913" s="1" t="s">
        <v>701</v>
      </c>
      <c r="C913" s="1" t="s">
        <v>419</v>
      </c>
      <c r="D913" s="360" t="s">
        <v>3544</v>
      </c>
      <c r="E913" s="757"/>
      <c r="F913" s="7"/>
      <c r="G913" s="7"/>
      <c r="H913" s="7"/>
      <c r="I913" s="7"/>
    </row>
    <row r="914" spans="1:9" ht="14.25" customHeight="1">
      <c r="A914" s="358" t="s">
        <v>3542</v>
      </c>
      <c r="B914" s="67" t="s">
        <v>701</v>
      </c>
      <c r="C914" s="67">
        <v>78</v>
      </c>
      <c r="D914" s="68" t="s">
        <v>3545</v>
      </c>
      <c r="E914" s="756"/>
      <c r="F914" s="7"/>
      <c r="G914" s="7"/>
      <c r="H914" s="7"/>
      <c r="I914" s="7"/>
    </row>
    <row r="915" spans="1:9" ht="14.25" customHeight="1">
      <c r="A915" s="357" t="s">
        <v>3542</v>
      </c>
      <c r="B915" s="1" t="s">
        <v>703</v>
      </c>
      <c r="C915" s="1" t="s">
        <v>419</v>
      </c>
      <c r="D915" s="360" t="s">
        <v>3546</v>
      </c>
      <c r="E915" s="757"/>
      <c r="F915" s="7"/>
      <c r="G915" s="7"/>
      <c r="H915" s="7"/>
      <c r="I915" s="7"/>
    </row>
    <row r="916" spans="1:9" ht="14.25" customHeight="1">
      <c r="A916" s="358" t="s">
        <v>3542</v>
      </c>
      <c r="B916" s="67" t="s">
        <v>703</v>
      </c>
      <c r="C916" s="67">
        <v>78</v>
      </c>
      <c r="D916" s="359" t="s">
        <v>3547</v>
      </c>
      <c r="E916" s="755"/>
      <c r="F916" s="7"/>
      <c r="G916" s="7"/>
      <c r="H916" s="7"/>
      <c r="I916" s="7"/>
    </row>
    <row r="917" spans="1:9" ht="14.25" customHeight="1">
      <c r="A917" s="357" t="s">
        <v>3542</v>
      </c>
      <c r="B917" s="1">
        <v>99</v>
      </c>
      <c r="C917" s="1" t="s">
        <v>419</v>
      </c>
      <c r="D917" s="69" t="s">
        <v>520</v>
      </c>
      <c r="E917" s="754"/>
      <c r="F917" s="7"/>
      <c r="G917" s="7"/>
      <c r="H917" s="7"/>
      <c r="I917" s="7"/>
    </row>
    <row r="918" spans="1:9" ht="14.25" customHeight="1">
      <c r="A918" s="358" t="s">
        <v>3542</v>
      </c>
      <c r="B918" s="67">
        <v>99</v>
      </c>
      <c r="C918" s="67">
        <v>78</v>
      </c>
      <c r="D918" s="68" t="s">
        <v>3548</v>
      </c>
      <c r="E918" s="756"/>
      <c r="F918" s="7"/>
      <c r="G918" s="7"/>
      <c r="H918" s="7"/>
      <c r="I918" s="7"/>
    </row>
    <row r="919" spans="1:9" ht="14.25" customHeight="1">
      <c r="A919" s="357" t="s">
        <v>3542</v>
      </c>
      <c r="B919" s="1" t="s">
        <v>2560</v>
      </c>
      <c r="C919" s="1" t="s">
        <v>2560</v>
      </c>
      <c r="D919" s="360" t="s">
        <v>3549</v>
      </c>
      <c r="E919" s="757"/>
      <c r="F919" s="7"/>
      <c r="G919" s="7"/>
      <c r="H919" s="7"/>
      <c r="I919" s="7"/>
    </row>
    <row r="920" spans="1:9" ht="14.25" customHeight="1">
      <c r="A920" s="358" t="s">
        <v>748</v>
      </c>
      <c r="B920" s="67" t="s">
        <v>701</v>
      </c>
      <c r="C920" s="67" t="s">
        <v>419</v>
      </c>
      <c r="D920" s="68" t="s">
        <v>3550</v>
      </c>
      <c r="E920" s="756"/>
      <c r="F920" s="7"/>
      <c r="G920" s="7"/>
      <c r="H920" s="7"/>
      <c r="I920" s="7"/>
    </row>
    <row r="921" spans="1:9" ht="14.25" customHeight="1">
      <c r="A921" s="357" t="s">
        <v>748</v>
      </c>
      <c r="B921" s="1" t="s">
        <v>701</v>
      </c>
      <c r="C921" s="1">
        <v>78</v>
      </c>
      <c r="D921" s="360" t="s">
        <v>3551</v>
      </c>
      <c r="E921" s="757"/>
      <c r="F921" s="7"/>
      <c r="G921" s="7"/>
      <c r="H921" s="7"/>
      <c r="I921" s="7"/>
    </row>
    <row r="922" spans="1:9" ht="14.25" customHeight="1">
      <c r="A922" s="358" t="s">
        <v>748</v>
      </c>
      <c r="B922" s="67" t="s">
        <v>701</v>
      </c>
      <c r="C922" s="67" t="s">
        <v>2560</v>
      </c>
      <c r="D922" s="359" t="s">
        <v>3552</v>
      </c>
      <c r="E922" s="755"/>
      <c r="F922" s="7"/>
      <c r="G922" s="7"/>
      <c r="H922" s="7"/>
      <c r="I922" s="7"/>
    </row>
    <row r="923" spans="1:9" ht="14.25" customHeight="1">
      <c r="A923" s="357" t="s">
        <v>3553</v>
      </c>
      <c r="B923" s="1" t="s">
        <v>701</v>
      </c>
      <c r="C923" s="1" t="s">
        <v>419</v>
      </c>
      <c r="D923" s="69" t="s">
        <v>3554</v>
      </c>
      <c r="E923" s="754"/>
      <c r="F923" s="7"/>
      <c r="G923" s="7"/>
      <c r="H923" s="7"/>
      <c r="I923" s="7"/>
    </row>
    <row r="924" spans="1:9" ht="14.25" customHeight="1">
      <c r="A924" s="358" t="s">
        <v>3553</v>
      </c>
      <c r="B924" s="67" t="s">
        <v>701</v>
      </c>
      <c r="C924" s="67" t="s">
        <v>2698</v>
      </c>
      <c r="D924" s="68" t="s">
        <v>3555</v>
      </c>
      <c r="E924" s="756"/>
      <c r="F924" s="7"/>
      <c r="G924" s="7"/>
      <c r="H924" s="7"/>
      <c r="I924" s="7"/>
    </row>
    <row r="925" spans="1:9" ht="14.25" customHeight="1">
      <c r="A925" s="357" t="s">
        <v>3553</v>
      </c>
      <c r="B925" s="1" t="s">
        <v>701</v>
      </c>
      <c r="C925" s="1">
        <v>78</v>
      </c>
      <c r="D925" s="360" t="s">
        <v>3556</v>
      </c>
      <c r="E925" s="757"/>
      <c r="F925" s="7"/>
      <c r="G925" s="7"/>
      <c r="H925" s="7"/>
      <c r="I925" s="7"/>
    </row>
    <row r="926" spans="1:9" ht="14.25" customHeight="1">
      <c r="A926" s="358" t="s">
        <v>3553</v>
      </c>
      <c r="B926" s="67" t="s">
        <v>701</v>
      </c>
      <c r="C926" s="67" t="s">
        <v>2560</v>
      </c>
      <c r="D926" s="68" t="s">
        <v>3557</v>
      </c>
      <c r="E926" s="756"/>
      <c r="F926" s="7"/>
      <c r="G926" s="7"/>
      <c r="H926" s="7"/>
      <c r="I926" s="7"/>
    </row>
    <row r="927" spans="1:9" ht="14.25" customHeight="1">
      <c r="A927" s="357" t="s">
        <v>3558</v>
      </c>
      <c r="B927" s="1" t="s">
        <v>701</v>
      </c>
      <c r="C927" s="1" t="s">
        <v>419</v>
      </c>
      <c r="D927" s="360" t="s">
        <v>3559</v>
      </c>
      <c r="E927" s="757"/>
      <c r="F927" s="7"/>
      <c r="G927" s="7"/>
      <c r="H927" s="7"/>
      <c r="I927" s="7"/>
    </row>
    <row r="928" spans="1:9" ht="14.25" customHeight="1">
      <c r="A928" s="358" t="s">
        <v>3558</v>
      </c>
      <c r="B928" s="67" t="s">
        <v>701</v>
      </c>
      <c r="C928" s="67" t="s">
        <v>2698</v>
      </c>
      <c r="D928" s="68" t="s">
        <v>3560</v>
      </c>
      <c r="E928" s="756"/>
      <c r="F928" s="7"/>
      <c r="G928" s="7"/>
      <c r="H928" s="7"/>
      <c r="I928" s="7"/>
    </row>
    <row r="929" spans="1:9" ht="14.25" customHeight="1">
      <c r="A929" s="357" t="s">
        <v>3558</v>
      </c>
      <c r="B929" s="1" t="s">
        <v>701</v>
      </c>
      <c r="C929" s="1" t="s">
        <v>2580</v>
      </c>
      <c r="D929" s="360" t="s">
        <v>3561</v>
      </c>
      <c r="E929" s="757"/>
      <c r="F929" s="7"/>
      <c r="G929" s="7"/>
      <c r="H929" s="7"/>
      <c r="I929" s="7"/>
    </row>
    <row r="930" spans="1:9" ht="14.25" customHeight="1">
      <c r="A930" s="358" t="s">
        <v>3558</v>
      </c>
      <c r="B930" s="67" t="s">
        <v>701</v>
      </c>
      <c r="C930" s="67" t="s">
        <v>2560</v>
      </c>
      <c r="D930" s="359" t="s">
        <v>3562</v>
      </c>
      <c r="E930" s="755"/>
      <c r="F930" s="7"/>
      <c r="G930" s="7"/>
      <c r="H930" s="7"/>
      <c r="I930" s="7"/>
    </row>
    <row r="931" spans="1:9" ht="14.25" customHeight="1">
      <c r="A931" s="357" t="s">
        <v>3563</v>
      </c>
      <c r="B931" s="1" t="s">
        <v>419</v>
      </c>
      <c r="C931" s="1" t="s">
        <v>419</v>
      </c>
      <c r="D931" s="69" t="s">
        <v>3564</v>
      </c>
      <c r="E931" s="754"/>
      <c r="F931" s="7"/>
      <c r="G931" s="7"/>
      <c r="H931" s="7"/>
      <c r="I931" s="7"/>
    </row>
    <row r="932" spans="1:9" ht="14.25" customHeight="1">
      <c r="A932" s="358" t="s">
        <v>3563</v>
      </c>
      <c r="B932" s="67" t="s">
        <v>701</v>
      </c>
      <c r="C932" s="67" t="s">
        <v>419</v>
      </c>
      <c r="D932" s="68" t="s">
        <v>3565</v>
      </c>
      <c r="E932" s="756"/>
      <c r="F932" s="7"/>
      <c r="G932" s="7"/>
      <c r="H932" s="7"/>
      <c r="I932" s="7"/>
    </row>
    <row r="933" spans="1:9" ht="14.25" customHeight="1">
      <c r="A933" s="357" t="s">
        <v>3563</v>
      </c>
      <c r="B933" s="1" t="s">
        <v>701</v>
      </c>
      <c r="C933" s="1">
        <v>77</v>
      </c>
      <c r="D933" s="360" t="s">
        <v>3566</v>
      </c>
      <c r="E933" s="757"/>
      <c r="F933" s="7"/>
      <c r="G933" s="7"/>
      <c r="H933" s="7"/>
      <c r="I933" s="7"/>
    </row>
    <row r="934" spans="1:9" ht="14.25" customHeight="1">
      <c r="A934" s="358" t="s">
        <v>3563</v>
      </c>
      <c r="B934" s="67" t="s">
        <v>701</v>
      </c>
      <c r="C934" s="67">
        <v>78</v>
      </c>
      <c r="D934" s="68" t="s">
        <v>3567</v>
      </c>
      <c r="E934" s="756"/>
      <c r="F934" s="7"/>
      <c r="G934" s="7"/>
      <c r="H934" s="7"/>
      <c r="I934" s="7"/>
    </row>
    <row r="935" spans="1:9" ht="14.25" customHeight="1">
      <c r="A935" s="357" t="s">
        <v>3563</v>
      </c>
      <c r="B935" s="1" t="s">
        <v>701</v>
      </c>
      <c r="C935" s="1" t="s">
        <v>2560</v>
      </c>
      <c r="D935" s="360" t="s">
        <v>3568</v>
      </c>
      <c r="E935" s="757"/>
      <c r="F935" s="7"/>
      <c r="G935" s="7"/>
      <c r="H935" s="7"/>
      <c r="I935" s="7"/>
    </row>
    <row r="936" spans="1:9" ht="14.25" customHeight="1">
      <c r="A936" s="358" t="s">
        <v>3563</v>
      </c>
      <c r="B936" s="67" t="s">
        <v>703</v>
      </c>
      <c r="C936" s="67" t="s">
        <v>419</v>
      </c>
      <c r="D936" s="359" t="s">
        <v>3569</v>
      </c>
      <c r="E936" s="755"/>
      <c r="F936" s="7"/>
      <c r="G936" s="7"/>
      <c r="H936" s="7"/>
      <c r="I936" s="7"/>
    </row>
    <row r="937" spans="1:9" ht="14.25" customHeight="1">
      <c r="A937" s="357" t="s">
        <v>3563</v>
      </c>
      <c r="B937" s="1" t="s">
        <v>703</v>
      </c>
      <c r="C937" s="1">
        <v>78</v>
      </c>
      <c r="D937" s="69" t="s">
        <v>3570</v>
      </c>
      <c r="E937" s="754"/>
      <c r="F937" s="7"/>
      <c r="G937" s="7"/>
      <c r="H937" s="7"/>
      <c r="I937" s="7"/>
    </row>
    <row r="938" spans="1:9" ht="14.25" customHeight="1">
      <c r="A938" s="358" t="s">
        <v>3563</v>
      </c>
      <c r="B938" s="67" t="s">
        <v>705</v>
      </c>
      <c r="C938" s="67" t="s">
        <v>419</v>
      </c>
      <c r="D938" s="68" t="s">
        <v>3571</v>
      </c>
      <c r="E938" s="756"/>
      <c r="F938" s="7"/>
      <c r="G938" s="7"/>
      <c r="H938" s="7"/>
      <c r="I938" s="7"/>
    </row>
    <row r="939" spans="1:9" ht="14.25" customHeight="1">
      <c r="A939" s="357" t="s">
        <v>3563</v>
      </c>
      <c r="B939" s="1" t="s">
        <v>705</v>
      </c>
      <c r="C939" s="1" t="s">
        <v>806</v>
      </c>
      <c r="D939" s="360" t="s">
        <v>3572</v>
      </c>
      <c r="E939" s="757"/>
      <c r="F939" s="7"/>
      <c r="G939" s="7"/>
      <c r="H939" s="7"/>
      <c r="I939" s="7"/>
    </row>
    <row r="940" spans="1:9" ht="14.25" customHeight="1">
      <c r="A940" s="358" t="s">
        <v>3563</v>
      </c>
      <c r="B940" s="67" t="s">
        <v>705</v>
      </c>
      <c r="C940" s="67">
        <v>78</v>
      </c>
      <c r="D940" s="68" t="s">
        <v>3573</v>
      </c>
      <c r="E940" s="756"/>
      <c r="F940" s="7"/>
      <c r="G940" s="7"/>
      <c r="H940" s="7"/>
      <c r="I940" s="7"/>
    </row>
    <row r="941" spans="1:9" ht="14.25" customHeight="1">
      <c r="A941" s="357" t="s">
        <v>3563</v>
      </c>
      <c r="B941" s="1" t="s">
        <v>705</v>
      </c>
      <c r="C941" s="1" t="s">
        <v>2560</v>
      </c>
      <c r="D941" s="69" t="s">
        <v>3574</v>
      </c>
      <c r="E941" s="754"/>
      <c r="F941" s="7"/>
      <c r="G941" s="7"/>
      <c r="H941" s="7"/>
      <c r="I941" s="7"/>
    </row>
    <row r="942" spans="1:9" ht="14.25" customHeight="1">
      <c r="A942" s="358" t="s">
        <v>3563</v>
      </c>
      <c r="B942" s="67" t="s">
        <v>862</v>
      </c>
      <c r="C942" s="67" t="s">
        <v>419</v>
      </c>
      <c r="D942" s="359" t="s">
        <v>3575</v>
      </c>
      <c r="E942" s="755"/>
      <c r="F942" s="7"/>
      <c r="G942" s="7"/>
      <c r="H942" s="7"/>
      <c r="I942" s="7"/>
    </row>
    <row r="943" spans="1:9" ht="14.25" customHeight="1">
      <c r="A943" s="357" t="s">
        <v>3563</v>
      </c>
      <c r="B943" s="1" t="s">
        <v>862</v>
      </c>
      <c r="C943" s="1" t="s">
        <v>806</v>
      </c>
      <c r="D943" s="69" t="s">
        <v>3576</v>
      </c>
      <c r="E943" s="754"/>
      <c r="F943" s="7"/>
      <c r="G943" s="7"/>
      <c r="H943" s="7"/>
      <c r="I943" s="7"/>
    </row>
    <row r="944" spans="1:9" ht="14.25" customHeight="1">
      <c r="A944" s="358" t="s">
        <v>3563</v>
      </c>
      <c r="B944" s="67" t="s">
        <v>862</v>
      </c>
      <c r="C944" s="67">
        <v>77</v>
      </c>
      <c r="D944" s="68" t="s">
        <v>3577</v>
      </c>
      <c r="E944" s="756"/>
      <c r="F944" s="7"/>
      <c r="G944" s="7"/>
      <c r="H944" s="7"/>
      <c r="I944" s="7"/>
    </row>
    <row r="945" spans="1:9" ht="14.25" customHeight="1">
      <c r="A945" s="357" t="s">
        <v>3563</v>
      </c>
      <c r="B945" s="1" t="s">
        <v>862</v>
      </c>
      <c r="C945" s="1">
        <v>78</v>
      </c>
      <c r="D945" s="360" t="s">
        <v>3578</v>
      </c>
      <c r="E945" s="757"/>
      <c r="F945" s="7"/>
      <c r="G945" s="7"/>
      <c r="H945" s="7"/>
      <c r="I945" s="7"/>
    </row>
    <row r="946" spans="1:9" ht="14.25" customHeight="1">
      <c r="A946" s="358" t="s">
        <v>3563</v>
      </c>
      <c r="B946" s="67" t="s">
        <v>872</v>
      </c>
      <c r="C946" s="67" t="s">
        <v>419</v>
      </c>
      <c r="D946" s="68" t="s">
        <v>3579</v>
      </c>
      <c r="E946" s="756"/>
      <c r="F946" s="7"/>
      <c r="G946" s="7"/>
      <c r="H946" s="7"/>
      <c r="I946" s="7"/>
    </row>
    <row r="947" spans="1:9" ht="14.25" customHeight="1">
      <c r="A947" s="357" t="s">
        <v>3563</v>
      </c>
      <c r="B947" s="1" t="s">
        <v>872</v>
      </c>
      <c r="C947" s="1" t="s">
        <v>806</v>
      </c>
      <c r="D947" s="69" t="s">
        <v>3580</v>
      </c>
      <c r="E947" s="754"/>
      <c r="F947" s="7"/>
      <c r="G947" s="7"/>
      <c r="H947" s="7"/>
      <c r="I947" s="7"/>
    </row>
    <row r="948" spans="1:9" ht="14.25" customHeight="1">
      <c r="A948" s="358" t="s">
        <v>3563</v>
      </c>
      <c r="B948" s="67" t="s">
        <v>872</v>
      </c>
      <c r="C948" s="67">
        <v>78</v>
      </c>
      <c r="D948" s="359" t="s">
        <v>3581</v>
      </c>
      <c r="E948" s="755"/>
      <c r="F948" s="7"/>
      <c r="G948" s="7"/>
      <c r="H948" s="7"/>
      <c r="I948" s="7"/>
    </row>
    <row r="949" spans="1:9" ht="14.25" customHeight="1">
      <c r="A949" s="357" t="s">
        <v>3563</v>
      </c>
      <c r="B949" s="1" t="s">
        <v>874</v>
      </c>
      <c r="C949" s="1" t="s">
        <v>419</v>
      </c>
      <c r="D949" s="69" t="s">
        <v>3582</v>
      </c>
      <c r="E949" s="754"/>
      <c r="F949" s="7"/>
      <c r="G949" s="7"/>
      <c r="H949" s="7"/>
      <c r="I949" s="7"/>
    </row>
    <row r="950" spans="1:9" ht="14.25" customHeight="1">
      <c r="A950" s="358" t="s">
        <v>3563</v>
      </c>
      <c r="B950" s="67" t="s">
        <v>874</v>
      </c>
      <c r="C950" s="67" t="s">
        <v>806</v>
      </c>
      <c r="D950" s="68" t="s">
        <v>3583</v>
      </c>
      <c r="E950" s="756"/>
      <c r="F950" s="7"/>
      <c r="G950" s="7"/>
      <c r="H950" s="7"/>
      <c r="I950" s="7"/>
    </row>
    <row r="951" spans="1:9" ht="14.25" customHeight="1">
      <c r="A951" s="357" t="s">
        <v>3563</v>
      </c>
      <c r="B951" s="1" t="s">
        <v>874</v>
      </c>
      <c r="C951" s="1">
        <v>78</v>
      </c>
      <c r="D951" s="360" t="s">
        <v>3584</v>
      </c>
      <c r="E951" s="757"/>
      <c r="F951" s="7"/>
      <c r="G951" s="7"/>
      <c r="H951" s="7"/>
      <c r="I951" s="7"/>
    </row>
    <row r="952" spans="1:9" ht="14.25" customHeight="1">
      <c r="A952" s="358" t="s">
        <v>3563</v>
      </c>
      <c r="B952" s="67" t="s">
        <v>880</v>
      </c>
      <c r="C952" s="67" t="s">
        <v>419</v>
      </c>
      <c r="D952" s="68" t="s">
        <v>3585</v>
      </c>
      <c r="E952" s="756"/>
      <c r="F952" s="7"/>
      <c r="G952" s="7"/>
      <c r="H952" s="7"/>
      <c r="I952" s="7"/>
    </row>
    <row r="953" spans="1:9" ht="14.25" customHeight="1">
      <c r="A953" s="357" t="s">
        <v>3563</v>
      </c>
      <c r="B953" s="1" t="s">
        <v>880</v>
      </c>
      <c r="C953" s="1" t="s">
        <v>806</v>
      </c>
      <c r="D953" s="360" t="s">
        <v>3586</v>
      </c>
      <c r="E953" s="757"/>
      <c r="F953" s="7"/>
      <c r="G953" s="7"/>
      <c r="H953" s="7"/>
      <c r="I953" s="7"/>
    </row>
    <row r="954" spans="1:9" ht="14.25" customHeight="1">
      <c r="A954" s="358" t="s">
        <v>3563</v>
      </c>
      <c r="B954" s="67" t="s">
        <v>880</v>
      </c>
      <c r="C954" s="67">
        <v>78</v>
      </c>
      <c r="D954" s="68" t="s">
        <v>3587</v>
      </c>
      <c r="E954" s="756"/>
      <c r="F954" s="7"/>
      <c r="G954" s="7"/>
      <c r="H954" s="7"/>
      <c r="I954" s="7"/>
    </row>
    <row r="955" spans="1:9" ht="14.25" customHeight="1">
      <c r="A955" s="357" t="s">
        <v>3563</v>
      </c>
      <c r="B955" s="1" t="s">
        <v>876</v>
      </c>
      <c r="C955" s="1" t="s">
        <v>419</v>
      </c>
      <c r="D955" s="69" t="s">
        <v>3588</v>
      </c>
      <c r="E955" s="754"/>
      <c r="F955" s="7"/>
      <c r="G955" s="7"/>
      <c r="H955" s="7"/>
      <c r="I955" s="7"/>
    </row>
    <row r="956" spans="1:9" ht="14.25" customHeight="1">
      <c r="A956" s="358" t="s">
        <v>3563</v>
      </c>
      <c r="B956" s="67" t="s">
        <v>876</v>
      </c>
      <c r="C956" s="67">
        <v>78</v>
      </c>
      <c r="D956" s="359" t="s">
        <v>3589</v>
      </c>
      <c r="E956" s="755"/>
      <c r="F956" s="7"/>
      <c r="G956" s="7"/>
      <c r="H956" s="7"/>
      <c r="I956" s="7"/>
    </row>
    <row r="957" spans="1:9" ht="14.25" customHeight="1">
      <c r="A957" s="357" t="s">
        <v>3563</v>
      </c>
      <c r="B957" s="1" t="s">
        <v>893</v>
      </c>
      <c r="C957" s="1" t="s">
        <v>419</v>
      </c>
      <c r="D957" s="69" t="s">
        <v>3590</v>
      </c>
      <c r="E957" s="754"/>
      <c r="F957" s="7"/>
      <c r="G957" s="7"/>
      <c r="H957" s="7"/>
      <c r="I957" s="7"/>
    </row>
    <row r="958" spans="1:9" ht="14.25" customHeight="1">
      <c r="A958" s="358" t="s">
        <v>3563</v>
      </c>
      <c r="B958" s="67" t="s">
        <v>893</v>
      </c>
      <c r="C958" s="67" t="s">
        <v>806</v>
      </c>
      <c r="D958" s="68" t="s">
        <v>3591</v>
      </c>
      <c r="E958" s="756"/>
      <c r="F958" s="7"/>
      <c r="G958" s="7"/>
      <c r="H958" s="7"/>
      <c r="I958" s="7"/>
    </row>
    <row r="959" spans="1:9" ht="14.25" customHeight="1">
      <c r="A959" s="357" t="s">
        <v>3563</v>
      </c>
      <c r="B959" s="1" t="s">
        <v>893</v>
      </c>
      <c r="C959" s="1">
        <v>78</v>
      </c>
      <c r="D959" s="360" t="s">
        <v>3592</v>
      </c>
      <c r="E959" s="757"/>
      <c r="F959" s="7"/>
      <c r="G959" s="7"/>
      <c r="H959" s="7"/>
      <c r="I959" s="7"/>
    </row>
    <row r="960" spans="1:9" ht="14.25" customHeight="1">
      <c r="A960" s="358" t="s">
        <v>3563</v>
      </c>
      <c r="B960" s="67" t="s">
        <v>897</v>
      </c>
      <c r="C960" s="67" t="s">
        <v>419</v>
      </c>
      <c r="D960" s="68" t="s">
        <v>3593</v>
      </c>
      <c r="E960" s="756"/>
      <c r="F960" s="7"/>
      <c r="G960" s="7"/>
      <c r="H960" s="7"/>
      <c r="I960" s="7"/>
    </row>
    <row r="961" spans="1:9" ht="14.25" customHeight="1">
      <c r="A961" s="357" t="s">
        <v>3563</v>
      </c>
      <c r="B961" s="1" t="s">
        <v>897</v>
      </c>
      <c r="C961" s="1">
        <v>78</v>
      </c>
      <c r="D961" s="360" t="s">
        <v>3594</v>
      </c>
      <c r="E961" s="757"/>
      <c r="F961" s="7"/>
      <c r="G961" s="7"/>
      <c r="H961" s="7"/>
      <c r="I961" s="7"/>
    </row>
    <row r="962" spans="1:9" ht="14.25" customHeight="1">
      <c r="A962" s="358" t="s">
        <v>3563</v>
      </c>
      <c r="B962" s="67">
        <v>99</v>
      </c>
      <c r="C962" s="67" t="s">
        <v>419</v>
      </c>
      <c r="D962" s="68" t="s">
        <v>318</v>
      </c>
      <c r="E962" s="756"/>
      <c r="F962" s="7"/>
      <c r="G962" s="7"/>
      <c r="H962" s="7"/>
      <c r="I962" s="7"/>
    </row>
    <row r="963" spans="1:9" ht="14.25" customHeight="1">
      <c r="A963" s="357" t="s">
        <v>3563</v>
      </c>
      <c r="B963" s="1">
        <v>99</v>
      </c>
      <c r="C963" s="1" t="s">
        <v>806</v>
      </c>
      <c r="D963" s="69" t="s">
        <v>3595</v>
      </c>
      <c r="E963" s="754"/>
      <c r="F963" s="7"/>
      <c r="G963" s="7"/>
      <c r="H963" s="7"/>
      <c r="I963" s="7"/>
    </row>
    <row r="964" spans="1:9" ht="14.25" customHeight="1">
      <c r="A964" s="358" t="s">
        <v>3563</v>
      </c>
      <c r="B964" s="67">
        <v>99</v>
      </c>
      <c r="C964" s="67" t="s">
        <v>2698</v>
      </c>
      <c r="D964" s="68" t="s">
        <v>3596</v>
      </c>
      <c r="E964" s="756"/>
      <c r="F964" s="7"/>
      <c r="G964" s="7"/>
      <c r="H964" s="7"/>
      <c r="I964" s="7"/>
    </row>
    <row r="965" spans="1:9" ht="14.25" customHeight="1">
      <c r="A965" s="357" t="s">
        <v>3563</v>
      </c>
      <c r="B965" s="1">
        <v>99</v>
      </c>
      <c r="C965" s="1" t="s">
        <v>2580</v>
      </c>
      <c r="D965" s="360" t="s">
        <v>3597</v>
      </c>
      <c r="E965" s="757"/>
      <c r="F965" s="7"/>
      <c r="G965" s="7"/>
      <c r="H965" s="7"/>
      <c r="I965" s="7"/>
    </row>
    <row r="966" spans="1:9" ht="14.25" customHeight="1">
      <c r="A966" s="358" t="s">
        <v>3563</v>
      </c>
      <c r="B966" s="67" t="s">
        <v>2560</v>
      </c>
      <c r="C966" s="67" t="s">
        <v>96</v>
      </c>
      <c r="D966" s="68" t="s">
        <v>3598</v>
      </c>
      <c r="E966" s="756"/>
      <c r="F966" s="7"/>
      <c r="G966" s="7"/>
      <c r="H966" s="7"/>
      <c r="I966" s="7"/>
    </row>
    <row r="967" spans="1:9" ht="14.25" customHeight="1">
      <c r="A967" s="357" t="s">
        <v>3563</v>
      </c>
      <c r="B967" s="1">
        <v>99</v>
      </c>
      <c r="C967" s="1">
        <v>99</v>
      </c>
      <c r="D967" s="360" t="s">
        <v>3599</v>
      </c>
      <c r="E967" s="757"/>
      <c r="F967" s="7"/>
      <c r="G967" s="7"/>
      <c r="H967" s="7"/>
      <c r="I967" s="7"/>
    </row>
    <row r="968" spans="1:9" ht="14.25" customHeight="1">
      <c r="A968" s="358" t="s">
        <v>3600</v>
      </c>
      <c r="B968" s="67" t="s">
        <v>419</v>
      </c>
      <c r="C968" s="67" t="s">
        <v>419</v>
      </c>
      <c r="D968" s="68" t="s">
        <v>3601</v>
      </c>
      <c r="E968" s="756"/>
      <c r="F968" s="7"/>
      <c r="G968" s="7"/>
      <c r="H968" s="7"/>
      <c r="I968" s="7"/>
    </row>
    <row r="969" spans="1:9" ht="14.25" customHeight="1">
      <c r="A969" s="357" t="s">
        <v>3602</v>
      </c>
      <c r="B969" s="1" t="s">
        <v>419</v>
      </c>
      <c r="C969" s="1" t="s">
        <v>419</v>
      </c>
      <c r="D969" s="69" t="s">
        <v>3177</v>
      </c>
      <c r="E969" s="754"/>
      <c r="F969" s="7"/>
      <c r="G969" s="7"/>
      <c r="H969" s="7"/>
      <c r="I969" s="7"/>
    </row>
    <row r="970" spans="1:9" ht="14.25" customHeight="1">
      <c r="A970" s="358" t="s">
        <v>3602</v>
      </c>
      <c r="B970" s="67" t="s">
        <v>701</v>
      </c>
      <c r="C970" s="67" t="s">
        <v>419</v>
      </c>
      <c r="D970" s="68" t="s">
        <v>3603</v>
      </c>
      <c r="E970" s="756"/>
      <c r="F970" s="7"/>
      <c r="G970" s="7"/>
      <c r="H970" s="7"/>
      <c r="I970" s="7"/>
    </row>
    <row r="971" spans="1:9" ht="14.25" customHeight="1">
      <c r="A971" s="357" t="s">
        <v>3602</v>
      </c>
      <c r="B971" s="1" t="s">
        <v>701</v>
      </c>
      <c r="C971" s="1">
        <v>78</v>
      </c>
      <c r="D971" s="69" t="s">
        <v>3604</v>
      </c>
      <c r="E971" s="754"/>
      <c r="F971" s="7"/>
      <c r="G971" s="7"/>
      <c r="H971" s="7"/>
      <c r="I971" s="7"/>
    </row>
    <row r="972" spans="1:9" ht="14.25" customHeight="1">
      <c r="A972" s="358" t="s">
        <v>3602</v>
      </c>
      <c r="B972" s="67" t="s">
        <v>701</v>
      </c>
      <c r="C972" s="67" t="s">
        <v>2560</v>
      </c>
      <c r="D972" s="359" t="s">
        <v>3605</v>
      </c>
      <c r="E972" s="755"/>
      <c r="F972" s="7"/>
      <c r="G972" s="7"/>
      <c r="H972" s="7"/>
      <c r="I972" s="7"/>
    </row>
    <row r="973" spans="1:9" ht="14.25" customHeight="1">
      <c r="A973" s="357" t="s">
        <v>3602</v>
      </c>
      <c r="B973" s="1">
        <v>99</v>
      </c>
      <c r="C973" s="1" t="s">
        <v>419</v>
      </c>
      <c r="D973" s="69" t="s">
        <v>520</v>
      </c>
      <c r="E973" s="754"/>
      <c r="F973" s="7"/>
      <c r="G973" s="7"/>
      <c r="H973" s="7"/>
      <c r="I973" s="7"/>
    </row>
    <row r="974" spans="1:9" ht="14.25" customHeight="1">
      <c r="A974" s="358" t="s">
        <v>3602</v>
      </c>
      <c r="B974" s="67">
        <v>99</v>
      </c>
      <c r="C974" s="67" t="s">
        <v>2698</v>
      </c>
      <c r="D974" s="68" t="s">
        <v>3606</v>
      </c>
      <c r="E974" s="756"/>
      <c r="F974" s="7"/>
      <c r="G974" s="7"/>
      <c r="H974" s="7"/>
      <c r="I974" s="7"/>
    </row>
    <row r="975" spans="1:9" ht="14.25" customHeight="1">
      <c r="A975" s="357" t="s">
        <v>3602</v>
      </c>
      <c r="B975" s="1">
        <v>99</v>
      </c>
      <c r="C975" s="1">
        <v>78</v>
      </c>
      <c r="D975" s="69" t="s">
        <v>3607</v>
      </c>
      <c r="E975" s="754"/>
      <c r="F975" s="7"/>
      <c r="G975" s="7"/>
      <c r="H975" s="7"/>
      <c r="I975" s="7"/>
    </row>
    <row r="976" spans="1:9" ht="14.25" customHeight="1">
      <c r="A976" s="358" t="s">
        <v>3602</v>
      </c>
      <c r="B976" s="67">
        <v>99</v>
      </c>
      <c r="C976" s="67">
        <v>99</v>
      </c>
      <c r="D976" s="359" t="s">
        <v>3608</v>
      </c>
      <c r="E976" s="755"/>
      <c r="F976" s="7"/>
      <c r="G976" s="7"/>
      <c r="H976" s="7"/>
      <c r="I976" s="7"/>
    </row>
    <row r="977" spans="1:9" ht="14.25" customHeight="1">
      <c r="A977" s="357" t="s">
        <v>3609</v>
      </c>
      <c r="B977" s="1" t="s">
        <v>701</v>
      </c>
      <c r="C977" s="1" t="s">
        <v>419</v>
      </c>
      <c r="D977" s="69" t="s">
        <v>1950</v>
      </c>
      <c r="E977" s="754"/>
      <c r="F977" s="7"/>
      <c r="G977" s="7"/>
      <c r="H977" s="7"/>
      <c r="I977" s="7"/>
    </row>
    <row r="978" spans="1:9" ht="14.25" customHeight="1">
      <c r="A978" s="358" t="s">
        <v>3609</v>
      </c>
      <c r="B978" s="67" t="s">
        <v>701</v>
      </c>
      <c r="C978" s="67" t="s">
        <v>2698</v>
      </c>
      <c r="D978" s="68" t="s">
        <v>3610</v>
      </c>
      <c r="E978" s="756"/>
      <c r="F978" s="7"/>
      <c r="G978" s="7"/>
      <c r="H978" s="7"/>
      <c r="I978" s="7"/>
    </row>
    <row r="979" spans="1:9" ht="14.25" customHeight="1">
      <c r="A979" s="357" t="s">
        <v>3609</v>
      </c>
      <c r="B979" s="1" t="s">
        <v>701</v>
      </c>
      <c r="C979" s="1">
        <v>78</v>
      </c>
      <c r="D979" s="69" t="s">
        <v>3181</v>
      </c>
      <c r="E979" s="754"/>
      <c r="F979" s="7"/>
      <c r="G979" s="7"/>
      <c r="H979" s="7"/>
      <c r="I979" s="7"/>
    </row>
    <row r="980" spans="1:9" ht="14.25" customHeight="1">
      <c r="A980" s="358" t="s">
        <v>3609</v>
      </c>
      <c r="B980" s="67" t="s">
        <v>701</v>
      </c>
      <c r="C980" s="67">
        <v>99</v>
      </c>
      <c r="D980" s="359" t="s">
        <v>3182</v>
      </c>
      <c r="E980" s="755"/>
      <c r="F980" s="7"/>
      <c r="G980" s="7"/>
      <c r="H980" s="7"/>
      <c r="I980" s="7"/>
    </row>
    <row r="981" spans="1:9" ht="14.25" customHeight="1">
      <c r="A981" s="357" t="s">
        <v>3611</v>
      </c>
      <c r="B981" s="1">
        <v>99</v>
      </c>
      <c r="C981" s="1" t="s">
        <v>419</v>
      </c>
      <c r="D981" s="360" t="s">
        <v>520</v>
      </c>
      <c r="E981" s="757"/>
      <c r="F981" s="7"/>
      <c r="G981" s="7"/>
      <c r="H981" s="7"/>
      <c r="I981" s="7"/>
    </row>
    <row r="982" spans="1:9" ht="14.25" customHeight="1">
      <c r="A982" s="358" t="s">
        <v>3611</v>
      </c>
      <c r="B982" s="67">
        <v>99</v>
      </c>
      <c r="C982" s="67" t="s">
        <v>2698</v>
      </c>
      <c r="D982" s="359" t="s">
        <v>3612</v>
      </c>
      <c r="E982" s="755"/>
      <c r="F982" s="7"/>
      <c r="G982" s="7"/>
      <c r="H982" s="7"/>
      <c r="I982" s="7"/>
    </row>
    <row r="983" spans="1:9" ht="14.25" customHeight="1">
      <c r="A983" s="357" t="s">
        <v>3611</v>
      </c>
      <c r="B983" s="1">
        <v>99</v>
      </c>
      <c r="C983" s="1">
        <v>78</v>
      </c>
      <c r="D983" s="360" t="s">
        <v>3613</v>
      </c>
      <c r="E983" s="757"/>
      <c r="F983" s="7"/>
      <c r="G983" s="7"/>
      <c r="H983" s="7"/>
      <c r="I983" s="7"/>
    </row>
    <row r="984" spans="1:9" ht="14.25" customHeight="1">
      <c r="A984" s="358" t="s">
        <v>3611</v>
      </c>
      <c r="B984" s="67" t="s">
        <v>2560</v>
      </c>
      <c r="C984" s="67" t="s">
        <v>2560</v>
      </c>
      <c r="D984" s="359" t="s">
        <v>3614</v>
      </c>
      <c r="E984" s="755"/>
      <c r="F984" s="7"/>
      <c r="G984" s="7"/>
      <c r="H984" s="7"/>
      <c r="I984" s="7"/>
    </row>
    <row r="985" spans="1:9" ht="14.25" customHeight="1">
      <c r="A985" s="357" t="s">
        <v>754</v>
      </c>
      <c r="B985" s="1" t="s">
        <v>419</v>
      </c>
      <c r="C985" s="1" t="s">
        <v>419</v>
      </c>
      <c r="D985" s="360" t="s">
        <v>3615</v>
      </c>
      <c r="E985" s="757"/>
      <c r="F985" s="7"/>
      <c r="G985" s="7"/>
      <c r="H985" s="7"/>
      <c r="I985" s="7"/>
    </row>
    <row r="986" spans="1:9" ht="14.25" customHeight="1">
      <c r="A986" s="358" t="s">
        <v>755</v>
      </c>
      <c r="B986" s="67" t="s">
        <v>419</v>
      </c>
      <c r="C986" s="67" t="s">
        <v>419</v>
      </c>
      <c r="D986" s="359" t="s">
        <v>3616</v>
      </c>
      <c r="E986" s="755"/>
      <c r="F986" s="7"/>
      <c r="G986" s="7"/>
      <c r="H986" s="7"/>
      <c r="I986" s="7"/>
    </row>
    <row r="987" spans="1:9" ht="14.25" customHeight="1">
      <c r="A987" s="357" t="s">
        <v>755</v>
      </c>
      <c r="B987" s="1" t="s">
        <v>701</v>
      </c>
      <c r="C987" s="1" t="s">
        <v>419</v>
      </c>
      <c r="D987" s="360" t="s">
        <v>3617</v>
      </c>
      <c r="E987" s="757"/>
      <c r="F987" s="7"/>
      <c r="G987" s="7"/>
      <c r="H987" s="7"/>
      <c r="I987" s="7"/>
    </row>
    <row r="988" spans="1:9" ht="14.25" customHeight="1">
      <c r="A988" s="358" t="s">
        <v>755</v>
      </c>
      <c r="B988" s="67" t="s">
        <v>701</v>
      </c>
      <c r="C988" s="67">
        <v>78</v>
      </c>
      <c r="D988" s="359" t="s">
        <v>3618</v>
      </c>
      <c r="E988" s="755"/>
      <c r="F988" s="7"/>
      <c r="G988" s="7"/>
      <c r="H988" s="7"/>
      <c r="I988" s="7"/>
    </row>
    <row r="989" spans="1:9" ht="14.25" customHeight="1">
      <c r="A989" s="357" t="s">
        <v>755</v>
      </c>
      <c r="B989" s="1" t="s">
        <v>701</v>
      </c>
      <c r="C989" s="1">
        <v>99</v>
      </c>
      <c r="D989" s="360" t="s">
        <v>3619</v>
      </c>
      <c r="E989" s="757"/>
      <c r="F989" s="7"/>
      <c r="G989" s="7"/>
      <c r="H989" s="7"/>
      <c r="I989" s="7"/>
    </row>
    <row r="990" spans="1:9" ht="14.25" customHeight="1">
      <c r="A990" s="358" t="s">
        <v>755</v>
      </c>
      <c r="B990" s="67" t="s">
        <v>703</v>
      </c>
      <c r="C990" s="67" t="s">
        <v>419</v>
      </c>
      <c r="D990" s="359" t="s">
        <v>3620</v>
      </c>
      <c r="E990" s="755"/>
      <c r="F990" s="7"/>
      <c r="G990" s="7"/>
      <c r="H990" s="7"/>
      <c r="I990" s="7"/>
    </row>
    <row r="991" spans="1:9" ht="14.25" customHeight="1">
      <c r="A991" s="357" t="s">
        <v>755</v>
      </c>
      <c r="B991" s="1" t="s">
        <v>703</v>
      </c>
      <c r="C991" s="1">
        <v>78</v>
      </c>
      <c r="D991" s="360" t="s">
        <v>3621</v>
      </c>
      <c r="E991" s="757"/>
      <c r="F991" s="7"/>
      <c r="G991" s="7"/>
      <c r="H991" s="7"/>
      <c r="I991" s="7"/>
    </row>
    <row r="992" spans="1:9" ht="14.25" customHeight="1">
      <c r="A992" s="358" t="s">
        <v>755</v>
      </c>
      <c r="B992" s="67" t="s">
        <v>703</v>
      </c>
      <c r="C992" s="67">
        <v>99</v>
      </c>
      <c r="D992" s="359" t="s">
        <v>3622</v>
      </c>
      <c r="E992" s="755"/>
      <c r="F992" s="7"/>
      <c r="G992" s="7"/>
      <c r="H992" s="7"/>
      <c r="I992" s="7"/>
    </row>
    <row r="993" spans="1:9" ht="14.25" customHeight="1">
      <c r="A993" s="357" t="s">
        <v>3623</v>
      </c>
      <c r="B993" s="1" t="s">
        <v>701</v>
      </c>
      <c r="C993" s="1" t="s">
        <v>419</v>
      </c>
      <c r="D993" s="360" t="s">
        <v>3624</v>
      </c>
      <c r="E993" s="757"/>
      <c r="F993" s="7"/>
      <c r="G993" s="7"/>
      <c r="H993" s="7"/>
      <c r="I993" s="7"/>
    </row>
    <row r="994" spans="1:9" ht="14.25" customHeight="1">
      <c r="A994" s="358" t="s">
        <v>3623</v>
      </c>
      <c r="B994" s="67" t="s">
        <v>701</v>
      </c>
      <c r="C994" s="67">
        <v>99</v>
      </c>
      <c r="D994" s="68" t="s">
        <v>3625</v>
      </c>
      <c r="E994" s="756"/>
      <c r="F994" s="7"/>
      <c r="G994" s="7"/>
      <c r="H994" s="7"/>
      <c r="I994" s="7"/>
    </row>
    <row r="995" spans="1:9" ht="14.25" customHeight="1">
      <c r="A995" s="357" t="s">
        <v>3626</v>
      </c>
      <c r="B995" s="1" t="s">
        <v>701</v>
      </c>
      <c r="C995" s="1" t="s">
        <v>419</v>
      </c>
      <c r="D995" s="69" t="s">
        <v>3627</v>
      </c>
      <c r="E995" s="754"/>
      <c r="F995" s="7"/>
      <c r="G995" s="7"/>
      <c r="H995" s="7"/>
      <c r="I995" s="7"/>
    </row>
    <row r="996" spans="1:9" ht="14.25" customHeight="1">
      <c r="A996" s="358" t="s">
        <v>3626</v>
      </c>
      <c r="B996" s="67" t="s">
        <v>701</v>
      </c>
      <c r="C996" s="67">
        <v>78</v>
      </c>
      <c r="D996" s="68" t="s">
        <v>3628</v>
      </c>
      <c r="E996" s="756"/>
      <c r="F996" s="7"/>
      <c r="G996" s="7"/>
      <c r="H996" s="7"/>
      <c r="I996" s="7"/>
    </row>
    <row r="997" spans="1:9" ht="14.25" customHeight="1">
      <c r="A997" s="357" t="s">
        <v>3626</v>
      </c>
      <c r="B997" s="1" t="s">
        <v>701</v>
      </c>
      <c r="C997" s="1">
        <v>99</v>
      </c>
      <c r="D997" s="360" t="s">
        <v>3629</v>
      </c>
      <c r="E997" s="757"/>
      <c r="F997" s="7"/>
      <c r="G997" s="7"/>
      <c r="H997" s="7"/>
      <c r="I997" s="7"/>
    </row>
    <row r="998" spans="1:9" ht="14.25" customHeight="1">
      <c r="A998" s="358" t="s">
        <v>3630</v>
      </c>
      <c r="B998" s="67" t="s">
        <v>419</v>
      </c>
      <c r="C998" s="67" t="s">
        <v>419</v>
      </c>
      <c r="D998" s="68" t="s">
        <v>3631</v>
      </c>
      <c r="E998" s="756"/>
      <c r="F998" s="7"/>
      <c r="G998" s="7"/>
      <c r="H998" s="7"/>
      <c r="I998" s="7"/>
    </row>
    <row r="999" spans="1:9" ht="14.25" customHeight="1">
      <c r="A999" s="357" t="s">
        <v>3630</v>
      </c>
      <c r="B999" s="1" t="s">
        <v>701</v>
      </c>
      <c r="C999" s="1" t="s">
        <v>419</v>
      </c>
      <c r="D999" s="69" t="s">
        <v>3632</v>
      </c>
      <c r="E999" s="754"/>
      <c r="F999" s="7"/>
      <c r="G999" s="7"/>
      <c r="H999" s="7"/>
      <c r="I999" s="7"/>
    </row>
    <row r="1000" spans="1:9" ht="14.25" customHeight="1">
      <c r="A1000" s="358" t="s">
        <v>3630</v>
      </c>
      <c r="B1000" s="67" t="s">
        <v>701</v>
      </c>
      <c r="C1000" s="67">
        <v>78</v>
      </c>
      <c r="D1000" s="359" t="s">
        <v>3633</v>
      </c>
      <c r="E1000" s="755"/>
      <c r="F1000" s="7"/>
      <c r="G1000" s="7"/>
      <c r="H1000" s="7"/>
      <c r="I1000" s="7"/>
    </row>
    <row r="1001" spans="1:9" ht="14.25" customHeight="1">
      <c r="A1001" s="357" t="s">
        <v>3630</v>
      </c>
      <c r="B1001" s="1" t="s">
        <v>701</v>
      </c>
      <c r="C1001" s="1" t="s">
        <v>2560</v>
      </c>
      <c r="D1001" s="69" t="s">
        <v>3634</v>
      </c>
      <c r="E1001" s="754"/>
      <c r="F1001" s="7"/>
      <c r="G1001" s="7"/>
      <c r="H1001" s="7"/>
      <c r="I1001" s="7"/>
    </row>
    <row r="1002" spans="1:9" ht="14.25" customHeight="1">
      <c r="A1002" s="358" t="s">
        <v>3630</v>
      </c>
      <c r="B1002" s="67" t="s">
        <v>703</v>
      </c>
      <c r="C1002" s="67" t="s">
        <v>419</v>
      </c>
      <c r="D1002" s="68" t="s">
        <v>3635</v>
      </c>
      <c r="E1002" s="756"/>
      <c r="F1002" s="7"/>
      <c r="G1002" s="7"/>
      <c r="H1002" s="7"/>
      <c r="I1002" s="7"/>
    </row>
    <row r="1003" spans="1:9" ht="14.25" customHeight="1">
      <c r="A1003" s="357" t="s">
        <v>3630</v>
      </c>
      <c r="B1003" s="1" t="s">
        <v>703</v>
      </c>
      <c r="C1003" s="1">
        <v>78</v>
      </c>
      <c r="D1003" s="69" t="s">
        <v>3636</v>
      </c>
      <c r="E1003" s="754"/>
      <c r="F1003" s="7"/>
      <c r="G1003" s="7"/>
      <c r="H1003" s="7"/>
      <c r="I1003" s="7"/>
    </row>
    <row r="1004" spans="1:9" ht="14.25" customHeight="1">
      <c r="A1004" s="358" t="s">
        <v>3630</v>
      </c>
      <c r="B1004" s="67" t="s">
        <v>703</v>
      </c>
      <c r="C1004" s="67" t="s">
        <v>2560</v>
      </c>
      <c r="D1004" s="359" t="s">
        <v>3637</v>
      </c>
      <c r="E1004" s="755"/>
      <c r="F1004" s="7"/>
      <c r="G1004" s="7"/>
      <c r="H1004" s="7"/>
      <c r="I1004" s="7"/>
    </row>
    <row r="1005" spans="1:9" ht="14.25" customHeight="1">
      <c r="A1005" s="357" t="s">
        <v>3630</v>
      </c>
      <c r="B1005" s="1" t="s">
        <v>705</v>
      </c>
      <c r="C1005" s="1" t="s">
        <v>419</v>
      </c>
      <c r="D1005" s="69" t="s">
        <v>3638</v>
      </c>
      <c r="E1005" s="754"/>
      <c r="F1005" s="7"/>
      <c r="G1005" s="7"/>
      <c r="H1005" s="7"/>
      <c r="I1005" s="7"/>
    </row>
    <row r="1006" spans="1:9" ht="14.25" customHeight="1">
      <c r="A1006" s="358" t="s">
        <v>3630</v>
      </c>
      <c r="B1006" s="67" t="s">
        <v>705</v>
      </c>
      <c r="C1006" s="67">
        <v>78</v>
      </c>
      <c r="D1006" s="68" t="s">
        <v>3639</v>
      </c>
      <c r="E1006" s="756"/>
      <c r="F1006" s="7"/>
      <c r="G1006" s="7"/>
      <c r="H1006" s="7"/>
      <c r="I1006" s="7"/>
    </row>
    <row r="1007" spans="1:9" ht="14.25" customHeight="1">
      <c r="A1007" s="357" t="s">
        <v>3630</v>
      </c>
      <c r="B1007" s="1" t="s">
        <v>862</v>
      </c>
      <c r="C1007" s="1" t="s">
        <v>419</v>
      </c>
      <c r="D1007" s="360" t="s">
        <v>3640</v>
      </c>
      <c r="E1007" s="757"/>
      <c r="F1007" s="7"/>
      <c r="G1007" s="7"/>
      <c r="H1007" s="7"/>
      <c r="I1007" s="7"/>
    </row>
    <row r="1008" spans="1:9" ht="14.25" customHeight="1">
      <c r="A1008" s="358" t="s">
        <v>3630</v>
      </c>
      <c r="B1008" s="67" t="s">
        <v>862</v>
      </c>
      <c r="C1008" s="67" t="s">
        <v>2580</v>
      </c>
      <c r="D1008" s="68" t="s">
        <v>3641</v>
      </c>
      <c r="E1008" s="756"/>
      <c r="F1008" s="7"/>
      <c r="G1008" s="7"/>
      <c r="H1008" s="7"/>
      <c r="I1008" s="7"/>
    </row>
    <row r="1009" spans="1:9" ht="14.25" customHeight="1">
      <c r="A1009" s="357" t="s">
        <v>3630</v>
      </c>
      <c r="B1009" s="1" t="s">
        <v>872</v>
      </c>
      <c r="C1009" s="1" t="s">
        <v>419</v>
      </c>
      <c r="D1009" s="69" t="s">
        <v>3642</v>
      </c>
      <c r="E1009" s="754"/>
      <c r="F1009" s="7"/>
      <c r="G1009" s="7"/>
      <c r="H1009" s="7"/>
      <c r="I1009" s="7"/>
    </row>
    <row r="1010" spans="1:9" ht="14.25" customHeight="1">
      <c r="A1010" s="358" t="s">
        <v>3630</v>
      </c>
      <c r="B1010" s="67" t="s">
        <v>872</v>
      </c>
      <c r="C1010" s="67" t="s">
        <v>2580</v>
      </c>
      <c r="D1010" s="359" t="s">
        <v>3643</v>
      </c>
      <c r="E1010" s="755"/>
      <c r="F1010" s="7"/>
      <c r="G1010" s="7"/>
      <c r="H1010" s="7"/>
      <c r="I1010" s="7"/>
    </row>
    <row r="1011" spans="1:9" ht="14.25" customHeight="1">
      <c r="A1011" s="357" t="s">
        <v>3630</v>
      </c>
      <c r="B1011" s="1" t="s">
        <v>874</v>
      </c>
      <c r="C1011" s="1" t="s">
        <v>419</v>
      </c>
      <c r="D1011" s="69" t="s">
        <v>3644</v>
      </c>
      <c r="E1011" s="754"/>
      <c r="F1011" s="7"/>
      <c r="G1011" s="7"/>
      <c r="H1011" s="7"/>
      <c r="I1011" s="7"/>
    </row>
    <row r="1012" spans="1:9" ht="14.25" customHeight="1">
      <c r="A1012" s="358" t="s">
        <v>3630</v>
      </c>
      <c r="B1012" s="67" t="s">
        <v>874</v>
      </c>
      <c r="C1012" s="67" t="s">
        <v>2580</v>
      </c>
      <c r="D1012" s="68" t="s">
        <v>3645</v>
      </c>
      <c r="E1012" s="756"/>
      <c r="F1012" s="7"/>
      <c r="G1012" s="7"/>
      <c r="H1012" s="7"/>
      <c r="I1012" s="7"/>
    </row>
    <row r="1013" spans="1:9" ht="14.25" customHeight="1">
      <c r="A1013" s="357" t="s">
        <v>3630</v>
      </c>
      <c r="B1013" s="1" t="s">
        <v>880</v>
      </c>
      <c r="C1013" s="1" t="s">
        <v>419</v>
      </c>
      <c r="D1013" s="360" t="s">
        <v>3646</v>
      </c>
      <c r="E1013" s="757"/>
      <c r="F1013" s="7"/>
      <c r="G1013" s="7"/>
      <c r="H1013" s="7"/>
      <c r="I1013" s="7"/>
    </row>
    <row r="1014" spans="1:9" ht="14.25" customHeight="1">
      <c r="A1014" s="358" t="s">
        <v>3630</v>
      </c>
      <c r="B1014" s="67" t="s">
        <v>880</v>
      </c>
      <c r="C1014" s="67" t="s">
        <v>2580</v>
      </c>
      <c r="D1014" s="68" t="s">
        <v>3647</v>
      </c>
      <c r="E1014" s="756"/>
      <c r="F1014" s="7"/>
      <c r="G1014" s="7"/>
      <c r="H1014" s="7"/>
      <c r="I1014" s="7"/>
    </row>
    <row r="1015" spans="1:9" ht="14.25" customHeight="1">
      <c r="A1015" s="357" t="s">
        <v>3630</v>
      </c>
      <c r="B1015" s="1" t="s">
        <v>876</v>
      </c>
      <c r="C1015" s="1" t="s">
        <v>419</v>
      </c>
      <c r="D1015" s="360" t="s">
        <v>3648</v>
      </c>
      <c r="E1015" s="757"/>
      <c r="F1015" s="7"/>
      <c r="G1015" s="7"/>
      <c r="H1015" s="7"/>
      <c r="I1015" s="7"/>
    </row>
    <row r="1016" spans="1:9" ht="14.25" customHeight="1">
      <c r="A1016" s="358" t="s">
        <v>3630</v>
      </c>
      <c r="B1016" s="67" t="s">
        <v>876</v>
      </c>
      <c r="C1016" s="67" t="s">
        <v>2580</v>
      </c>
      <c r="D1016" s="68" t="s">
        <v>3649</v>
      </c>
      <c r="E1016" s="756"/>
      <c r="F1016" s="7"/>
      <c r="G1016" s="7"/>
      <c r="H1016" s="7"/>
      <c r="I1016" s="7"/>
    </row>
    <row r="1017" spans="1:9" ht="14.25" customHeight="1">
      <c r="A1017" s="357" t="s">
        <v>3630</v>
      </c>
      <c r="B1017" s="1" t="s">
        <v>893</v>
      </c>
      <c r="C1017" s="1" t="s">
        <v>419</v>
      </c>
      <c r="D1017" s="69" t="s">
        <v>3650</v>
      </c>
      <c r="E1017" s="754"/>
      <c r="F1017" s="7"/>
      <c r="G1017" s="7"/>
      <c r="H1017" s="7"/>
      <c r="I1017" s="7"/>
    </row>
    <row r="1018" spans="1:9" ht="14.25" customHeight="1">
      <c r="A1018" s="358" t="s">
        <v>3630</v>
      </c>
      <c r="B1018" s="67" t="s">
        <v>893</v>
      </c>
      <c r="C1018" s="67" t="s">
        <v>2580</v>
      </c>
      <c r="D1018" s="359" t="s">
        <v>3651</v>
      </c>
      <c r="E1018" s="755"/>
      <c r="F1018" s="7"/>
      <c r="G1018" s="7"/>
      <c r="H1018" s="7"/>
      <c r="I1018" s="7"/>
    </row>
    <row r="1019" spans="1:9" ht="14.25" customHeight="1">
      <c r="A1019" s="357" t="s">
        <v>3630</v>
      </c>
      <c r="B1019" s="1" t="s">
        <v>897</v>
      </c>
      <c r="C1019" s="1" t="s">
        <v>419</v>
      </c>
      <c r="D1019" s="69" t="s">
        <v>3652</v>
      </c>
      <c r="E1019" s="754"/>
      <c r="F1019" s="7"/>
      <c r="G1019" s="7"/>
      <c r="H1019" s="7"/>
      <c r="I1019" s="7"/>
    </row>
    <row r="1020" spans="1:9" ht="14.25" customHeight="1">
      <c r="A1020" s="358" t="s">
        <v>3630</v>
      </c>
      <c r="B1020" s="67" t="s">
        <v>897</v>
      </c>
      <c r="C1020" s="67" t="s">
        <v>2580</v>
      </c>
      <c r="D1020" s="68" t="s">
        <v>3653</v>
      </c>
      <c r="E1020" s="756"/>
      <c r="F1020" s="7"/>
      <c r="G1020" s="7"/>
      <c r="H1020" s="7"/>
      <c r="I1020" s="7"/>
    </row>
    <row r="1021" spans="1:9" ht="14.25" customHeight="1">
      <c r="A1021" s="357" t="s">
        <v>3630</v>
      </c>
      <c r="B1021" s="1" t="s">
        <v>2634</v>
      </c>
      <c r="C1021" s="1" t="s">
        <v>419</v>
      </c>
      <c r="D1021" s="69" t="s">
        <v>3654</v>
      </c>
      <c r="E1021" s="754"/>
      <c r="F1021" s="7"/>
      <c r="G1021" s="7"/>
      <c r="H1021" s="7"/>
      <c r="I1021" s="7"/>
    </row>
    <row r="1022" spans="1:9" ht="14.25" customHeight="1">
      <c r="A1022" s="358" t="s">
        <v>3630</v>
      </c>
      <c r="B1022" s="67" t="s">
        <v>2634</v>
      </c>
      <c r="C1022" s="67" t="s">
        <v>2580</v>
      </c>
      <c r="D1022" s="359" t="s">
        <v>3655</v>
      </c>
      <c r="E1022" s="755"/>
      <c r="F1022" s="7"/>
      <c r="G1022" s="7"/>
      <c r="H1022" s="7"/>
      <c r="I1022" s="7"/>
    </row>
    <row r="1023" spans="1:9" ht="14.25" customHeight="1">
      <c r="A1023" s="357" t="s">
        <v>3630</v>
      </c>
      <c r="B1023" s="1" t="s">
        <v>143</v>
      </c>
      <c r="C1023" s="1" t="s">
        <v>419</v>
      </c>
      <c r="D1023" s="69" t="s">
        <v>3656</v>
      </c>
      <c r="E1023" s="754"/>
      <c r="F1023" s="7"/>
      <c r="G1023" s="7"/>
      <c r="H1023" s="7"/>
      <c r="I1023" s="7"/>
    </row>
    <row r="1024" spans="1:9" ht="14.25" customHeight="1">
      <c r="A1024" s="358" t="s">
        <v>3630</v>
      </c>
      <c r="B1024" s="67" t="s">
        <v>143</v>
      </c>
      <c r="C1024" s="67" t="s">
        <v>2580</v>
      </c>
      <c r="D1024" s="359" t="s">
        <v>3657</v>
      </c>
      <c r="E1024" s="755"/>
      <c r="F1024" s="7"/>
      <c r="G1024" s="7"/>
      <c r="H1024" s="7"/>
      <c r="I1024" s="7"/>
    </row>
    <row r="1025" spans="1:9" ht="14.25" customHeight="1">
      <c r="A1025" s="357" t="s">
        <v>3630</v>
      </c>
      <c r="B1025" s="1" t="s">
        <v>2639</v>
      </c>
      <c r="C1025" s="1" t="s">
        <v>419</v>
      </c>
      <c r="D1025" s="69" t="s">
        <v>3658</v>
      </c>
      <c r="E1025" s="754"/>
      <c r="F1025" s="7"/>
      <c r="G1025" s="7"/>
      <c r="H1025" s="7"/>
      <c r="I1025" s="7"/>
    </row>
    <row r="1026" spans="1:9" ht="14.25" customHeight="1">
      <c r="A1026" s="358" t="s">
        <v>3630</v>
      </c>
      <c r="B1026" s="67" t="s">
        <v>2639</v>
      </c>
      <c r="C1026" s="67" t="s">
        <v>2580</v>
      </c>
      <c r="D1026" s="359" t="s">
        <v>3659</v>
      </c>
      <c r="E1026" s="755"/>
      <c r="F1026" s="7"/>
      <c r="G1026" s="7"/>
      <c r="H1026" s="7"/>
      <c r="I1026" s="7"/>
    </row>
    <row r="1027" spans="1:9" ht="14.25" customHeight="1">
      <c r="A1027" s="357" t="s">
        <v>3630</v>
      </c>
      <c r="B1027" s="1">
        <v>99</v>
      </c>
      <c r="C1027" s="1" t="s">
        <v>419</v>
      </c>
      <c r="D1027" s="69" t="s">
        <v>520</v>
      </c>
      <c r="E1027" s="754"/>
      <c r="F1027" s="7"/>
      <c r="G1027" s="7"/>
      <c r="H1027" s="7"/>
      <c r="I1027" s="7"/>
    </row>
    <row r="1028" spans="1:9" ht="14.25" customHeight="1">
      <c r="A1028" s="358" t="s">
        <v>3630</v>
      </c>
      <c r="B1028" s="67" t="s">
        <v>2560</v>
      </c>
      <c r="C1028" s="67" t="s">
        <v>703</v>
      </c>
      <c r="D1028" s="68" t="s">
        <v>3660</v>
      </c>
      <c r="E1028" s="756"/>
      <c r="F1028" s="7"/>
      <c r="G1028" s="7"/>
      <c r="H1028" s="7"/>
      <c r="I1028" s="7"/>
    </row>
    <row r="1029" spans="1:9" ht="14.25" customHeight="1">
      <c r="A1029" s="358" t="s">
        <v>3630</v>
      </c>
      <c r="B1029" s="67" t="s">
        <v>2560</v>
      </c>
      <c r="C1029" s="67" t="s">
        <v>862</v>
      </c>
      <c r="D1029" s="68" t="s">
        <v>3661</v>
      </c>
      <c r="E1029" s="756"/>
      <c r="F1029" s="7"/>
      <c r="G1029" s="7"/>
      <c r="H1029" s="7"/>
      <c r="I1029" s="7"/>
    </row>
    <row r="1030" spans="1:9" ht="14.25" customHeight="1">
      <c r="A1030" s="357" t="s">
        <v>3630</v>
      </c>
      <c r="B1030" s="1">
        <v>99</v>
      </c>
      <c r="C1030" s="1" t="s">
        <v>2698</v>
      </c>
      <c r="D1030" s="360" t="s">
        <v>3662</v>
      </c>
      <c r="E1030" s="757"/>
      <c r="F1030" s="7"/>
      <c r="G1030" s="7"/>
      <c r="H1030" s="7"/>
      <c r="I1030" s="7"/>
    </row>
    <row r="1031" spans="1:9" ht="14.25" customHeight="1">
      <c r="A1031" s="358" t="s">
        <v>3630</v>
      </c>
      <c r="B1031" s="67">
        <v>99</v>
      </c>
      <c r="C1031" s="67" t="s">
        <v>2580</v>
      </c>
      <c r="D1031" s="68" t="s">
        <v>3663</v>
      </c>
      <c r="E1031" s="756"/>
      <c r="F1031" s="7"/>
      <c r="G1031" s="7"/>
      <c r="H1031" s="7"/>
      <c r="I1031" s="7"/>
    </row>
    <row r="1032" spans="1:9" ht="14.25" customHeight="1">
      <c r="A1032" s="357" t="s">
        <v>3630</v>
      </c>
      <c r="B1032" s="1">
        <v>99</v>
      </c>
      <c r="C1032" s="1">
        <v>99</v>
      </c>
      <c r="D1032" s="360" t="s">
        <v>3664</v>
      </c>
      <c r="E1032" s="757"/>
      <c r="F1032" s="7"/>
      <c r="G1032" s="7"/>
      <c r="H1032" s="7"/>
      <c r="I1032" s="7"/>
    </row>
    <row r="1033" spans="1:9" ht="14.25" customHeight="1">
      <c r="A1033" s="358" t="s">
        <v>3665</v>
      </c>
      <c r="B1033" s="67" t="s">
        <v>419</v>
      </c>
      <c r="C1033" s="67" t="s">
        <v>419</v>
      </c>
      <c r="D1033" s="68" t="s">
        <v>891</v>
      </c>
      <c r="E1033" s="756"/>
      <c r="F1033" s="7"/>
      <c r="G1033" s="7"/>
      <c r="H1033" s="7"/>
      <c r="I1033" s="7"/>
    </row>
    <row r="1034" spans="1:9" ht="14.25" customHeight="1">
      <c r="A1034" s="357" t="s">
        <v>3666</v>
      </c>
      <c r="B1034" s="1" t="s">
        <v>701</v>
      </c>
      <c r="C1034" s="1" t="s">
        <v>419</v>
      </c>
      <c r="D1034" s="69" t="s">
        <v>3667</v>
      </c>
      <c r="E1034" s="754"/>
      <c r="F1034" s="7"/>
      <c r="G1034" s="7"/>
      <c r="H1034" s="7"/>
      <c r="I1034" s="7"/>
    </row>
    <row r="1035" spans="1:9" ht="14.25" customHeight="1">
      <c r="A1035" s="358" t="s">
        <v>3666</v>
      </c>
      <c r="B1035" s="67" t="s">
        <v>701</v>
      </c>
      <c r="C1035" s="67">
        <v>99</v>
      </c>
      <c r="D1035" s="359" t="s">
        <v>3668</v>
      </c>
      <c r="E1035" s="755"/>
      <c r="F1035" s="7"/>
      <c r="G1035" s="7"/>
      <c r="H1035" s="7"/>
      <c r="I1035" s="7"/>
    </row>
    <row r="1036" spans="1:9" ht="14.25" customHeight="1">
      <c r="A1036" s="357" t="s">
        <v>3666</v>
      </c>
      <c r="B1036" s="1">
        <v>99</v>
      </c>
      <c r="C1036" s="1" t="s">
        <v>703</v>
      </c>
      <c r="D1036" s="69" t="s">
        <v>3669</v>
      </c>
      <c r="E1036" s="754"/>
      <c r="F1036" s="7"/>
      <c r="G1036" s="7"/>
      <c r="H1036" s="7"/>
      <c r="I1036" s="7"/>
    </row>
    <row r="1037" spans="1:9" ht="14.25" customHeight="1">
      <c r="A1037" s="358" t="s">
        <v>3670</v>
      </c>
      <c r="B1037" s="67" t="s">
        <v>701</v>
      </c>
      <c r="C1037" s="67" t="s">
        <v>419</v>
      </c>
      <c r="D1037" s="359" t="s">
        <v>3671</v>
      </c>
      <c r="E1037" s="755"/>
      <c r="F1037" s="7"/>
      <c r="G1037" s="7"/>
      <c r="H1037" s="7"/>
      <c r="I1037" s="7"/>
    </row>
    <row r="1038" spans="1:9" ht="14.25" customHeight="1">
      <c r="A1038" s="357" t="s">
        <v>3670</v>
      </c>
      <c r="B1038" s="1" t="s">
        <v>701</v>
      </c>
      <c r="C1038" s="1">
        <v>99</v>
      </c>
      <c r="D1038" s="69" t="s">
        <v>3672</v>
      </c>
      <c r="E1038" s="754"/>
      <c r="F1038" s="7"/>
      <c r="G1038" s="7"/>
      <c r="H1038" s="7"/>
      <c r="I1038" s="7"/>
    </row>
    <row r="1039" spans="1:9" ht="14.25" customHeight="1">
      <c r="A1039" s="358" t="s">
        <v>756</v>
      </c>
      <c r="B1039" s="67" t="s">
        <v>701</v>
      </c>
      <c r="C1039" s="67" t="s">
        <v>419</v>
      </c>
      <c r="D1039" s="359" t="s">
        <v>3673</v>
      </c>
      <c r="E1039" s="755"/>
      <c r="F1039" s="7"/>
      <c r="G1039" s="7"/>
      <c r="H1039" s="7"/>
      <c r="I1039" s="7"/>
    </row>
    <row r="1040" spans="1:9" ht="14.25" customHeight="1">
      <c r="A1040" s="357" t="s">
        <v>756</v>
      </c>
      <c r="B1040" s="1" t="s">
        <v>701</v>
      </c>
      <c r="C1040" s="1">
        <v>99</v>
      </c>
      <c r="D1040" s="69" t="s">
        <v>3674</v>
      </c>
      <c r="E1040" s="754"/>
      <c r="F1040" s="7"/>
      <c r="G1040" s="7"/>
      <c r="H1040" s="7"/>
      <c r="I1040" s="7"/>
    </row>
    <row r="1041" spans="1:9" ht="14.25" customHeight="1">
      <c r="A1041" s="358" t="s">
        <v>3675</v>
      </c>
      <c r="B1041" s="67" t="s">
        <v>701</v>
      </c>
      <c r="C1041" s="67" t="s">
        <v>419</v>
      </c>
      <c r="D1041" s="68" t="s">
        <v>3221</v>
      </c>
      <c r="E1041" s="756"/>
      <c r="F1041" s="7"/>
      <c r="G1041" s="7"/>
      <c r="H1041" s="7"/>
      <c r="I1041" s="7"/>
    </row>
    <row r="1042" spans="1:9" ht="36" customHeight="1">
      <c r="A1042" s="361" t="s">
        <v>3675</v>
      </c>
      <c r="B1042" s="362" t="s">
        <v>701</v>
      </c>
      <c r="C1042" s="362" t="s">
        <v>2580</v>
      </c>
      <c r="D1042" s="363" t="s">
        <v>3676</v>
      </c>
      <c r="E1042" s="758" t="s">
        <v>3677</v>
      </c>
      <c r="F1042" s="7"/>
      <c r="G1042" s="7"/>
      <c r="H1042" s="7"/>
      <c r="I1042" s="7"/>
    </row>
    <row r="1043" spans="1:9" ht="14.25" customHeight="1">
      <c r="A1043" s="358" t="s">
        <v>3675</v>
      </c>
      <c r="B1043" s="67" t="s">
        <v>701</v>
      </c>
      <c r="C1043" s="67">
        <v>99</v>
      </c>
      <c r="D1043" s="68" t="s">
        <v>3678</v>
      </c>
      <c r="E1043" s="756"/>
      <c r="F1043" s="7"/>
      <c r="G1043" s="7"/>
      <c r="H1043" s="7"/>
      <c r="I1043" s="7"/>
    </row>
    <row r="1044" spans="1:9" ht="14.25" customHeight="1">
      <c r="A1044" s="357" t="s">
        <v>3679</v>
      </c>
      <c r="B1044" s="1" t="s">
        <v>701</v>
      </c>
      <c r="C1044" s="1" t="s">
        <v>419</v>
      </c>
      <c r="D1044" s="69" t="s">
        <v>890</v>
      </c>
      <c r="E1044" s="754"/>
      <c r="F1044" s="7"/>
      <c r="G1044" s="7"/>
      <c r="H1044" s="7"/>
      <c r="I1044" s="7"/>
    </row>
    <row r="1045" spans="1:9" ht="14.25" customHeight="1">
      <c r="A1045" s="358" t="s">
        <v>3679</v>
      </c>
      <c r="B1045" s="67" t="s">
        <v>701</v>
      </c>
      <c r="C1045" s="67" t="s">
        <v>2580</v>
      </c>
      <c r="D1045" s="359" t="s">
        <v>3680</v>
      </c>
      <c r="E1045" s="755"/>
      <c r="F1045" s="7"/>
      <c r="G1045" s="7"/>
      <c r="H1045" s="7"/>
      <c r="I1045" s="7"/>
    </row>
    <row r="1046" spans="1:9" ht="14.25" customHeight="1">
      <c r="A1046" s="357" t="s">
        <v>3679</v>
      </c>
      <c r="B1046" s="1" t="s">
        <v>701</v>
      </c>
      <c r="C1046" s="1">
        <v>99</v>
      </c>
      <c r="D1046" s="69" t="s">
        <v>3681</v>
      </c>
      <c r="E1046" s="754"/>
      <c r="F1046" s="7"/>
      <c r="G1046" s="7"/>
      <c r="H1046" s="7"/>
      <c r="I1046" s="7"/>
    </row>
    <row r="1047" spans="1:9" ht="14.25" customHeight="1">
      <c r="A1047" s="358" t="s">
        <v>3682</v>
      </c>
      <c r="B1047" s="67" t="s">
        <v>701</v>
      </c>
      <c r="C1047" s="67" t="s">
        <v>419</v>
      </c>
      <c r="D1047" s="359" t="s">
        <v>3322</v>
      </c>
      <c r="E1047" s="755"/>
      <c r="F1047" s="7"/>
      <c r="G1047" s="7"/>
      <c r="H1047" s="7"/>
      <c r="I1047" s="7"/>
    </row>
    <row r="1048" spans="1:9" ht="14.25" customHeight="1">
      <c r="A1048" s="357" t="s">
        <v>3682</v>
      </c>
      <c r="B1048" s="1" t="s">
        <v>701</v>
      </c>
      <c r="C1048" s="1">
        <v>99</v>
      </c>
      <c r="D1048" s="69" t="s">
        <v>3683</v>
      </c>
      <c r="E1048" s="754"/>
      <c r="F1048" s="7"/>
      <c r="G1048" s="7"/>
      <c r="H1048" s="7"/>
      <c r="I1048" s="7"/>
    </row>
    <row r="1049" spans="1:9" ht="14.25" customHeight="1">
      <c r="A1049" s="358" t="s">
        <v>3684</v>
      </c>
      <c r="B1049" s="67" t="s">
        <v>701</v>
      </c>
      <c r="C1049" s="67" t="s">
        <v>419</v>
      </c>
      <c r="D1049" s="359" t="s">
        <v>656</v>
      </c>
      <c r="E1049" s="755"/>
      <c r="F1049" s="7"/>
      <c r="G1049" s="7"/>
      <c r="H1049" s="7"/>
      <c r="I1049" s="7"/>
    </row>
    <row r="1050" spans="1:9" ht="14.25" customHeight="1">
      <c r="A1050" s="357" t="s">
        <v>3684</v>
      </c>
      <c r="B1050" s="1" t="s">
        <v>701</v>
      </c>
      <c r="C1050" s="1" t="s">
        <v>2580</v>
      </c>
      <c r="D1050" s="69" t="s">
        <v>3685</v>
      </c>
      <c r="E1050" s="754"/>
      <c r="F1050" s="7"/>
      <c r="G1050" s="7"/>
      <c r="H1050" s="7"/>
      <c r="I1050" s="7"/>
    </row>
    <row r="1051" spans="1:9" ht="14.25" customHeight="1">
      <c r="A1051" s="358" t="s">
        <v>3684</v>
      </c>
      <c r="B1051" s="67" t="s">
        <v>701</v>
      </c>
      <c r="C1051" s="67">
        <v>99</v>
      </c>
      <c r="D1051" s="68" t="s">
        <v>3686</v>
      </c>
      <c r="E1051" s="756"/>
      <c r="F1051" s="7"/>
      <c r="G1051" s="7"/>
      <c r="H1051" s="7"/>
      <c r="I1051" s="7"/>
    </row>
    <row r="1052" spans="1:9" ht="14.25" customHeight="1">
      <c r="A1052" s="357" t="s">
        <v>3687</v>
      </c>
      <c r="B1052" s="1" t="s">
        <v>701</v>
      </c>
      <c r="C1052" s="1" t="s">
        <v>419</v>
      </c>
      <c r="D1052" s="69" t="s">
        <v>3688</v>
      </c>
      <c r="E1052" s="754"/>
      <c r="F1052" s="7"/>
      <c r="G1052" s="7"/>
      <c r="H1052" s="7"/>
      <c r="I1052" s="7"/>
    </row>
    <row r="1053" spans="1:9" ht="14.25" customHeight="1">
      <c r="A1053" s="358" t="s">
        <v>3687</v>
      </c>
      <c r="B1053" s="67" t="s">
        <v>701</v>
      </c>
      <c r="C1053" s="67">
        <v>99</v>
      </c>
      <c r="D1053" s="359" t="s">
        <v>3689</v>
      </c>
      <c r="E1053" s="755"/>
      <c r="F1053" s="7"/>
      <c r="G1053" s="7"/>
      <c r="H1053" s="7"/>
      <c r="I1053" s="7"/>
    </row>
    <row r="1054" spans="1:9" ht="14.25" customHeight="1">
      <c r="A1054" s="357" t="s">
        <v>3690</v>
      </c>
      <c r="B1054" s="1" t="s">
        <v>419</v>
      </c>
      <c r="C1054" s="1" t="s">
        <v>419</v>
      </c>
      <c r="D1054" s="69" t="s">
        <v>305</v>
      </c>
      <c r="E1054" s="754"/>
      <c r="F1054" s="7"/>
      <c r="G1054" s="7"/>
      <c r="H1054" s="7"/>
      <c r="I1054" s="7"/>
    </row>
    <row r="1055" spans="1:9" ht="14.25" customHeight="1">
      <c r="A1055" s="358" t="s">
        <v>3690</v>
      </c>
      <c r="B1055" s="67" t="s">
        <v>701</v>
      </c>
      <c r="C1055" s="67" t="s">
        <v>419</v>
      </c>
      <c r="D1055" s="68" t="s">
        <v>3691</v>
      </c>
      <c r="E1055" s="756"/>
      <c r="F1055" s="7"/>
      <c r="G1055" s="7"/>
      <c r="H1055" s="7"/>
      <c r="I1055" s="7"/>
    </row>
    <row r="1056" spans="1:9" ht="14.25" customHeight="1">
      <c r="A1056" s="357" t="s">
        <v>3690</v>
      </c>
      <c r="B1056" s="1" t="s">
        <v>701</v>
      </c>
      <c r="C1056" s="1" t="s">
        <v>2580</v>
      </c>
      <c r="D1056" s="360" t="s">
        <v>3692</v>
      </c>
      <c r="E1056" s="757"/>
      <c r="F1056" s="7"/>
      <c r="G1056" s="7"/>
      <c r="H1056" s="7"/>
      <c r="I1056" s="7"/>
    </row>
    <row r="1057" spans="1:9" ht="14.25" customHeight="1">
      <c r="A1057" s="358" t="s">
        <v>3690</v>
      </c>
      <c r="B1057" s="67" t="s">
        <v>703</v>
      </c>
      <c r="C1057" s="67" t="s">
        <v>419</v>
      </c>
      <c r="D1057" s="68" t="s">
        <v>3693</v>
      </c>
      <c r="E1057" s="756"/>
      <c r="F1057" s="7"/>
      <c r="G1057" s="7"/>
      <c r="H1057" s="7"/>
      <c r="I1057" s="7"/>
    </row>
    <row r="1058" spans="1:9" ht="14.25" customHeight="1">
      <c r="A1058" s="357" t="s">
        <v>3690</v>
      </c>
      <c r="B1058" s="1" t="s">
        <v>703</v>
      </c>
      <c r="C1058" s="1" t="s">
        <v>2580</v>
      </c>
      <c r="D1058" s="69" t="s">
        <v>3694</v>
      </c>
      <c r="E1058" s="754"/>
      <c r="F1058" s="7"/>
      <c r="G1058" s="7"/>
      <c r="H1058" s="7"/>
      <c r="I1058" s="7"/>
    </row>
    <row r="1059" spans="1:9" ht="14.25" customHeight="1">
      <c r="A1059" s="358" t="s">
        <v>3690</v>
      </c>
      <c r="B1059" s="67" t="s">
        <v>705</v>
      </c>
      <c r="C1059" s="67" t="s">
        <v>419</v>
      </c>
      <c r="D1059" s="359" t="s">
        <v>3695</v>
      </c>
      <c r="E1059" s="755"/>
      <c r="F1059" s="7"/>
      <c r="G1059" s="7"/>
      <c r="H1059" s="7"/>
      <c r="I1059" s="7"/>
    </row>
    <row r="1060" spans="1:9" ht="14.25" customHeight="1">
      <c r="A1060" s="357" t="s">
        <v>3690</v>
      </c>
      <c r="B1060" s="1" t="s">
        <v>705</v>
      </c>
      <c r="C1060" s="1" t="s">
        <v>2580</v>
      </c>
      <c r="D1060" s="69" t="s">
        <v>3696</v>
      </c>
      <c r="E1060" s="754"/>
      <c r="F1060" s="7"/>
      <c r="G1060" s="7"/>
      <c r="H1060" s="7"/>
      <c r="I1060" s="7"/>
    </row>
    <row r="1061" spans="1:9" ht="14.25" customHeight="1">
      <c r="A1061" s="358" t="s">
        <v>3690</v>
      </c>
      <c r="B1061" s="67" t="s">
        <v>862</v>
      </c>
      <c r="C1061" s="67" t="s">
        <v>419</v>
      </c>
      <c r="D1061" s="359" t="s">
        <v>3697</v>
      </c>
      <c r="E1061" s="755"/>
      <c r="F1061" s="7"/>
      <c r="G1061" s="7"/>
      <c r="H1061" s="7"/>
      <c r="I1061" s="7"/>
    </row>
    <row r="1062" spans="1:9" ht="14.25" customHeight="1">
      <c r="A1062" s="357" t="s">
        <v>3690</v>
      </c>
      <c r="B1062" s="1" t="s">
        <v>862</v>
      </c>
      <c r="C1062" s="1" t="s">
        <v>2580</v>
      </c>
      <c r="D1062" s="69" t="s">
        <v>3698</v>
      </c>
      <c r="E1062" s="754"/>
      <c r="F1062" s="7"/>
      <c r="G1062" s="7"/>
      <c r="H1062" s="7"/>
      <c r="I1062" s="7"/>
    </row>
    <row r="1063" spans="1:9" ht="14.25" customHeight="1">
      <c r="A1063" s="358" t="s">
        <v>3690</v>
      </c>
      <c r="B1063" s="67" t="s">
        <v>872</v>
      </c>
      <c r="C1063" s="67" t="s">
        <v>419</v>
      </c>
      <c r="D1063" s="68" t="s">
        <v>3699</v>
      </c>
      <c r="E1063" s="756"/>
      <c r="F1063" s="7"/>
      <c r="G1063" s="7"/>
      <c r="H1063" s="7"/>
      <c r="I1063" s="7"/>
    </row>
    <row r="1064" spans="1:9" ht="14.25" customHeight="1">
      <c r="A1064" s="357" t="s">
        <v>3690</v>
      </c>
      <c r="B1064" s="1" t="s">
        <v>872</v>
      </c>
      <c r="C1064" s="1" t="s">
        <v>2580</v>
      </c>
      <c r="D1064" s="360" t="s">
        <v>3700</v>
      </c>
      <c r="E1064" s="757"/>
      <c r="F1064" s="7"/>
      <c r="G1064" s="7"/>
      <c r="H1064" s="7"/>
      <c r="I1064" s="7"/>
    </row>
    <row r="1065" spans="1:9" ht="14.25" customHeight="1">
      <c r="A1065" s="358" t="s">
        <v>3690</v>
      </c>
      <c r="B1065" s="67" t="s">
        <v>874</v>
      </c>
      <c r="C1065" s="67" t="s">
        <v>419</v>
      </c>
      <c r="D1065" s="68" t="s">
        <v>3701</v>
      </c>
      <c r="E1065" s="756"/>
      <c r="F1065" s="7"/>
      <c r="G1065" s="7"/>
      <c r="H1065" s="7"/>
      <c r="I1065" s="7"/>
    </row>
    <row r="1066" spans="1:9" ht="14.25" customHeight="1">
      <c r="A1066" s="357" t="s">
        <v>3690</v>
      </c>
      <c r="B1066" s="1" t="s">
        <v>874</v>
      </c>
      <c r="C1066" s="1" t="s">
        <v>2580</v>
      </c>
      <c r="D1066" s="360" t="s">
        <v>3702</v>
      </c>
      <c r="E1066" s="757"/>
      <c r="F1066" s="7"/>
      <c r="G1066" s="7"/>
      <c r="H1066" s="7"/>
      <c r="I1066" s="7"/>
    </row>
    <row r="1067" spans="1:9" ht="14.25" customHeight="1">
      <c r="A1067" s="358" t="s">
        <v>3690</v>
      </c>
      <c r="B1067" s="67" t="s">
        <v>880</v>
      </c>
      <c r="C1067" s="67" t="s">
        <v>419</v>
      </c>
      <c r="D1067" s="68" t="s">
        <v>3703</v>
      </c>
      <c r="E1067" s="756"/>
      <c r="F1067" s="7"/>
      <c r="G1067" s="7"/>
      <c r="H1067" s="7"/>
      <c r="I1067" s="7"/>
    </row>
    <row r="1068" spans="1:9" ht="14.25" customHeight="1">
      <c r="A1068" s="357" t="s">
        <v>3690</v>
      </c>
      <c r="B1068" s="1" t="s">
        <v>880</v>
      </c>
      <c r="C1068" s="1" t="s">
        <v>2580</v>
      </c>
      <c r="D1068" s="69" t="s">
        <v>3704</v>
      </c>
      <c r="E1068" s="754"/>
      <c r="F1068" s="7"/>
      <c r="G1068" s="7"/>
      <c r="H1068" s="7"/>
      <c r="I1068" s="7"/>
    </row>
    <row r="1069" spans="1:9" ht="14.25" customHeight="1">
      <c r="A1069" s="358" t="s">
        <v>3690</v>
      </c>
      <c r="B1069" s="67" t="s">
        <v>876</v>
      </c>
      <c r="C1069" s="67" t="s">
        <v>419</v>
      </c>
      <c r="D1069" s="359" t="s">
        <v>3705</v>
      </c>
      <c r="E1069" s="755"/>
      <c r="F1069" s="7"/>
      <c r="G1069" s="7"/>
      <c r="H1069" s="7"/>
      <c r="I1069" s="7"/>
    </row>
    <row r="1070" spans="1:9" ht="14.25" customHeight="1">
      <c r="A1070" s="357" t="s">
        <v>3690</v>
      </c>
      <c r="B1070" s="1" t="s">
        <v>876</v>
      </c>
      <c r="C1070" s="1" t="s">
        <v>2580</v>
      </c>
      <c r="D1070" s="69" t="s">
        <v>3706</v>
      </c>
      <c r="E1070" s="754"/>
      <c r="F1070" s="7"/>
      <c r="G1070" s="7"/>
      <c r="H1070" s="7"/>
      <c r="I1070" s="7"/>
    </row>
    <row r="1071" spans="1:9" ht="14.25" customHeight="1">
      <c r="A1071" s="358" t="s">
        <v>3690</v>
      </c>
      <c r="B1071" s="67" t="s">
        <v>893</v>
      </c>
      <c r="C1071" s="67" t="s">
        <v>419</v>
      </c>
      <c r="D1071" s="68" t="s">
        <v>3707</v>
      </c>
      <c r="E1071" s="756"/>
      <c r="F1071" s="7"/>
      <c r="G1071" s="7"/>
      <c r="H1071" s="7"/>
      <c r="I1071" s="7"/>
    </row>
    <row r="1072" spans="1:9" ht="14.25" customHeight="1">
      <c r="A1072" s="357" t="s">
        <v>3690</v>
      </c>
      <c r="B1072" s="1" t="s">
        <v>893</v>
      </c>
      <c r="C1072" s="1" t="s">
        <v>2580</v>
      </c>
      <c r="D1072" s="360" t="s">
        <v>3708</v>
      </c>
      <c r="E1072" s="757"/>
      <c r="F1072" s="7"/>
      <c r="G1072" s="7"/>
      <c r="H1072" s="7"/>
      <c r="I1072" s="7"/>
    </row>
    <row r="1073" spans="1:9" ht="14.25" customHeight="1">
      <c r="A1073" s="358" t="s">
        <v>3690</v>
      </c>
      <c r="B1073" s="67" t="s">
        <v>897</v>
      </c>
      <c r="C1073" s="67" t="s">
        <v>419</v>
      </c>
      <c r="D1073" s="68" t="s">
        <v>3709</v>
      </c>
      <c r="E1073" s="756"/>
      <c r="F1073" s="7"/>
      <c r="G1073" s="7"/>
      <c r="H1073" s="7"/>
      <c r="I1073" s="7"/>
    </row>
    <row r="1074" spans="1:9" ht="14.25" customHeight="1">
      <c r="A1074" s="357" t="s">
        <v>3690</v>
      </c>
      <c r="B1074" s="1" t="s">
        <v>897</v>
      </c>
      <c r="C1074" s="1" t="s">
        <v>2580</v>
      </c>
      <c r="D1074" s="360" t="s">
        <v>3710</v>
      </c>
      <c r="E1074" s="757"/>
      <c r="F1074" s="7"/>
      <c r="G1074" s="7"/>
      <c r="H1074" s="7"/>
      <c r="I1074" s="7"/>
    </row>
    <row r="1075" spans="1:9" ht="14.25" customHeight="1">
      <c r="A1075" s="358" t="s">
        <v>3690</v>
      </c>
      <c r="B1075" s="67" t="s">
        <v>2560</v>
      </c>
      <c r="C1075" s="67" t="s">
        <v>419</v>
      </c>
      <c r="D1075" s="359" t="s">
        <v>318</v>
      </c>
      <c r="E1075" s="755"/>
      <c r="F1075" s="7"/>
      <c r="G1075" s="7"/>
      <c r="H1075" s="7"/>
      <c r="I1075" s="7"/>
    </row>
    <row r="1076" spans="1:9" ht="14.25" customHeight="1">
      <c r="A1076" s="357" t="s">
        <v>3690</v>
      </c>
      <c r="B1076" s="1" t="s">
        <v>2560</v>
      </c>
      <c r="C1076" s="1">
        <v>77</v>
      </c>
      <c r="D1076" s="69" t="s">
        <v>3711</v>
      </c>
      <c r="E1076" s="754"/>
      <c r="F1076" s="7"/>
      <c r="G1076" s="7"/>
      <c r="H1076" s="7"/>
      <c r="I1076" s="7"/>
    </row>
    <row r="1077" spans="1:9" ht="14.25" customHeight="1">
      <c r="A1077" s="358" t="s">
        <v>3690</v>
      </c>
      <c r="B1077" s="67" t="s">
        <v>2560</v>
      </c>
      <c r="C1077" s="67" t="s">
        <v>2580</v>
      </c>
      <c r="D1077" s="359" t="s">
        <v>3712</v>
      </c>
      <c r="E1077" s="755"/>
      <c r="F1077" s="7"/>
      <c r="G1077" s="7"/>
      <c r="H1077" s="7"/>
      <c r="I1077" s="7"/>
    </row>
    <row r="1078" spans="1:9" ht="14.25" customHeight="1">
      <c r="A1078" s="357" t="s">
        <v>3690</v>
      </c>
      <c r="B1078" s="1" t="s">
        <v>2560</v>
      </c>
      <c r="C1078" s="1">
        <v>99</v>
      </c>
      <c r="D1078" s="69" t="s">
        <v>3713</v>
      </c>
      <c r="E1078" s="754"/>
      <c r="F1078" s="7"/>
      <c r="G1078" s="7"/>
      <c r="H1078" s="7"/>
      <c r="I1078" s="7"/>
    </row>
    <row r="1079" spans="1:9" ht="14.25" customHeight="1">
      <c r="A1079" s="358" t="s">
        <v>3714</v>
      </c>
      <c r="B1079" s="67" t="s">
        <v>701</v>
      </c>
      <c r="C1079" s="67" t="s">
        <v>419</v>
      </c>
      <c r="D1079" s="359" t="s">
        <v>3715</v>
      </c>
      <c r="E1079" s="755"/>
      <c r="F1079" s="7"/>
      <c r="G1079" s="7"/>
      <c r="H1079" s="7"/>
      <c r="I1079" s="7"/>
    </row>
    <row r="1080" spans="1:9" ht="14.25" customHeight="1">
      <c r="A1080" s="357" t="s">
        <v>3714</v>
      </c>
      <c r="B1080" s="1" t="s">
        <v>701</v>
      </c>
      <c r="C1080" s="1" t="s">
        <v>2580</v>
      </c>
      <c r="D1080" s="69" t="s">
        <v>3716</v>
      </c>
      <c r="E1080" s="754"/>
      <c r="F1080" s="7"/>
      <c r="G1080" s="7"/>
      <c r="H1080" s="7"/>
      <c r="I1080" s="7"/>
    </row>
    <row r="1081" spans="1:9" ht="14.25" customHeight="1">
      <c r="A1081" s="358" t="s">
        <v>3714</v>
      </c>
      <c r="B1081" s="67" t="s">
        <v>701</v>
      </c>
      <c r="C1081" s="67">
        <v>99</v>
      </c>
      <c r="D1081" s="68" t="s">
        <v>3717</v>
      </c>
      <c r="E1081" s="756"/>
      <c r="F1081" s="7"/>
      <c r="G1081" s="7"/>
      <c r="H1081" s="7"/>
      <c r="I1081" s="7"/>
    </row>
    <row r="1082" spans="1:9" ht="14.25" customHeight="1">
      <c r="A1082" s="357" t="s">
        <v>3718</v>
      </c>
      <c r="B1082" s="1" t="s">
        <v>701</v>
      </c>
      <c r="C1082" s="1" t="s">
        <v>419</v>
      </c>
      <c r="D1082" s="69" t="s">
        <v>675</v>
      </c>
      <c r="E1082" s="754"/>
      <c r="F1082" s="7"/>
      <c r="G1082" s="7"/>
      <c r="H1082" s="7"/>
      <c r="I1082" s="7"/>
    </row>
    <row r="1083" spans="1:9" ht="14.25" customHeight="1">
      <c r="A1083" s="358" t="s">
        <v>3718</v>
      </c>
      <c r="B1083" s="67" t="s">
        <v>701</v>
      </c>
      <c r="C1083" s="67">
        <v>99</v>
      </c>
      <c r="D1083" s="359" t="s">
        <v>3719</v>
      </c>
      <c r="E1083" s="755"/>
      <c r="F1083" s="7"/>
      <c r="G1083" s="7"/>
      <c r="H1083" s="7"/>
      <c r="I1083" s="7"/>
    </row>
    <row r="1084" spans="1:9" ht="14.25" customHeight="1">
      <c r="A1084" s="357" t="s">
        <v>3720</v>
      </c>
      <c r="B1084" s="1" t="s">
        <v>419</v>
      </c>
      <c r="C1084" s="1" t="s">
        <v>419</v>
      </c>
      <c r="D1084" s="69" t="s">
        <v>3721</v>
      </c>
      <c r="E1084" s="754"/>
      <c r="F1084" s="7"/>
      <c r="G1084" s="7"/>
      <c r="H1084" s="7"/>
      <c r="I1084" s="7"/>
    </row>
    <row r="1085" spans="1:9" ht="14.25" customHeight="1">
      <c r="A1085" s="358" t="s">
        <v>3722</v>
      </c>
      <c r="B1085" s="67" t="s">
        <v>701</v>
      </c>
      <c r="C1085" s="67" t="s">
        <v>419</v>
      </c>
      <c r="D1085" s="68" t="s">
        <v>3159</v>
      </c>
      <c r="E1085" s="756"/>
      <c r="F1085" s="7"/>
      <c r="G1085" s="7"/>
      <c r="H1085" s="7"/>
      <c r="I1085" s="7"/>
    </row>
    <row r="1086" spans="1:9" ht="14.25" customHeight="1">
      <c r="A1086" s="357" t="s">
        <v>3722</v>
      </c>
      <c r="B1086" s="1" t="s">
        <v>701</v>
      </c>
      <c r="C1086" s="1">
        <v>77</v>
      </c>
      <c r="D1086" s="360" t="s">
        <v>3723</v>
      </c>
      <c r="E1086" s="757"/>
      <c r="F1086" s="7"/>
      <c r="G1086" s="7"/>
      <c r="H1086" s="7"/>
      <c r="I1086" s="7"/>
    </row>
    <row r="1087" spans="1:9" ht="14.25" customHeight="1">
      <c r="A1087" s="358" t="s">
        <v>3722</v>
      </c>
      <c r="B1087" s="67" t="s">
        <v>701</v>
      </c>
      <c r="C1087" s="67">
        <v>78</v>
      </c>
      <c r="D1087" s="68" t="s">
        <v>3724</v>
      </c>
      <c r="E1087" s="756"/>
      <c r="F1087" s="7"/>
      <c r="G1087" s="7"/>
      <c r="H1087" s="7"/>
      <c r="I1087" s="7"/>
    </row>
    <row r="1088" spans="1:9" ht="14.25" customHeight="1">
      <c r="A1088" s="357" t="s">
        <v>3722</v>
      </c>
      <c r="B1088" s="1" t="s">
        <v>701</v>
      </c>
      <c r="C1088" s="1" t="s">
        <v>2560</v>
      </c>
      <c r="D1088" s="69" t="s">
        <v>3725</v>
      </c>
      <c r="E1088" s="754"/>
      <c r="F1088" s="7"/>
      <c r="G1088" s="7"/>
      <c r="H1088" s="7"/>
      <c r="I1088" s="7"/>
    </row>
    <row r="1089" spans="1:9" ht="14.25" customHeight="1">
      <c r="A1089" s="358" t="s">
        <v>3726</v>
      </c>
      <c r="B1089" s="67" t="s">
        <v>701</v>
      </c>
      <c r="C1089" s="67" t="s">
        <v>419</v>
      </c>
      <c r="D1089" s="68" t="s">
        <v>3673</v>
      </c>
      <c r="E1089" s="756"/>
      <c r="F1089" s="7"/>
      <c r="G1089" s="7"/>
      <c r="H1089" s="7"/>
      <c r="I1089" s="7"/>
    </row>
    <row r="1090" spans="1:9" ht="14.25" customHeight="1">
      <c r="A1090" s="357" t="s">
        <v>3726</v>
      </c>
      <c r="B1090" s="1" t="s">
        <v>701</v>
      </c>
      <c r="C1090" s="1">
        <v>99</v>
      </c>
      <c r="D1090" s="360" t="s">
        <v>3727</v>
      </c>
      <c r="E1090" s="757"/>
      <c r="F1090" s="7"/>
      <c r="G1090" s="7"/>
      <c r="H1090" s="7"/>
      <c r="I1090" s="7"/>
    </row>
    <row r="1091" spans="1:9" ht="14.25" customHeight="1">
      <c r="A1091" s="358" t="s">
        <v>3728</v>
      </c>
      <c r="B1091" s="67" t="s">
        <v>701</v>
      </c>
      <c r="C1091" s="67" t="s">
        <v>419</v>
      </c>
      <c r="D1091" s="68" t="s">
        <v>3729</v>
      </c>
      <c r="E1091" s="756"/>
      <c r="F1091" s="7"/>
      <c r="G1091" s="7"/>
      <c r="H1091" s="7"/>
      <c r="I1091" s="7"/>
    </row>
    <row r="1092" spans="1:9" ht="14.25" customHeight="1">
      <c r="A1092" s="357" t="s">
        <v>3728</v>
      </c>
      <c r="B1092" s="1" t="s">
        <v>701</v>
      </c>
      <c r="C1092" s="1">
        <v>78</v>
      </c>
      <c r="D1092" s="360" t="s">
        <v>3730</v>
      </c>
      <c r="E1092" s="757"/>
      <c r="F1092" s="7"/>
      <c r="G1092" s="7"/>
      <c r="H1092" s="7"/>
      <c r="I1092" s="7"/>
    </row>
    <row r="1093" spans="1:9" ht="14.25" customHeight="1">
      <c r="A1093" s="358" t="s">
        <v>3728</v>
      </c>
      <c r="B1093" s="67" t="s">
        <v>701</v>
      </c>
      <c r="C1093" s="67" t="s">
        <v>2560</v>
      </c>
      <c r="D1093" s="68" t="s">
        <v>3731</v>
      </c>
      <c r="E1093" s="756"/>
      <c r="F1093" s="7"/>
      <c r="G1093" s="7"/>
      <c r="H1093" s="7"/>
      <c r="I1093" s="7"/>
    </row>
    <row r="1094" spans="1:9" ht="14.25" customHeight="1">
      <c r="A1094" s="357" t="s">
        <v>3732</v>
      </c>
      <c r="B1094" s="1" t="s">
        <v>701</v>
      </c>
      <c r="C1094" s="1" t="s">
        <v>419</v>
      </c>
      <c r="D1094" s="69" t="s">
        <v>3733</v>
      </c>
      <c r="E1094" s="754"/>
      <c r="F1094" s="7"/>
      <c r="G1094" s="7"/>
      <c r="H1094" s="7"/>
      <c r="I1094" s="7"/>
    </row>
    <row r="1095" spans="1:9" ht="14.25" customHeight="1">
      <c r="A1095" s="358" t="s">
        <v>3732</v>
      </c>
      <c r="B1095" s="67" t="s">
        <v>701</v>
      </c>
      <c r="C1095" s="67">
        <v>78</v>
      </c>
      <c r="D1095" s="359" t="s">
        <v>3734</v>
      </c>
      <c r="E1095" s="755"/>
      <c r="F1095" s="7"/>
      <c r="G1095" s="7"/>
      <c r="H1095" s="7"/>
      <c r="I1095" s="7"/>
    </row>
    <row r="1096" spans="1:9" ht="14.25" customHeight="1">
      <c r="A1096" s="357" t="s">
        <v>3735</v>
      </c>
      <c r="B1096" s="1" t="s">
        <v>701</v>
      </c>
      <c r="C1096" s="1" t="s">
        <v>419</v>
      </c>
      <c r="D1096" s="69" t="s">
        <v>3736</v>
      </c>
      <c r="E1096" s="754"/>
      <c r="F1096" s="7"/>
      <c r="G1096" s="7"/>
      <c r="H1096" s="7"/>
      <c r="I1096" s="7"/>
    </row>
    <row r="1097" spans="1:9" ht="14.25" customHeight="1">
      <c r="A1097" s="358" t="s">
        <v>3735</v>
      </c>
      <c r="B1097" s="67" t="s">
        <v>701</v>
      </c>
      <c r="C1097" s="67">
        <v>99</v>
      </c>
      <c r="D1097" s="68" t="s">
        <v>3737</v>
      </c>
      <c r="E1097" s="756"/>
      <c r="F1097" s="7"/>
      <c r="G1097" s="7"/>
      <c r="H1097" s="7"/>
      <c r="I1097" s="7"/>
    </row>
    <row r="1098" spans="1:9" ht="14.25" customHeight="1">
      <c r="A1098" s="357" t="s">
        <v>3738</v>
      </c>
      <c r="B1098" s="1" t="s">
        <v>701</v>
      </c>
      <c r="C1098" s="1" t="s">
        <v>419</v>
      </c>
      <c r="D1098" s="360" t="s">
        <v>3739</v>
      </c>
      <c r="E1098" s="757"/>
      <c r="F1098" s="7"/>
      <c r="G1098" s="7"/>
      <c r="H1098" s="7"/>
      <c r="I1098" s="7"/>
    </row>
    <row r="1099" spans="1:9" ht="14.25" customHeight="1">
      <c r="A1099" s="358" t="s">
        <v>3738</v>
      </c>
      <c r="B1099" s="67" t="s">
        <v>701</v>
      </c>
      <c r="C1099" s="67">
        <v>78</v>
      </c>
      <c r="D1099" s="68" t="s">
        <v>3740</v>
      </c>
      <c r="E1099" s="756"/>
      <c r="F1099" s="7"/>
      <c r="G1099" s="7"/>
      <c r="H1099" s="7"/>
      <c r="I1099" s="7"/>
    </row>
    <row r="1100" spans="1:9" ht="14.25" customHeight="1">
      <c r="A1100" s="357" t="s">
        <v>3738</v>
      </c>
      <c r="B1100" s="1" t="s">
        <v>701</v>
      </c>
      <c r="C1100" s="1" t="s">
        <v>2560</v>
      </c>
      <c r="D1100" s="69" t="s">
        <v>3741</v>
      </c>
      <c r="E1100" s="754"/>
      <c r="F1100" s="7"/>
      <c r="G1100" s="7"/>
      <c r="H1100" s="7"/>
      <c r="I1100" s="7"/>
    </row>
    <row r="1101" spans="1:9" ht="14.25" customHeight="1">
      <c r="A1101" s="358" t="s">
        <v>3742</v>
      </c>
      <c r="B1101" s="67" t="s">
        <v>701</v>
      </c>
      <c r="C1101" s="67" t="s">
        <v>419</v>
      </c>
      <c r="D1101" s="359" t="s">
        <v>3743</v>
      </c>
      <c r="E1101" s="755"/>
      <c r="F1101" s="7"/>
      <c r="G1101" s="7"/>
      <c r="H1101" s="7"/>
      <c r="I1101" s="7"/>
    </row>
    <row r="1102" spans="1:9" ht="14.25" customHeight="1">
      <c r="A1102" s="357" t="s">
        <v>3742</v>
      </c>
      <c r="B1102" s="1" t="s">
        <v>701</v>
      </c>
      <c r="C1102" s="1">
        <v>99</v>
      </c>
      <c r="D1102" s="69" t="s">
        <v>3744</v>
      </c>
      <c r="E1102" s="754"/>
      <c r="F1102" s="7"/>
      <c r="G1102" s="7"/>
      <c r="H1102" s="7"/>
      <c r="I1102" s="7"/>
    </row>
    <row r="1103" spans="1:9" ht="14.25" customHeight="1">
      <c r="A1103" s="358" t="s">
        <v>3745</v>
      </c>
      <c r="B1103" s="67" t="s">
        <v>701</v>
      </c>
      <c r="C1103" s="67" t="s">
        <v>419</v>
      </c>
      <c r="D1103" s="68" t="s">
        <v>3746</v>
      </c>
      <c r="E1103" s="756"/>
      <c r="F1103" s="7"/>
      <c r="G1103" s="7"/>
      <c r="H1103" s="7"/>
      <c r="I1103" s="7"/>
    </row>
    <row r="1104" spans="1:9" ht="14.25" customHeight="1">
      <c r="A1104" s="357" t="s">
        <v>3745</v>
      </c>
      <c r="B1104" s="1" t="s">
        <v>701</v>
      </c>
      <c r="C1104" s="1">
        <v>99</v>
      </c>
      <c r="D1104" s="360" t="s">
        <v>3747</v>
      </c>
      <c r="E1104" s="757"/>
      <c r="F1104" s="7"/>
      <c r="G1104" s="7"/>
      <c r="H1104" s="7"/>
      <c r="I1104" s="7"/>
    </row>
    <row r="1105" spans="1:9" ht="14.25" customHeight="1">
      <c r="A1105" s="358" t="s">
        <v>3748</v>
      </c>
      <c r="B1105" s="67" t="s">
        <v>701</v>
      </c>
      <c r="C1105" s="67" t="s">
        <v>419</v>
      </c>
      <c r="D1105" s="68" t="s">
        <v>3715</v>
      </c>
      <c r="E1105" s="756"/>
      <c r="F1105" s="7"/>
      <c r="G1105" s="7"/>
      <c r="H1105" s="7"/>
      <c r="I1105" s="7"/>
    </row>
    <row r="1106" spans="1:9" ht="14.25" customHeight="1">
      <c r="A1106" s="357" t="s">
        <v>3748</v>
      </c>
      <c r="B1106" s="1" t="s">
        <v>701</v>
      </c>
      <c r="C1106" s="1">
        <v>78</v>
      </c>
      <c r="D1106" s="360" t="s">
        <v>3716</v>
      </c>
      <c r="E1106" s="757"/>
      <c r="F1106" s="7"/>
      <c r="G1106" s="7"/>
      <c r="H1106" s="7"/>
      <c r="I1106" s="7"/>
    </row>
    <row r="1107" spans="1:9" ht="14.25" customHeight="1">
      <c r="A1107" s="358" t="s">
        <v>3748</v>
      </c>
      <c r="B1107" s="67" t="s">
        <v>701</v>
      </c>
      <c r="C1107" s="67">
        <v>99</v>
      </c>
      <c r="D1107" s="68" t="s">
        <v>3717</v>
      </c>
      <c r="E1107" s="756"/>
      <c r="F1107" s="7"/>
      <c r="G1107" s="7"/>
      <c r="H1107" s="7"/>
      <c r="I1107" s="7"/>
    </row>
    <row r="1108" spans="1:9" ht="14.25" customHeight="1">
      <c r="A1108" s="357" t="s">
        <v>3749</v>
      </c>
      <c r="B1108" s="1" t="s">
        <v>701</v>
      </c>
      <c r="C1108" s="1" t="s">
        <v>419</v>
      </c>
      <c r="D1108" s="360" t="s">
        <v>675</v>
      </c>
      <c r="E1108" s="757"/>
      <c r="F1108" s="7"/>
      <c r="G1108" s="7"/>
      <c r="H1108" s="7"/>
      <c r="I1108" s="7"/>
    </row>
    <row r="1109" spans="1:9" ht="14.25" customHeight="1">
      <c r="A1109" s="358" t="s">
        <v>3749</v>
      </c>
      <c r="B1109" s="67" t="s">
        <v>701</v>
      </c>
      <c r="C1109" s="67">
        <v>78</v>
      </c>
      <c r="D1109" s="68" t="s">
        <v>3750</v>
      </c>
      <c r="E1109" s="756"/>
      <c r="F1109" s="7"/>
      <c r="G1109" s="7"/>
      <c r="H1109" s="7"/>
      <c r="I1109" s="7"/>
    </row>
    <row r="1110" spans="1:9" ht="14.25" customHeight="1">
      <c r="A1110" s="357" t="s">
        <v>3749</v>
      </c>
      <c r="B1110" s="1" t="s">
        <v>701</v>
      </c>
      <c r="C1110" s="1">
        <v>99</v>
      </c>
      <c r="D1110" s="360" t="s">
        <v>3751</v>
      </c>
      <c r="E1110" s="757"/>
      <c r="F1110" s="7"/>
      <c r="G1110" s="7"/>
      <c r="H1110" s="7"/>
      <c r="I1110" s="7"/>
    </row>
    <row r="1111" spans="1:9" ht="14.25" customHeight="1">
      <c r="A1111" s="358" t="s">
        <v>3752</v>
      </c>
      <c r="B1111" s="67" t="s">
        <v>701</v>
      </c>
      <c r="C1111" s="67" t="s">
        <v>419</v>
      </c>
      <c r="D1111" s="68" t="s">
        <v>3753</v>
      </c>
      <c r="E1111" s="756"/>
      <c r="F1111" s="7"/>
      <c r="G1111" s="7"/>
      <c r="H1111" s="7"/>
      <c r="I1111" s="7"/>
    </row>
    <row r="1112" spans="1:9" ht="14.25" customHeight="1">
      <c r="A1112" s="357" t="s">
        <v>3752</v>
      </c>
      <c r="B1112" s="1" t="s">
        <v>701</v>
      </c>
      <c r="C1112" s="1">
        <v>78</v>
      </c>
      <c r="D1112" s="360" t="s">
        <v>3754</v>
      </c>
      <c r="E1112" s="757"/>
      <c r="F1112" s="7"/>
      <c r="G1112" s="7"/>
      <c r="H1112" s="7"/>
      <c r="I1112" s="7"/>
    </row>
    <row r="1113" spans="1:9" ht="14.25" customHeight="1">
      <c r="A1113" s="358" t="s">
        <v>3752</v>
      </c>
      <c r="B1113" s="67" t="s">
        <v>701</v>
      </c>
      <c r="C1113" s="67">
        <v>99</v>
      </c>
      <c r="D1113" s="68" t="s">
        <v>3755</v>
      </c>
      <c r="E1113" s="756"/>
      <c r="F1113" s="7"/>
      <c r="G1113" s="7"/>
      <c r="H1113" s="7"/>
      <c r="I1113" s="7"/>
    </row>
    <row r="1114" spans="1:9" ht="14.25" customHeight="1">
      <c r="A1114" s="357" t="s">
        <v>3756</v>
      </c>
      <c r="B1114" s="1" t="s">
        <v>701</v>
      </c>
      <c r="C1114" s="1" t="s">
        <v>419</v>
      </c>
      <c r="D1114" s="69" t="s">
        <v>3757</v>
      </c>
      <c r="E1114" s="754"/>
      <c r="F1114" s="7"/>
      <c r="G1114" s="7"/>
      <c r="H1114" s="7"/>
      <c r="I1114" s="7"/>
    </row>
    <row r="1115" spans="1:9" ht="14.25" customHeight="1">
      <c r="A1115" s="358" t="s">
        <v>3756</v>
      </c>
      <c r="B1115" s="67" t="s">
        <v>701</v>
      </c>
      <c r="C1115" s="67">
        <v>99</v>
      </c>
      <c r="D1115" s="359" t="s">
        <v>3758</v>
      </c>
      <c r="E1115" s="755"/>
      <c r="F1115" s="7"/>
      <c r="G1115" s="7"/>
      <c r="H1115" s="7"/>
      <c r="I1115" s="7"/>
    </row>
    <row r="1116" spans="1:9" ht="14.25" customHeight="1">
      <c r="A1116" s="357" t="s">
        <v>3759</v>
      </c>
      <c r="B1116" s="1" t="s">
        <v>419</v>
      </c>
      <c r="C1116" s="1" t="s">
        <v>419</v>
      </c>
      <c r="D1116" s="69" t="s">
        <v>3177</v>
      </c>
      <c r="E1116" s="754"/>
      <c r="F1116" s="7"/>
      <c r="G1116" s="7"/>
      <c r="H1116" s="7"/>
      <c r="I1116" s="7"/>
    </row>
    <row r="1117" spans="1:9" ht="14.25" customHeight="1">
      <c r="A1117" s="358" t="s">
        <v>3760</v>
      </c>
      <c r="B1117" s="67" t="s">
        <v>701</v>
      </c>
      <c r="C1117" s="67" t="s">
        <v>419</v>
      </c>
      <c r="D1117" s="68" t="s">
        <v>3159</v>
      </c>
      <c r="E1117" s="756"/>
      <c r="F1117" s="7"/>
      <c r="G1117" s="7"/>
      <c r="H1117" s="7"/>
      <c r="I1117" s="7"/>
    </row>
    <row r="1118" spans="1:9" ht="14.25" customHeight="1">
      <c r="A1118" s="357" t="s">
        <v>3760</v>
      </c>
      <c r="B1118" s="1" t="s">
        <v>701</v>
      </c>
      <c r="C1118" s="1">
        <v>78</v>
      </c>
      <c r="D1118" s="360" t="s">
        <v>3761</v>
      </c>
      <c r="E1118" s="757"/>
      <c r="F1118" s="7"/>
      <c r="G1118" s="7"/>
      <c r="H1118" s="7"/>
      <c r="I1118" s="7"/>
    </row>
    <row r="1119" spans="1:9" ht="14.25" customHeight="1">
      <c r="A1119" s="358" t="s">
        <v>3760</v>
      </c>
      <c r="B1119" s="67" t="s">
        <v>701</v>
      </c>
      <c r="C1119" s="67" t="s">
        <v>2560</v>
      </c>
      <c r="D1119" s="68" t="s">
        <v>3762</v>
      </c>
      <c r="E1119" s="756"/>
      <c r="F1119" s="7"/>
      <c r="G1119" s="7"/>
      <c r="H1119" s="7"/>
      <c r="I1119" s="7"/>
    </row>
    <row r="1120" spans="1:9" ht="14.25" customHeight="1">
      <c r="A1120" s="357" t="s">
        <v>3763</v>
      </c>
      <c r="B1120" s="1" t="s">
        <v>701</v>
      </c>
      <c r="C1120" s="1" t="s">
        <v>419</v>
      </c>
      <c r="D1120" s="360" t="s">
        <v>3673</v>
      </c>
      <c r="E1120" s="757"/>
      <c r="F1120" s="7"/>
      <c r="G1120" s="7"/>
      <c r="H1120" s="7"/>
      <c r="I1120" s="7"/>
    </row>
    <row r="1121" spans="1:9" ht="14.25" customHeight="1">
      <c r="A1121" s="358" t="s">
        <v>3763</v>
      </c>
      <c r="B1121" s="67" t="s">
        <v>701</v>
      </c>
      <c r="C1121" s="67">
        <v>99</v>
      </c>
      <c r="D1121" s="68" t="s">
        <v>3764</v>
      </c>
      <c r="E1121" s="756"/>
      <c r="F1121" s="7"/>
      <c r="G1121" s="7"/>
      <c r="H1121" s="7"/>
      <c r="I1121" s="7"/>
    </row>
    <row r="1122" spans="1:9" ht="14.25" customHeight="1">
      <c r="A1122" s="357" t="s">
        <v>3765</v>
      </c>
      <c r="B1122" s="1" t="s">
        <v>701</v>
      </c>
      <c r="C1122" s="1" t="s">
        <v>419</v>
      </c>
      <c r="D1122" s="360" t="s">
        <v>3766</v>
      </c>
      <c r="E1122" s="757"/>
      <c r="F1122" s="7"/>
      <c r="G1122" s="7"/>
      <c r="H1122" s="7"/>
      <c r="I1122" s="7"/>
    </row>
    <row r="1123" spans="1:9" ht="14.25" customHeight="1">
      <c r="A1123" s="358" t="s">
        <v>3765</v>
      </c>
      <c r="B1123" s="67" t="s">
        <v>701</v>
      </c>
      <c r="C1123" s="67">
        <v>78</v>
      </c>
      <c r="D1123" s="68" t="s">
        <v>3767</v>
      </c>
      <c r="E1123" s="756"/>
      <c r="F1123" s="7"/>
      <c r="G1123" s="7"/>
      <c r="H1123" s="7"/>
      <c r="I1123" s="7"/>
    </row>
    <row r="1124" spans="1:9" ht="14.25" customHeight="1">
      <c r="A1124" s="357" t="s">
        <v>3768</v>
      </c>
      <c r="B1124" s="1" t="s">
        <v>701</v>
      </c>
      <c r="C1124" s="1" t="s">
        <v>419</v>
      </c>
      <c r="D1124" s="360" t="s">
        <v>3769</v>
      </c>
      <c r="E1124" s="757"/>
      <c r="F1124" s="7"/>
      <c r="G1124" s="7"/>
      <c r="H1124" s="7"/>
      <c r="I1124" s="7"/>
    </row>
    <row r="1125" spans="1:9" ht="14.25" customHeight="1">
      <c r="A1125" s="358" t="s">
        <v>3768</v>
      </c>
      <c r="B1125" s="67" t="s">
        <v>701</v>
      </c>
      <c r="C1125" s="67">
        <v>78</v>
      </c>
      <c r="D1125" s="68" t="s">
        <v>3770</v>
      </c>
      <c r="E1125" s="756"/>
      <c r="F1125" s="7"/>
      <c r="G1125" s="7"/>
      <c r="H1125" s="7"/>
      <c r="I1125" s="7"/>
    </row>
    <row r="1126" spans="1:9" ht="14.25" customHeight="1">
      <c r="A1126" s="357" t="s">
        <v>3771</v>
      </c>
      <c r="B1126" s="1" t="s">
        <v>701</v>
      </c>
      <c r="C1126" s="1" t="s">
        <v>419</v>
      </c>
      <c r="D1126" s="360" t="s">
        <v>3736</v>
      </c>
      <c r="E1126" s="757"/>
      <c r="F1126" s="7"/>
      <c r="G1126" s="7"/>
      <c r="H1126" s="7"/>
      <c r="I1126" s="7"/>
    </row>
    <row r="1127" spans="1:9" ht="14.25" customHeight="1">
      <c r="A1127" s="358" t="s">
        <v>3771</v>
      </c>
      <c r="B1127" s="67" t="s">
        <v>701</v>
      </c>
      <c r="C1127" s="67">
        <v>99</v>
      </c>
      <c r="D1127" s="68" t="s">
        <v>3772</v>
      </c>
      <c r="E1127" s="756"/>
      <c r="F1127" s="7"/>
      <c r="G1127" s="7"/>
      <c r="H1127" s="7"/>
      <c r="I1127" s="7"/>
    </row>
    <row r="1128" spans="1:9" ht="14.25" customHeight="1">
      <c r="A1128" s="357" t="s">
        <v>3773</v>
      </c>
      <c r="B1128" s="1" t="s">
        <v>701</v>
      </c>
      <c r="C1128" s="1" t="s">
        <v>419</v>
      </c>
      <c r="D1128" s="69" t="s">
        <v>3774</v>
      </c>
      <c r="E1128" s="754"/>
      <c r="F1128" s="7"/>
      <c r="G1128" s="7"/>
      <c r="H1128" s="7"/>
      <c r="I1128" s="7"/>
    </row>
    <row r="1129" spans="1:9" ht="14.25" customHeight="1">
      <c r="A1129" s="358" t="s">
        <v>3773</v>
      </c>
      <c r="B1129" s="67" t="s">
        <v>701</v>
      </c>
      <c r="C1129" s="67">
        <v>78</v>
      </c>
      <c r="D1129" s="68" t="s">
        <v>3775</v>
      </c>
      <c r="E1129" s="756"/>
      <c r="F1129" s="7"/>
      <c r="G1129" s="7"/>
      <c r="H1129" s="7"/>
      <c r="I1129" s="7"/>
    </row>
    <row r="1130" spans="1:9" ht="14.25" customHeight="1">
      <c r="A1130" s="357" t="s">
        <v>3776</v>
      </c>
      <c r="B1130" s="1" t="s">
        <v>701</v>
      </c>
      <c r="C1130" s="1" t="s">
        <v>419</v>
      </c>
      <c r="D1130" s="69" t="s">
        <v>3743</v>
      </c>
      <c r="E1130" s="754"/>
      <c r="F1130" s="7"/>
      <c r="G1130" s="7"/>
      <c r="H1130" s="7"/>
      <c r="I1130" s="7"/>
    </row>
    <row r="1131" spans="1:9" ht="14.25" customHeight="1">
      <c r="A1131" s="358" t="s">
        <v>3776</v>
      </c>
      <c r="B1131" s="67" t="s">
        <v>701</v>
      </c>
      <c r="C1131" s="67">
        <v>99</v>
      </c>
      <c r="D1131" s="68" t="s">
        <v>3777</v>
      </c>
      <c r="E1131" s="756"/>
      <c r="F1131" s="7"/>
      <c r="G1131" s="7"/>
      <c r="H1131" s="7"/>
      <c r="I1131" s="7"/>
    </row>
    <row r="1132" spans="1:9" ht="14.25" customHeight="1">
      <c r="A1132" s="357" t="s">
        <v>3778</v>
      </c>
      <c r="B1132" s="1" t="s">
        <v>701</v>
      </c>
      <c r="C1132" s="1" t="s">
        <v>419</v>
      </c>
      <c r="D1132" s="360" t="s">
        <v>3746</v>
      </c>
      <c r="E1132" s="757"/>
      <c r="F1132" s="7"/>
      <c r="G1132" s="7"/>
      <c r="H1132" s="7"/>
      <c r="I1132" s="7"/>
    </row>
    <row r="1133" spans="1:9" ht="14.25" customHeight="1">
      <c r="A1133" s="358" t="s">
        <v>3778</v>
      </c>
      <c r="B1133" s="67" t="s">
        <v>701</v>
      </c>
      <c r="C1133" s="67">
        <v>99</v>
      </c>
      <c r="D1133" s="68" t="s">
        <v>3779</v>
      </c>
      <c r="E1133" s="756"/>
      <c r="F1133" s="7"/>
      <c r="G1133" s="7"/>
      <c r="H1133" s="7"/>
      <c r="I1133" s="7"/>
    </row>
    <row r="1134" spans="1:9" ht="14.25" customHeight="1">
      <c r="A1134" s="357" t="s">
        <v>3780</v>
      </c>
      <c r="B1134" s="1" t="s">
        <v>701</v>
      </c>
      <c r="C1134" s="1" t="s">
        <v>419</v>
      </c>
      <c r="D1134" s="360" t="s">
        <v>3715</v>
      </c>
      <c r="E1134" s="757"/>
      <c r="F1134" s="7"/>
      <c r="G1134" s="7"/>
      <c r="H1134" s="7"/>
      <c r="I1134" s="7"/>
    </row>
    <row r="1135" spans="1:9" ht="14.25" customHeight="1">
      <c r="A1135" s="358" t="s">
        <v>3780</v>
      </c>
      <c r="B1135" s="67" t="s">
        <v>701</v>
      </c>
      <c r="C1135" s="67">
        <v>78</v>
      </c>
      <c r="D1135" s="68" t="s">
        <v>3781</v>
      </c>
      <c r="E1135" s="756"/>
      <c r="F1135" s="7"/>
      <c r="G1135" s="7"/>
      <c r="H1135" s="7"/>
      <c r="I1135" s="7"/>
    </row>
    <row r="1136" spans="1:9" ht="14.25" customHeight="1">
      <c r="A1136" s="357" t="s">
        <v>3780</v>
      </c>
      <c r="B1136" s="1" t="s">
        <v>701</v>
      </c>
      <c r="C1136" s="1">
        <v>99</v>
      </c>
      <c r="D1136" s="360" t="s">
        <v>3782</v>
      </c>
      <c r="E1136" s="757"/>
      <c r="F1136" s="7"/>
      <c r="G1136" s="7"/>
      <c r="H1136" s="7"/>
      <c r="I1136" s="7"/>
    </row>
    <row r="1137" spans="1:9" ht="14.25" customHeight="1">
      <c r="A1137" s="358" t="s">
        <v>3783</v>
      </c>
      <c r="B1137" s="67" t="s">
        <v>701</v>
      </c>
      <c r="C1137" s="67" t="s">
        <v>419</v>
      </c>
      <c r="D1137" s="68" t="s">
        <v>675</v>
      </c>
      <c r="E1137" s="756"/>
      <c r="F1137" s="7"/>
      <c r="G1137" s="7"/>
      <c r="H1137" s="7"/>
      <c r="I1137" s="7"/>
    </row>
    <row r="1138" spans="1:9" ht="14.25" customHeight="1">
      <c r="A1138" s="357" t="s">
        <v>3783</v>
      </c>
      <c r="B1138" s="1" t="s">
        <v>701</v>
      </c>
      <c r="C1138" s="1" t="s">
        <v>2580</v>
      </c>
      <c r="D1138" s="69" t="s">
        <v>3750</v>
      </c>
      <c r="E1138" s="754"/>
      <c r="F1138" s="7"/>
      <c r="G1138" s="7"/>
      <c r="H1138" s="7"/>
      <c r="I1138" s="7"/>
    </row>
    <row r="1139" spans="1:9" ht="14.25" customHeight="1">
      <c r="A1139" s="358" t="s">
        <v>3783</v>
      </c>
      <c r="B1139" s="67" t="s">
        <v>701</v>
      </c>
      <c r="C1139" s="67">
        <v>99</v>
      </c>
      <c r="D1139" s="68" t="s">
        <v>3751</v>
      </c>
      <c r="E1139" s="756"/>
      <c r="F1139" s="7"/>
      <c r="G1139" s="7"/>
      <c r="H1139" s="7"/>
      <c r="I1139" s="7"/>
    </row>
    <row r="1140" spans="1:9" ht="14.25" customHeight="1">
      <c r="A1140" s="357" t="s">
        <v>3784</v>
      </c>
      <c r="B1140" s="1" t="s">
        <v>701</v>
      </c>
      <c r="C1140" s="1" t="s">
        <v>419</v>
      </c>
      <c r="D1140" s="360" t="s">
        <v>3753</v>
      </c>
      <c r="E1140" s="757"/>
      <c r="F1140" s="7"/>
      <c r="G1140" s="7"/>
      <c r="H1140" s="7"/>
      <c r="I1140" s="7"/>
    </row>
    <row r="1141" spans="1:9" ht="14.25" customHeight="1">
      <c r="A1141" s="358" t="s">
        <v>3784</v>
      </c>
      <c r="B1141" s="67" t="s">
        <v>701</v>
      </c>
      <c r="C1141" s="67">
        <v>99</v>
      </c>
      <c r="D1141" s="68" t="s">
        <v>3785</v>
      </c>
      <c r="E1141" s="756"/>
      <c r="F1141" s="7"/>
      <c r="G1141" s="7"/>
      <c r="H1141" s="7"/>
      <c r="I1141" s="7"/>
    </row>
    <row r="1142" spans="1:9" ht="14.25" customHeight="1">
      <c r="A1142" s="357" t="s">
        <v>3786</v>
      </c>
      <c r="B1142" s="1" t="s">
        <v>701</v>
      </c>
      <c r="C1142" s="1" t="s">
        <v>419</v>
      </c>
      <c r="D1142" s="69" t="s">
        <v>3757</v>
      </c>
      <c r="E1142" s="754"/>
      <c r="F1142" s="7"/>
      <c r="G1142" s="7"/>
      <c r="H1142" s="7"/>
      <c r="I1142" s="7"/>
    </row>
    <row r="1143" spans="1:9" ht="14.25" customHeight="1">
      <c r="A1143" s="358" t="s">
        <v>3786</v>
      </c>
      <c r="B1143" s="67" t="s">
        <v>701</v>
      </c>
      <c r="C1143" s="67">
        <v>99</v>
      </c>
      <c r="D1143" s="359" t="s">
        <v>3787</v>
      </c>
      <c r="E1143" s="755"/>
      <c r="F1143" s="7"/>
      <c r="G1143" s="7"/>
      <c r="H1143" s="7"/>
      <c r="I1143" s="7"/>
    </row>
    <row r="1144" spans="1:9" ht="14.25" customHeight="1">
      <c r="A1144" s="357" t="s">
        <v>3788</v>
      </c>
      <c r="B1144" s="1" t="s">
        <v>419</v>
      </c>
      <c r="C1144" s="1" t="s">
        <v>419</v>
      </c>
      <c r="D1144" s="69" t="s">
        <v>1950</v>
      </c>
      <c r="E1144" s="754"/>
      <c r="F1144" s="7"/>
      <c r="G1144" s="7"/>
      <c r="H1144" s="7"/>
      <c r="I1144" s="7"/>
    </row>
    <row r="1145" spans="1:9" ht="14.25" customHeight="1">
      <c r="A1145" s="358" t="s">
        <v>3789</v>
      </c>
      <c r="B1145" s="67" t="s">
        <v>701</v>
      </c>
      <c r="C1145" s="67" t="s">
        <v>419</v>
      </c>
      <c r="D1145" s="359" t="s">
        <v>3159</v>
      </c>
      <c r="E1145" s="755"/>
      <c r="F1145" s="7"/>
      <c r="G1145" s="7"/>
      <c r="H1145" s="7"/>
      <c r="I1145" s="7"/>
    </row>
    <row r="1146" spans="1:9" ht="14.25" customHeight="1">
      <c r="A1146" s="357" t="s">
        <v>3789</v>
      </c>
      <c r="B1146" s="1" t="s">
        <v>701</v>
      </c>
      <c r="C1146" s="1">
        <v>78</v>
      </c>
      <c r="D1146" s="69" t="s">
        <v>3790</v>
      </c>
      <c r="E1146" s="754"/>
      <c r="F1146" s="7"/>
      <c r="G1146" s="7"/>
      <c r="H1146" s="7"/>
      <c r="I1146" s="7"/>
    </row>
    <row r="1147" spans="1:9" ht="14.25" customHeight="1">
      <c r="A1147" s="358" t="s">
        <v>3789</v>
      </c>
      <c r="B1147" s="67" t="s">
        <v>701</v>
      </c>
      <c r="C1147" s="67">
        <v>99</v>
      </c>
      <c r="D1147" s="68" t="s">
        <v>3791</v>
      </c>
      <c r="E1147" s="756"/>
      <c r="F1147" s="7"/>
      <c r="G1147" s="7"/>
      <c r="H1147" s="7"/>
      <c r="I1147" s="7"/>
    </row>
    <row r="1148" spans="1:9" ht="14.25" customHeight="1">
      <c r="A1148" s="357" t="s">
        <v>3792</v>
      </c>
      <c r="B1148" s="1" t="s">
        <v>701</v>
      </c>
      <c r="C1148" s="1" t="s">
        <v>419</v>
      </c>
      <c r="D1148" s="360" t="s">
        <v>3673</v>
      </c>
      <c r="E1148" s="757"/>
      <c r="F1148" s="7"/>
      <c r="G1148" s="7"/>
      <c r="H1148" s="7"/>
      <c r="I1148" s="7"/>
    </row>
    <row r="1149" spans="1:9" ht="14.25" customHeight="1">
      <c r="A1149" s="358" t="s">
        <v>3792</v>
      </c>
      <c r="B1149" s="67" t="s">
        <v>701</v>
      </c>
      <c r="C1149" s="67">
        <v>99</v>
      </c>
      <c r="D1149" s="68" t="s">
        <v>3793</v>
      </c>
      <c r="E1149" s="756"/>
      <c r="F1149" s="7"/>
      <c r="G1149" s="7"/>
      <c r="H1149" s="7"/>
      <c r="I1149" s="7"/>
    </row>
    <row r="1150" spans="1:9" ht="14.25" customHeight="1">
      <c r="A1150" s="357" t="s">
        <v>3794</v>
      </c>
      <c r="B1150" s="1" t="s">
        <v>701</v>
      </c>
      <c r="C1150" s="1" t="s">
        <v>419</v>
      </c>
      <c r="D1150" s="360" t="s">
        <v>3795</v>
      </c>
      <c r="E1150" s="757"/>
      <c r="F1150" s="7"/>
      <c r="G1150" s="7"/>
      <c r="H1150" s="7"/>
      <c r="I1150" s="7"/>
    </row>
    <row r="1151" spans="1:9" ht="14.25" customHeight="1">
      <c r="A1151" s="358" t="s">
        <v>3794</v>
      </c>
      <c r="B1151" s="67" t="s">
        <v>701</v>
      </c>
      <c r="C1151" s="67">
        <v>78</v>
      </c>
      <c r="D1151" s="68" t="s">
        <v>3796</v>
      </c>
      <c r="E1151" s="756"/>
      <c r="F1151" s="7"/>
      <c r="G1151" s="7"/>
      <c r="H1151" s="7"/>
      <c r="I1151" s="7"/>
    </row>
    <row r="1152" spans="1:9" ht="14.25" customHeight="1">
      <c r="A1152" s="357" t="s">
        <v>3794</v>
      </c>
      <c r="B1152" s="1" t="s">
        <v>701</v>
      </c>
      <c r="C1152" s="1" t="s">
        <v>2560</v>
      </c>
      <c r="D1152" s="360" t="s">
        <v>3797</v>
      </c>
      <c r="E1152" s="757"/>
      <c r="F1152" s="7"/>
      <c r="G1152" s="7"/>
      <c r="H1152" s="7"/>
      <c r="I1152" s="7"/>
    </row>
    <row r="1153" spans="1:9" ht="14.25" customHeight="1">
      <c r="A1153" s="358" t="s">
        <v>3798</v>
      </c>
      <c r="B1153" s="67" t="s">
        <v>701</v>
      </c>
      <c r="C1153" s="67" t="s">
        <v>419</v>
      </c>
      <c r="D1153" s="68" t="s">
        <v>3799</v>
      </c>
      <c r="E1153" s="756"/>
      <c r="F1153" s="7"/>
      <c r="G1153" s="7"/>
      <c r="H1153" s="7"/>
      <c r="I1153" s="7"/>
    </row>
    <row r="1154" spans="1:9" ht="14.25" customHeight="1">
      <c r="A1154" s="357" t="s">
        <v>3798</v>
      </c>
      <c r="B1154" s="1" t="s">
        <v>701</v>
      </c>
      <c r="C1154" s="1">
        <v>78</v>
      </c>
      <c r="D1154" s="360" t="s">
        <v>3734</v>
      </c>
      <c r="E1154" s="757"/>
      <c r="F1154" s="7"/>
      <c r="G1154" s="7"/>
      <c r="H1154" s="7"/>
      <c r="I1154" s="7"/>
    </row>
    <row r="1155" spans="1:9" ht="14.25" customHeight="1">
      <c r="A1155" s="358" t="s">
        <v>3798</v>
      </c>
      <c r="B1155" s="67" t="s">
        <v>701</v>
      </c>
      <c r="C1155" s="67" t="s">
        <v>2560</v>
      </c>
      <c r="D1155" s="68" t="s">
        <v>3800</v>
      </c>
      <c r="E1155" s="756"/>
      <c r="F1155" s="7"/>
      <c r="G1155" s="7"/>
      <c r="H1155" s="7"/>
      <c r="I1155" s="7"/>
    </row>
    <row r="1156" spans="1:9" ht="14.25" customHeight="1">
      <c r="A1156" s="357" t="s">
        <v>3801</v>
      </c>
      <c r="B1156" s="1" t="s">
        <v>701</v>
      </c>
      <c r="C1156" s="1" t="s">
        <v>419</v>
      </c>
      <c r="D1156" s="69" t="s">
        <v>3736</v>
      </c>
      <c r="E1156" s="754"/>
      <c r="F1156" s="7"/>
      <c r="G1156" s="7"/>
      <c r="H1156" s="7"/>
      <c r="I1156" s="7"/>
    </row>
    <row r="1157" spans="1:9" ht="14.25" customHeight="1">
      <c r="A1157" s="358" t="s">
        <v>3801</v>
      </c>
      <c r="B1157" s="67" t="s">
        <v>701</v>
      </c>
      <c r="C1157" s="67">
        <v>78</v>
      </c>
      <c r="D1157" s="359" t="s">
        <v>3802</v>
      </c>
      <c r="E1157" s="755"/>
      <c r="F1157" s="7"/>
      <c r="G1157" s="7"/>
      <c r="H1157" s="7"/>
      <c r="I1157" s="7"/>
    </row>
    <row r="1158" spans="1:9" ht="14.25" customHeight="1">
      <c r="A1158" s="357" t="s">
        <v>3801</v>
      </c>
      <c r="B1158" s="1" t="s">
        <v>701</v>
      </c>
      <c r="C1158" s="1">
        <v>99</v>
      </c>
      <c r="D1158" s="69" t="s">
        <v>3803</v>
      </c>
      <c r="E1158" s="754"/>
      <c r="F1158" s="7"/>
      <c r="G1158" s="7"/>
      <c r="H1158" s="7"/>
      <c r="I1158" s="7"/>
    </row>
    <row r="1159" spans="1:9" ht="14.25" customHeight="1">
      <c r="A1159" s="358" t="s">
        <v>3804</v>
      </c>
      <c r="B1159" s="67" t="s">
        <v>701</v>
      </c>
      <c r="C1159" s="67" t="s">
        <v>419</v>
      </c>
      <c r="D1159" s="359" t="s">
        <v>3805</v>
      </c>
      <c r="E1159" s="755"/>
      <c r="F1159" s="7"/>
      <c r="G1159" s="7"/>
      <c r="H1159" s="7"/>
      <c r="I1159" s="7"/>
    </row>
    <row r="1160" spans="1:9" ht="14.25" customHeight="1">
      <c r="A1160" s="357" t="s">
        <v>3804</v>
      </c>
      <c r="B1160" s="1" t="s">
        <v>701</v>
      </c>
      <c r="C1160" s="1">
        <v>77</v>
      </c>
      <c r="D1160" s="69" t="s">
        <v>3806</v>
      </c>
      <c r="E1160" s="754"/>
      <c r="F1160" s="7"/>
      <c r="G1160" s="7"/>
      <c r="H1160" s="7"/>
      <c r="I1160" s="7"/>
    </row>
    <row r="1161" spans="1:9" ht="14.25" customHeight="1">
      <c r="A1161" s="358" t="s">
        <v>3804</v>
      </c>
      <c r="B1161" s="67" t="s">
        <v>701</v>
      </c>
      <c r="C1161" s="67">
        <v>78</v>
      </c>
      <c r="D1161" s="359" t="s">
        <v>3807</v>
      </c>
      <c r="E1161" s="755"/>
      <c r="F1161" s="7"/>
      <c r="G1161" s="7"/>
      <c r="H1161" s="7"/>
      <c r="I1161" s="7"/>
    </row>
    <row r="1162" spans="1:9" ht="14.25" customHeight="1">
      <c r="A1162" s="357" t="s">
        <v>3804</v>
      </c>
      <c r="B1162" s="1" t="s">
        <v>701</v>
      </c>
      <c r="C1162" s="1" t="s">
        <v>2560</v>
      </c>
      <c r="D1162" s="69" t="s">
        <v>3741</v>
      </c>
      <c r="E1162" s="754"/>
      <c r="F1162" s="7"/>
      <c r="G1162" s="7"/>
      <c r="H1162" s="7"/>
      <c r="I1162" s="7"/>
    </row>
    <row r="1163" spans="1:9" ht="14.25" customHeight="1">
      <c r="A1163" s="358" t="s">
        <v>3808</v>
      </c>
      <c r="B1163" s="67" t="s">
        <v>701</v>
      </c>
      <c r="C1163" s="67" t="s">
        <v>419</v>
      </c>
      <c r="D1163" s="359" t="s">
        <v>3743</v>
      </c>
      <c r="E1163" s="755"/>
      <c r="F1163" s="7"/>
      <c r="G1163" s="7"/>
      <c r="H1163" s="7"/>
      <c r="I1163" s="7"/>
    </row>
    <row r="1164" spans="1:9" ht="14.25" customHeight="1">
      <c r="A1164" s="364" t="s">
        <v>3808</v>
      </c>
      <c r="B1164" s="365" t="s">
        <v>701</v>
      </c>
      <c r="C1164" s="365">
        <v>78</v>
      </c>
      <c r="D1164" s="366" t="s">
        <v>3809</v>
      </c>
      <c r="E1164" s="759"/>
      <c r="F1164" s="7"/>
      <c r="G1164" s="7"/>
      <c r="H1164" s="7"/>
      <c r="I1164" s="7"/>
    </row>
    <row r="1165" spans="1:9" ht="14.25" customHeight="1">
      <c r="A1165" s="357" t="s">
        <v>3808</v>
      </c>
      <c r="B1165" s="1" t="s">
        <v>701</v>
      </c>
      <c r="C1165" s="1">
        <v>99</v>
      </c>
      <c r="D1165" s="69" t="s">
        <v>3810</v>
      </c>
      <c r="E1165" s="754"/>
      <c r="F1165" s="7"/>
      <c r="G1165" s="7"/>
      <c r="H1165" s="7"/>
      <c r="I1165" s="7"/>
    </row>
    <row r="1166" spans="1:9" ht="14.25" customHeight="1">
      <c r="A1166" s="358" t="s">
        <v>3811</v>
      </c>
      <c r="B1166" s="67" t="s">
        <v>701</v>
      </c>
      <c r="C1166" s="67" t="s">
        <v>419</v>
      </c>
      <c r="D1166" s="68" t="s">
        <v>3812</v>
      </c>
      <c r="E1166" s="756"/>
      <c r="F1166" s="7"/>
      <c r="G1166" s="7"/>
      <c r="H1166" s="7"/>
      <c r="I1166" s="7"/>
    </row>
    <row r="1167" spans="1:9" ht="14.25" customHeight="1">
      <c r="A1167" s="357" t="s">
        <v>3811</v>
      </c>
      <c r="B1167" s="1" t="s">
        <v>701</v>
      </c>
      <c r="C1167" s="1">
        <v>99</v>
      </c>
      <c r="D1167" s="360" t="s">
        <v>3813</v>
      </c>
      <c r="E1167" s="757"/>
      <c r="F1167" s="7"/>
      <c r="G1167" s="7"/>
      <c r="H1167" s="7"/>
      <c r="I1167" s="7"/>
    </row>
    <row r="1168" spans="1:9" ht="14.25" customHeight="1">
      <c r="A1168" s="358" t="s">
        <v>3814</v>
      </c>
      <c r="B1168" s="67" t="s">
        <v>701</v>
      </c>
      <c r="C1168" s="67" t="s">
        <v>419</v>
      </c>
      <c r="D1168" s="68" t="s">
        <v>3815</v>
      </c>
      <c r="E1168" s="756"/>
      <c r="F1168" s="7"/>
      <c r="G1168" s="7"/>
      <c r="H1168" s="7"/>
      <c r="I1168" s="7"/>
    </row>
    <row r="1169" spans="1:9" ht="14.25" customHeight="1">
      <c r="A1169" s="357" t="s">
        <v>3814</v>
      </c>
      <c r="B1169" s="1" t="s">
        <v>701</v>
      </c>
      <c r="C1169" s="1">
        <v>78</v>
      </c>
      <c r="D1169" s="69" t="s">
        <v>3816</v>
      </c>
      <c r="E1169" s="754"/>
      <c r="F1169" s="7"/>
      <c r="G1169" s="7"/>
      <c r="H1169" s="7"/>
      <c r="I1169" s="7"/>
    </row>
    <row r="1170" spans="1:9" ht="14.25" customHeight="1">
      <c r="A1170" s="358" t="s">
        <v>3814</v>
      </c>
      <c r="B1170" s="67" t="s">
        <v>701</v>
      </c>
      <c r="C1170" s="67">
        <v>99</v>
      </c>
      <c r="D1170" s="359" t="s">
        <v>3817</v>
      </c>
      <c r="E1170" s="755"/>
      <c r="F1170" s="7"/>
      <c r="G1170" s="7"/>
      <c r="H1170" s="7"/>
      <c r="I1170" s="7"/>
    </row>
    <row r="1171" spans="1:9" ht="14.25" customHeight="1">
      <c r="A1171" s="357" t="s">
        <v>3818</v>
      </c>
      <c r="B1171" s="1" t="s">
        <v>701</v>
      </c>
      <c r="C1171" s="1" t="s">
        <v>419</v>
      </c>
      <c r="D1171" s="69" t="s">
        <v>675</v>
      </c>
      <c r="E1171" s="754"/>
      <c r="F1171" s="7"/>
      <c r="G1171" s="7"/>
      <c r="H1171" s="7"/>
      <c r="I1171" s="7"/>
    </row>
    <row r="1172" spans="1:9" ht="14.25" customHeight="1">
      <c r="A1172" s="358" t="s">
        <v>3818</v>
      </c>
      <c r="B1172" s="67" t="s">
        <v>701</v>
      </c>
      <c r="C1172" s="67">
        <v>78</v>
      </c>
      <c r="D1172" s="68" t="s">
        <v>3750</v>
      </c>
      <c r="E1172" s="756"/>
      <c r="F1172" s="7"/>
      <c r="G1172" s="7"/>
      <c r="H1172" s="7"/>
      <c r="I1172" s="7"/>
    </row>
    <row r="1173" spans="1:9" ht="14.25" customHeight="1">
      <c r="A1173" s="357" t="s">
        <v>3818</v>
      </c>
      <c r="B1173" s="1" t="s">
        <v>701</v>
      </c>
      <c r="C1173" s="1">
        <v>99</v>
      </c>
      <c r="D1173" s="360" t="s">
        <v>3751</v>
      </c>
      <c r="E1173" s="757"/>
      <c r="F1173" s="7"/>
      <c r="G1173" s="7"/>
      <c r="H1173" s="7"/>
      <c r="I1173" s="7"/>
    </row>
    <row r="1174" spans="1:9" ht="14.25" customHeight="1">
      <c r="A1174" s="358" t="s">
        <v>3819</v>
      </c>
      <c r="B1174" s="67" t="s">
        <v>701</v>
      </c>
      <c r="C1174" s="67" t="s">
        <v>419</v>
      </c>
      <c r="D1174" s="68" t="s">
        <v>3753</v>
      </c>
      <c r="E1174" s="756"/>
      <c r="F1174" s="7"/>
      <c r="G1174" s="7"/>
      <c r="H1174" s="7"/>
      <c r="I1174" s="7"/>
    </row>
    <row r="1175" spans="1:9" ht="14.25" customHeight="1">
      <c r="A1175" s="357" t="s">
        <v>3819</v>
      </c>
      <c r="B1175" s="1" t="s">
        <v>701</v>
      </c>
      <c r="C1175" s="1">
        <v>78</v>
      </c>
      <c r="D1175" s="69" t="s">
        <v>3754</v>
      </c>
      <c r="E1175" s="754"/>
      <c r="F1175" s="7"/>
      <c r="G1175" s="7"/>
      <c r="H1175" s="7"/>
      <c r="I1175" s="7"/>
    </row>
    <row r="1176" spans="1:9" ht="14.25" customHeight="1">
      <c r="A1176" s="358" t="s">
        <v>3819</v>
      </c>
      <c r="B1176" s="67" t="s">
        <v>701</v>
      </c>
      <c r="C1176" s="67">
        <v>99</v>
      </c>
      <c r="D1176" s="359" t="s">
        <v>3755</v>
      </c>
      <c r="E1176" s="755"/>
      <c r="F1176" s="7"/>
      <c r="G1176" s="7"/>
      <c r="H1176" s="7"/>
      <c r="I1176" s="7"/>
    </row>
    <row r="1177" spans="1:9" ht="14.25" customHeight="1">
      <c r="A1177" s="357" t="s">
        <v>3820</v>
      </c>
      <c r="B1177" s="1" t="s">
        <v>701</v>
      </c>
      <c r="C1177" s="1" t="s">
        <v>419</v>
      </c>
      <c r="D1177" s="69" t="s">
        <v>3821</v>
      </c>
      <c r="E1177" s="754"/>
      <c r="F1177" s="7"/>
      <c r="G1177" s="7"/>
      <c r="H1177" s="7"/>
      <c r="I1177" s="7"/>
    </row>
    <row r="1178" spans="1:9" ht="14.25" customHeight="1">
      <c r="A1178" s="358" t="s">
        <v>3820</v>
      </c>
      <c r="B1178" s="67" t="s">
        <v>701</v>
      </c>
      <c r="C1178" s="67">
        <v>99</v>
      </c>
      <c r="D1178" s="359" t="s">
        <v>3822</v>
      </c>
      <c r="E1178" s="755"/>
      <c r="F1178" s="7"/>
      <c r="G1178" s="7"/>
      <c r="H1178" s="7"/>
      <c r="I1178" s="7"/>
    </row>
    <row r="1179" spans="1:9" ht="14.25" customHeight="1">
      <c r="A1179" s="357" t="s">
        <v>3823</v>
      </c>
      <c r="B1179" s="1" t="s">
        <v>419</v>
      </c>
      <c r="C1179" s="1" t="s">
        <v>419</v>
      </c>
      <c r="D1179" s="69" t="s">
        <v>3824</v>
      </c>
      <c r="E1179" s="754"/>
      <c r="F1179" s="7"/>
      <c r="G1179" s="7"/>
      <c r="H1179" s="7"/>
      <c r="I1179" s="7"/>
    </row>
    <row r="1180" spans="1:9" ht="14.25" customHeight="1">
      <c r="A1180" s="358" t="s">
        <v>3825</v>
      </c>
      <c r="B1180" s="67" t="s">
        <v>701</v>
      </c>
      <c r="C1180" s="67" t="s">
        <v>419</v>
      </c>
      <c r="D1180" s="68" t="s">
        <v>3159</v>
      </c>
      <c r="E1180" s="756"/>
      <c r="F1180" s="7"/>
      <c r="G1180" s="7"/>
      <c r="H1180" s="7"/>
      <c r="I1180" s="7"/>
    </row>
    <row r="1181" spans="1:9" ht="14.25" customHeight="1">
      <c r="A1181" s="357" t="s">
        <v>3825</v>
      </c>
      <c r="B1181" s="1" t="s">
        <v>701</v>
      </c>
      <c r="C1181" s="1">
        <v>78</v>
      </c>
      <c r="D1181" s="360" t="s">
        <v>3790</v>
      </c>
      <c r="E1181" s="757"/>
      <c r="F1181" s="7"/>
      <c r="G1181" s="7"/>
      <c r="H1181" s="7"/>
      <c r="I1181" s="7"/>
    </row>
    <row r="1182" spans="1:9" ht="14.25" customHeight="1">
      <c r="A1182" s="358" t="s">
        <v>3825</v>
      </c>
      <c r="B1182" s="67" t="s">
        <v>701</v>
      </c>
      <c r="C1182" s="67" t="s">
        <v>2560</v>
      </c>
      <c r="D1182" s="68" t="s">
        <v>3791</v>
      </c>
      <c r="E1182" s="756"/>
      <c r="F1182" s="7"/>
      <c r="G1182" s="7"/>
      <c r="H1182" s="7"/>
      <c r="I1182" s="7"/>
    </row>
    <row r="1183" spans="1:9" ht="14.25" customHeight="1">
      <c r="A1183" s="357" t="s">
        <v>3826</v>
      </c>
      <c r="B1183" s="1" t="s">
        <v>701</v>
      </c>
      <c r="C1183" s="1" t="s">
        <v>419</v>
      </c>
      <c r="D1183" s="69" t="s">
        <v>3673</v>
      </c>
      <c r="E1183" s="754"/>
      <c r="F1183" s="7"/>
      <c r="G1183" s="7"/>
      <c r="H1183" s="7"/>
      <c r="I1183" s="7"/>
    </row>
    <row r="1184" spans="1:9" ht="14.25" customHeight="1">
      <c r="A1184" s="358" t="s">
        <v>3826</v>
      </c>
      <c r="B1184" s="67" t="s">
        <v>701</v>
      </c>
      <c r="C1184" s="67">
        <v>78</v>
      </c>
      <c r="D1184" s="68" t="s">
        <v>3827</v>
      </c>
      <c r="E1184" s="756"/>
      <c r="F1184" s="7"/>
      <c r="G1184" s="7"/>
      <c r="H1184" s="7"/>
      <c r="I1184" s="7"/>
    </row>
    <row r="1185" spans="1:9" ht="14.25" customHeight="1">
      <c r="A1185" s="357" t="s">
        <v>3826</v>
      </c>
      <c r="B1185" s="1" t="s">
        <v>701</v>
      </c>
      <c r="C1185" s="1" t="s">
        <v>2560</v>
      </c>
      <c r="D1185" s="360" t="s">
        <v>3828</v>
      </c>
      <c r="E1185" s="757"/>
      <c r="F1185" s="7"/>
      <c r="G1185" s="7"/>
      <c r="H1185" s="7"/>
      <c r="I1185" s="7"/>
    </row>
    <row r="1186" spans="1:9" ht="14.25" customHeight="1">
      <c r="A1186" s="358" t="s">
        <v>3829</v>
      </c>
      <c r="B1186" s="67" t="s">
        <v>701</v>
      </c>
      <c r="C1186" s="67" t="s">
        <v>419</v>
      </c>
      <c r="D1186" s="68" t="s">
        <v>3830</v>
      </c>
      <c r="E1186" s="756"/>
      <c r="F1186" s="7"/>
      <c r="G1186" s="7"/>
      <c r="H1186" s="7"/>
      <c r="I1186" s="7"/>
    </row>
    <row r="1187" spans="1:9" ht="14.25" customHeight="1">
      <c r="A1187" s="357" t="s">
        <v>3829</v>
      </c>
      <c r="B1187" s="1" t="s">
        <v>701</v>
      </c>
      <c r="C1187" s="1">
        <v>77</v>
      </c>
      <c r="D1187" s="360" t="s">
        <v>3831</v>
      </c>
      <c r="E1187" s="757"/>
      <c r="F1187" s="7"/>
      <c r="G1187" s="7"/>
      <c r="H1187" s="7"/>
      <c r="I1187" s="7"/>
    </row>
    <row r="1188" spans="1:9" ht="14.25" customHeight="1">
      <c r="A1188" s="358" t="s">
        <v>3829</v>
      </c>
      <c r="B1188" s="67" t="s">
        <v>701</v>
      </c>
      <c r="C1188" s="67">
        <v>78</v>
      </c>
      <c r="D1188" s="359" t="s">
        <v>3832</v>
      </c>
      <c r="E1188" s="755"/>
      <c r="F1188" s="7"/>
      <c r="G1188" s="7"/>
      <c r="H1188" s="7"/>
      <c r="I1188" s="7"/>
    </row>
    <row r="1189" spans="1:9" ht="14.25" customHeight="1">
      <c r="A1189" s="357" t="s">
        <v>3829</v>
      </c>
      <c r="B1189" s="1" t="s">
        <v>701</v>
      </c>
      <c r="C1189" s="1" t="s">
        <v>2560</v>
      </c>
      <c r="D1189" s="69" t="s">
        <v>3833</v>
      </c>
      <c r="E1189" s="754"/>
      <c r="F1189" s="7"/>
      <c r="G1189" s="7"/>
      <c r="H1189" s="7"/>
      <c r="I1189" s="7"/>
    </row>
    <row r="1190" spans="1:9" ht="14.25" customHeight="1">
      <c r="A1190" s="358" t="s">
        <v>3834</v>
      </c>
      <c r="B1190" s="67" t="s">
        <v>419</v>
      </c>
      <c r="C1190" s="67" t="s">
        <v>419</v>
      </c>
      <c r="D1190" s="359" t="s">
        <v>3769</v>
      </c>
      <c r="E1190" s="755"/>
      <c r="F1190" s="7"/>
      <c r="G1190" s="7"/>
      <c r="H1190" s="7"/>
      <c r="I1190" s="7"/>
    </row>
    <row r="1191" spans="1:9" ht="14.25" customHeight="1">
      <c r="A1191" s="357" t="s">
        <v>3834</v>
      </c>
      <c r="B1191" s="1" t="s">
        <v>701</v>
      </c>
      <c r="C1191" s="1" t="s">
        <v>419</v>
      </c>
      <c r="D1191" s="69" t="s">
        <v>3835</v>
      </c>
      <c r="E1191" s="754"/>
      <c r="F1191" s="7"/>
      <c r="G1191" s="7"/>
      <c r="H1191" s="7"/>
      <c r="I1191" s="7"/>
    </row>
    <row r="1192" spans="1:9" ht="14.25" customHeight="1">
      <c r="A1192" s="358" t="s">
        <v>3834</v>
      </c>
      <c r="B1192" s="67" t="s">
        <v>701</v>
      </c>
      <c r="C1192" s="67">
        <v>78</v>
      </c>
      <c r="D1192" s="359" t="s">
        <v>3836</v>
      </c>
      <c r="E1192" s="755"/>
      <c r="F1192" s="7"/>
      <c r="G1192" s="7"/>
      <c r="H1192" s="7"/>
      <c r="I1192" s="7"/>
    </row>
    <row r="1193" spans="1:9" ht="14.25" customHeight="1">
      <c r="A1193" s="357" t="s">
        <v>3834</v>
      </c>
      <c r="B1193" s="1" t="s">
        <v>703</v>
      </c>
      <c r="C1193" s="1" t="s">
        <v>419</v>
      </c>
      <c r="D1193" s="69" t="s">
        <v>3837</v>
      </c>
      <c r="E1193" s="754"/>
      <c r="F1193" s="7"/>
      <c r="G1193" s="7"/>
      <c r="H1193" s="7"/>
      <c r="I1193" s="7"/>
    </row>
    <row r="1194" spans="1:9" ht="14.25" customHeight="1">
      <c r="A1194" s="358" t="s">
        <v>3834</v>
      </c>
      <c r="B1194" s="67" t="s">
        <v>703</v>
      </c>
      <c r="C1194" s="67">
        <v>78</v>
      </c>
      <c r="D1194" s="359" t="s">
        <v>3838</v>
      </c>
      <c r="E1194" s="755"/>
      <c r="F1194" s="7"/>
      <c r="G1194" s="7"/>
      <c r="H1194" s="7"/>
      <c r="I1194" s="7"/>
    </row>
    <row r="1195" spans="1:9" ht="14.25" customHeight="1">
      <c r="A1195" s="357" t="s">
        <v>3834</v>
      </c>
      <c r="B1195" s="1" t="s">
        <v>2560</v>
      </c>
      <c r="C1195" s="1" t="s">
        <v>419</v>
      </c>
      <c r="D1195" s="69" t="s">
        <v>3839</v>
      </c>
      <c r="E1195" s="754"/>
      <c r="F1195" s="7"/>
      <c r="G1195" s="7"/>
      <c r="H1195" s="7"/>
      <c r="I1195" s="7"/>
    </row>
    <row r="1196" spans="1:9" ht="14.25" customHeight="1">
      <c r="A1196" s="358" t="s">
        <v>3834</v>
      </c>
      <c r="B1196" s="67" t="s">
        <v>2560</v>
      </c>
      <c r="C1196" s="67">
        <v>78</v>
      </c>
      <c r="D1196" s="359" t="s">
        <v>3840</v>
      </c>
      <c r="E1196" s="755"/>
      <c r="F1196" s="7"/>
      <c r="G1196" s="7"/>
      <c r="H1196" s="7"/>
      <c r="I1196" s="7"/>
    </row>
    <row r="1197" spans="1:9" ht="14.25" customHeight="1">
      <c r="A1197" s="357" t="s">
        <v>3841</v>
      </c>
      <c r="B1197" s="1" t="s">
        <v>701</v>
      </c>
      <c r="C1197" s="1" t="s">
        <v>419</v>
      </c>
      <c r="D1197" s="69" t="s">
        <v>3842</v>
      </c>
      <c r="E1197" s="754"/>
      <c r="F1197" s="7"/>
      <c r="G1197" s="7"/>
      <c r="H1197" s="7"/>
      <c r="I1197" s="7"/>
    </row>
    <row r="1198" spans="1:9" ht="14.25" customHeight="1">
      <c r="A1198" s="358" t="s">
        <v>3841</v>
      </c>
      <c r="B1198" s="67" t="s">
        <v>701</v>
      </c>
      <c r="C1198" s="67">
        <v>99</v>
      </c>
      <c r="D1198" s="359" t="s">
        <v>3843</v>
      </c>
      <c r="E1198" s="755"/>
      <c r="F1198" s="7"/>
      <c r="G1198" s="7"/>
      <c r="H1198" s="7"/>
      <c r="I1198" s="7"/>
    </row>
    <row r="1199" spans="1:9" ht="14.25" customHeight="1">
      <c r="A1199" s="357" t="s">
        <v>3844</v>
      </c>
      <c r="B1199" s="1" t="s">
        <v>701</v>
      </c>
      <c r="C1199" s="1" t="s">
        <v>419</v>
      </c>
      <c r="D1199" s="69" t="s">
        <v>3774</v>
      </c>
      <c r="E1199" s="754"/>
      <c r="F1199" s="7"/>
      <c r="G1199" s="7"/>
      <c r="H1199" s="7"/>
      <c r="I1199" s="7"/>
    </row>
    <row r="1200" spans="1:9" ht="14.25" customHeight="1">
      <c r="A1200" s="358" t="s">
        <v>3844</v>
      </c>
      <c r="B1200" s="67" t="s">
        <v>701</v>
      </c>
      <c r="C1200" s="67">
        <v>99</v>
      </c>
      <c r="D1200" s="359" t="s">
        <v>3845</v>
      </c>
      <c r="E1200" s="755"/>
      <c r="F1200" s="7"/>
      <c r="G1200" s="7"/>
      <c r="H1200" s="7"/>
      <c r="I1200" s="7"/>
    </row>
    <row r="1201" spans="1:9" ht="14.25" customHeight="1">
      <c r="A1201" s="357" t="s">
        <v>3846</v>
      </c>
      <c r="B1201" s="1" t="s">
        <v>419</v>
      </c>
      <c r="C1201" s="1" t="s">
        <v>419</v>
      </c>
      <c r="D1201" s="69" t="s">
        <v>3743</v>
      </c>
      <c r="E1201" s="754"/>
      <c r="F1201" s="7"/>
      <c r="G1201" s="7"/>
      <c r="H1201" s="7"/>
      <c r="I1201" s="7"/>
    </row>
    <row r="1202" spans="1:9" ht="14.25" customHeight="1">
      <c r="A1202" s="358" t="s">
        <v>3846</v>
      </c>
      <c r="B1202" s="67" t="s">
        <v>701</v>
      </c>
      <c r="C1202" s="67" t="s">
        <v>419</v>
      </c>
      <c r="D1202" s="68" t="s">
        <v>3847</v>
      </c>
      <c r="E1202" s="756"/>
      <c r="F1202" s="7"/>
      <c r="G1202" s="7"/>
      <c r="H1202" s="7"/>
      <c r="I1202" s="7"/>
    </row>
    <row r="1203" spans="1:9" ht="14.25" customHeight="1">
      <c r="A1203" s="357" t="s">
        <v>3846</v>
      </c>
      <c r="B1203" s="1" t="s">
        <v>701</v>
      </c>
      <c r="C1203" s="1" t="s">
        <v>2580</v>
      </c>
      <c r="D1203" s="360" t="s">
        <v>3848</v>
      </c>
      <c r="E1203" s="757"/>
      <c r="F1203" s="7"/>
      <c r="G1203" s="7"/>
      <c r="H1203" s="7"/>
      <c r="I1203" s="7"/>
    </row>
    <row r="1204" spans="1:9" ht="14.25" customHeight="1">
      <c r="A1204" s="358" t="s">
        <v>3846</v>
      </c>
      <c r="B1204" s="67" t="s">
        <v>2560</v>
      </c>
      <c r="C1204" s="67" t="s">
        <v>419</v>
      </c>
      <c r="D1204" s="359" t="s">
        <v>3849</v>
      </c>
      <c r="E1204" s="755"/>
      <c r="F1204" s="7"/>
      <c r="G1204" s="7"/>
      <c r="H1204" s="7"/>
      <c r="I1204" s="7"/>
    </row>
    <row r="1205" spans="1:9" ht="14.25" customHeight="1">
      <c r="A1205" s="357" t="s">
        <v>3846</v>
      </c>
      <c r="B1205" s="1" t="s">
        <v>2560</v>
      </c>
      <c r="C1205" s="1">
        <v>99</v>
      </c>
      <c r="D1205" s="69" t="s">
        <v>3850</v>
      </c>
      <c r="E1205" s="754"/>
      <c r="F1205" s="7"/>
      <c r="G1205" s="7"/>
      <c r="H1205" s="7"/>
      <c r="I1205" s="7"/>
    </row>
    <row r="1206" spans="1:9" ht="14.25" customHeight="1">
      <c r="A1206" s="358" t="s">
        <v>3851</v>
      </c>
      <c r="B1206" s="67" t="s">
        <v>701</v>
      </c>
      <c r="C1206" s="67" t="s">
        <v>419</v>
      </c>
      <c r="D1206" s="359" t="s">
        <v>3746</v>
      </c>
      <c r="E1206" s="755"/>
      <c r="F1206" s="7"/>
      <c r="G1206" s="7"/>
      <c r="H1206" s="7"/>
      <c r="I1206" s="7"/>
    </row>
    <row r="1207" spans="1:9" ht="14.25" customHeight="1">
      <c r="A1207" s="357" t="s">
        <v>3851</v>
      </c>
      <c r="B1207" s="1" t="s">
        <v>701</v>
      </c>
      <c r="C1207" s="1">
        <v>99</v>
      </c>
      <c r="D1207" s="69" t="s">
        <v>3852</v>
      </c>
      <c r="E1207" s="754"/>
      <c r="F1207" s="7"/>
      <c r="G1207" s="7"/>
      <c r="H1207" s="7"/>
      <c r="I1207" s="7"/>
    </row>
    <row r="1208" spans="1:9" ht="14.25" customHeight="1">
      <c r="A1208" s="358" t="s">
        <v>3853</v>
      </c>
      <c r="B1208" s="67" t="s">
        <v>701</v>
      </c>
      <c r="C1208" s="67" t="s">
        <v>419</v>
      </c>
      <c r="D1208" s="359" t="s">
        <v>3715</v>
      </c>
      <c r="E1208" s="755"/>
      <c r="F1208" s="7"/>
      <c r="G1208" s="7"/>
      <c r="H1208" s="7"/>
      <c r="I1208" s="7"/>
    </row>
    <row r="1209" spans="1:9" ht="14.25" customHeight="1">
      <c r="A1209" s="357" t="s">
        <v>3853</v>
      </c>
      <c r="B1209" s="1" t="s">
        <v>701</v>
      </c>
      <c r="C1209" s="1">
        <v>78</v>
      </c>
      <c r="D1209" s="69" t="s">
        <v>3854</v>
      </c>
      <c r="E1209" s="754"/>
      <c r="F1209" s="7"/>
      <c r="G1209" s="7"/>
      <c r="H1209" s="7"/>
      <c r="I1209" s="7"/>
    </row>
    <row r="1210" spans="1:9" ht="14.25" customHeight="1">
      <c r="A1210" s="358" t="s">
        <v>3855</v>
      </c>
      <c r="B1210" s="67" t="s">
        <v>419</v>
      </c>
      <c r="C1210" s="67" t="s">
        <v>419</v>
      </c>
      <c r="D1210" s="68" t="s">
        <v>675</v>
      </c>
      <c r="E1210" s="756"/>
      <c r="F1210" s="7"/>
      <c r="G1210" s="7"/>
      <c r="H1210" s="7"/>
      <c r="I1210" s="7"/>
    </row>
    <row r="1211" spans="1:9" ht="14.25" customHeight="1">
      <c r="A1211" s="357" t="s">
        <v>3855</v>
      </c>
      <c r="B1211" s="1" t="s">
        <v>701</v>
      </c>
      <c r="C1211" s="1" t="s">
        <v>419</v>
      </c>
      <c r="D1211" s="69" t="s">
        <v>3835</v>
      </c>
      <c r="E1211" s="754"/>
      <c r="F1211" s="7"/>
      <c r="G1211" s="7"/>
      <c r="H1211" s="7"/>
      <c r="I1211" s="7"/>
    </row>
    <row r="1212" spans="1:9" ht="14.25" customHeight="1">
      <c r="A1212" s="358" t="s">
        <v>3855</v>
      </c>
      <c r="B1212" s="67" t="s">
        <v>701</v>
      </c>
      <c r="C1212" s="67">
        <v>78</v>
      </c>
      <c r="D1212" s="359" t="s">
        <v>3836</v>
      </c>
      <c r="E1212" s="755"/>
      <c r="F1212" s="7"/>
      <c r="G1212" s="7"/>
      <c r="H1212" s="7"/>
      <c r="I1212" s="7"/>
    </row>
    <row r="1213" spans="1:9" ht="14.25" customHeight="1">
      <c r="A1213" s="357" t="s">
        <v>3855</v>
      </c>
      <c r="B1213" s="1" t="s">
        <v>2560</v>
      </c>
      <c r="C1213" s="1" t="s">
        <v>419</v>
      </c>
      <c r="D1213" s="360" t="s">
        <v>318</v>
      </c>
      <c r="E1213" s="757"/>
      <c r="F1213" s="7"/>
      <c r="G1213" s="7"/>
      <c r="H1213" s="7"/>
      <c r="I1213" s="7"/>
    </row>
    <row r="1214" spans="1:9" ht="14.25" customHeight="1">
      <c r="A1214" s="358" t="s">
        <v>3855</v>
      </c>
      <c r="B1214" s="67" t="s">
        <v>2560</v>
      </c>
      <c r="C1214" s="67">
        <v>78</v>
      </c>
      <c r="D1214" s="68" t="s">
        <v>3856</v>
      </c>
      <c r="E1214" s="756"/>
      <c r="F1214" s="7"/>
      <c r="G1214" s="7"/>
      <c r="H1214" s="7"/>
      <c r="I1214" s="7"/>
    </row>
    <row r="1215" spans="1:9" ht="14.25" customHeight="1">
      <c r="A1215" s="357" t="s">
        <v>3855</v>
      </c>
      <c r="B1215" s="1" t="s">
        <v>2560</v>
      </c>
      <c r="C1215" s="1" t="s">
        <v>2560</v>
      </c>
      <c r="D1215" s="69" t="s">
        <v>3857</v>
      </c>
      <c r="E1215" s="754"/>
      <c r="F1215" s="7"/>
      <c r="G1215" s="7"/>
      <c r="H1215" s="7"/>
      <c r="I1215" s="7"/>
    </row>
    <row r="1216" spans="1:9" ht="14.25" customHeight="1">
      <c r="A1216" s="358" t="s">
        <v>3858</v>
      </c>
      <c r="B1216" s="67" t="s">
        <v>701</v>
      </c>
      <c r="C1216" s="67" t="s">
        <v>419</v>
      </c>
      <c r="D1216" s="68" t="s">
        <v>3753</v>
      </c>
      <c r="E1216" s="756"/>
      <c r="F1216" s="7"/>
      <c r="G1216" s="7"/>
      <c r="H1216" s="7"/>
      <c r="I1216" s="7"/>
    </row>
    <row r="1217" spans="1:9" ht="14.25" customHeight="1">
      <c r="A1217" s="357" t="s">
        <v>3858</v>
      </c>
      <c r="B1217" s="1" t="s">
        <v>701</v>
      </c>
      <c r="C1217" s="1">
        <v>78</v>
      </c>
      <c r="D1217" s="69" t="s">
        <v>3859</v>
      </c>
      <c r="E1217" s="754"/>
      <c r="F1217" s="7"/>
      <c r="G1217" s="7"/>
      <c r="H1217" s="7"/>
      <c r="I1217" s="7"/>
    </row>
    <row r="1218" spans="1:9" ht="14.25" customHeight="1">
      <c r="A1218" s="358" t="s">
        <v>3858</v>
      </c>
      <c r="B1218" s="67" t="s">
        <v>701</v>
      </c>
      <c r="C1218" s="67">
        <v>99</v>
      </c>
      <c r="D1218" s="68" t="s">
        <v>3860</v>
      </c>
      <c r="E1218" s="756"/>
      <c r="F1218" s="7"/>
      <c r="G1218" s="7"/>
      <c r="H1218" s="7"/>
      <c r="I1218" s="7"/>
    </row>
    <row r="1219" spans="1:9" ht="14.25" customHeight="1">
      <c r="A1219" s="357" t="s">
        <v>3861</v>
      </c>
      <c r="B1219" s="1" t="s">
        <v>701</v>
      </c>
      <c r="C1219" s="1" t="s">
        <v>419</v>
      </c>
      <c r="D1219" s="69" t="s">
        <v>3862</v>
      </c>
      <c r="E1219" s="754"/>
      <c r="F1219" s="7"/>
      <c r="G1219" s="7"/>
      <c r="H1219" s="7"/>
      <c r="I1219" s="7"/>
    </row>
    <row r="1220" spans="1:9" ht="14.25" customHeight="1">
      <c r="A1220" s="358" t="s">
        <v>3861</v>
      </c>
      <c r="B1220" s="67" t="s">
        <v>701</v>
      </c>
      <c r="C1220" s="67">
        <v>78</v>
      </c>
      <c r="D1220" s="68" t="s">
        <v>3863</v>
      </c>
      <c r="E1220" s="756"/>
      <c r="F1220" s="7"/>
      <c r="G1220" s="7"/>
      <c r="H1220" s="7"/>
      <c r="I1220" s="7"/>
    </row>
    <row r="1221" spans="1:9" ht="14.25" customHeight="1">
      <c r="A1221" s="357" t="s">
        <v>3864</v>
      </c>
      <c r="B1221" s="1" t="s">
        <v>419</v>
      </c>
      <c r="C1221" s="1" t="s">
        <v>419</v>
      </c>
      <c r="D1221" s="69" t="s">
        <v>3865</v>
      </c>
      <c r="E1221" s="754"/>
      <c r="F1221" s="7"/>
      <c r="G1221" s="7"/>
      <c r="H1221" s="7"/>
      <c r="I1221" s="7"/>
    </row>
    <row r="1222" spans="1:9" ht="14.25" customHeight="1">
      <c r="A1222" s="358" t="s">
        <v>3866</v>
      </c>
      <c r="B1222" s="67" t="s">
        <v>701</v>
      </c>
      <c r="C1222" s="67" t="s">
        <v>419</v>
      </c>
      <c r="D1222" s="68" t="s">
        <v>3063</v>
      </c>
      <c r="E1222" s="756"/>
      <c r="F1222" s="7"/>
      <c r="G1222" s="7"/>
      <c r="H1222" s="7"/>
      <c r="I1222" s="7"/>
    </row>
    <row r="1223" spans="1:9" ht="14.25" customHeight="1">
      <c r="A1223" s="357" t="s">
        <v>3866</v>
      </c>
      <c r="B1223" s="1" t="s">
        <v>701</v>
      </c>
      <c r="C1223" s="1">
        <v>78</v>
      </c>
      <c r="D1223" s="69" t="s">
        <v>3867</v>
      </c>
      <c r="E1223" s="754"/>
      <c r="F1223" s="7"/>
      <c r="G1223" s="7"/>
      <c r="H1223" s="7"/>
      <c r="I1223" s="7"/>
    </row>
    <row r="1224" spans="1:9" ht="14.25" customHeight="1">
      <c r="A1224" s="358" t="s">
        <v>3866</v>
      </c>
      <c r="B1224" s="67" t="s">
        <v>701</v>
      </c>
      <c r="C1224" s="67">
        <v>99</v>
      </c>
      <c r="D1224" s="68" t="s">
        <v>3200</v>
      </c>
      <c r="E1224" s="756"/>
      <c r="F1224" s="7"/>
      <c r="G1224" s="7"/>
      <c r="H1224" s="7"/>
      <c r="I1224" s="7"/>
    </row>
    <row r="1225" spans="1:9" ht="14.25" customHeight="1">
      <c r="A1225" s="357" t="s">
        <v>3868</v>
      </c>
      <c r="B1225" s="1" t="s">
        <v>419</v>
      </c>
      <c r="C1225" s="1" t="s">
        <v>419</v>
      </c>
      <c r="D1225" s="69" t="s">
        <v>3066</v>
      </c>
      <c r="E1225" s="754"/>
      <c r="F1225" s="7"/>
      <c r="G1225" s="7"/>
      <c r="H1225" s="7"/>
      <c r="I1225" s="7"/>
    </row>
    <row r="1226" spans="1:9" ht="14.25" customHeight="1">
      <c r="A1226" s="358" t="s">
        <v>3868</v>
      </c>
      <c r="B1226" s="67" t="s">
        <v>701</v>
      </c>
      <c r="C1226" s="67" t="s">
        <v>419</v>
      </c>
      <c r="D1226" s="68" t="s">
        <v>3066</v>
      </c>
      <c r="E1226" s="756"/>
      <c r="F1226" s="7"/>
      <c r="G1226" s="7"/>
      <c r="H1226" s="7"/>
      <c r="I1226" s="7"/>
    </row>
    <row r="1227" spans="1:9" ht="14.25" customHeight="1">
      <c r="A1227" s="357" t="s">
        <v>3868</v>
      </c>
      <c r="B1227" s="1" t="s">
        <v>701</v>
      </c>
      <c r="C1227" s="1">
        <v>77</v>
      </c>
      <c r="D1227" s="69" t="s">
        <v>3869</v>
      </c>
      <c r="E1227" s="754"/>
      <c r="F1227" s="7"/>
      <c r="G1227" s="7"/>
      <c r="H1227" s="7"/>
      <c r="I1227" s="7"/>
    </row>
    <row r="1228" spans="1:9" ht="14.25" customHeight="1">
      <c r="A1228" s="358" t="s">
        <v>3868</v>
      </c>
      <c r="B1228" s="67" t="s">
        <v>701</v>
      </c>
      <c r="C1228" s="67">
        <v>78</v>
      </c>
      <c r="D1228" s="68" t="s">
        <v>3067</v>
      </c>
      <c r="E1228" s="756"/>
      <c r="F1228" s="7"/>
      <c r="G1228" s="7"/>
      <c r="H1228" s="7"/>
      <c r="I1228" s="7"/>
    </row>
    <row r="1229" spans="1:9" ht="14.25" customHeight="1">
      <c r="A1229" s="357" t="s">
        <v>3868</v>
      </c>
      <c r="B1229" s="1" t="s">
        <v>701</v>
      </c>
      <c r="C1229" s="1" t="s">
        <v>2560</v>
      </c>
      <c r="D1229" s="69" t="s">
        <v>3870</v>
      </c>
      <c r="E1229" s="754"/>
      <c r="F1229" s="7"/>
      <c r="G1229" s="7"/>
      <c r="H1229" s="7"/>
      <c r="I1229" s="7"/>
    </row>
    <row r="1230" spans="1:9" ht="14.25" customHeight="1">
      <c r="A1230" s="358" t="s">
        <v>3868</v>
      </c>
      <c r="B1230" s="67" t="s">
        <v>2560</v>
      </c>
      <c r="C1230" s="67" t="s">
        <v>419</v>
      </c>
      <c r="D1230" s="68" t="s">
        <v>3871</v>
      </c>
      <c r="E1230" s="756"/>
      <c r="F1230" s="7"/>
      <c r="G1230" s="7"/>
      <c r="H1230" s="7"/>
      <c r="I1230" s="7"/>
    </row>
    <row r="1231" spans="1:9" ht="14.25" customHeight="1">
      <c r="A1231" s="357" t="s">
        <v>3868</v>
      </c>
      <c r="B1231" s="1" t="s">
        <v>2560</v>
      </c>
      <c r="C1231" s="1">
        <v>78</v>
      </c>
      <c r="D1231" s="69" t="s">
        <v>3209</v>
      </c>
      <c r="E1231" s="754"/>
      <c r="F1231" s="7"/>
      <c r="G1231" s="7"/>
      <c r="H1231" s="7"/>
      <c r="I1231" s="7"/>
    </row>
    <row r="1232" spans="1:9" ht="14.25" customHeight="1">
      <c r="A1232" s="358" t="s">
        <v>3868</v>
      </c>
      <c r="B1232" s="67" t="s">
        <v>2560</v>
      </c>
      <c r="C1232" s="67" t="s">
        <v>2560</v>
      </c>
      <c r="D1232" s="68" t="s">
        <v>3872</v>
      </c>
      <c r="E1232" s="756"/>
      <c r="F1232" s="7"/>
      <c r="G1232" s="7"/>
      <c r="H1232" s="7"/>
      <c r="I1232" s="7"/>
    </row>
    <row r="1233" spans="1:9" ht="14.25" customHeight="1">
      <c r="A1233" s="357" t="s">
        <v>3873</v>
      </c>
      <c r="B1233" s="1" t="s">
        <v>419</v>
      </c>
      <c r="C1233" s="1" t="s">
        <v>419</v>
      </c>
      <c r="D1233" s="69" t="s">
        <v>3874</v>
      </c>
      <c r="E1233" s="754"/>
      <c r="F1233" s="7"/>
      <c r="G1233" s="7"/>
      <c r="H1233" s="7"/>
      <c r="I1233" s="7"/>
    </row>
    <row r="1234" spans="1:9" ht="14.25" customHeight="1">
      <c r="A1234" s="358" t="s">
        <v>3875</v>
      </c>
      <c r="B1234" s="67" t="s">
        <v>701</v>
      </c>
      <c r="C1234" s="67" t="s">
        <v>419</v>
      </c>
      <c r="D1234" s="68" t="s">
        <v>3072</v>
      </c>
      <c r="E1234" s="756"/>
      <c r="F1234" s="7"/>
      <c r="G1234" s="7"/>
      <c r="H1234" s="7"/>
      <c r="I1234" s="7"/>
    </row>
    <row r="1235" spans="1:9" ht="14.25" customHeight="1">
      <c r="A1235" s="357" t="s">
        <v>3875</v>
      </c>
      <c r="B1235" s="1" t="s">
        <v>701</v>
      </c>
      <c r="C1235" s="1">
        <v>78</v>
      </c>
      <c r="D1235" s="69" t="s">
        <v>3876</v>
      </c>
      <c r="E1235" s="754"/>
      <c r="F1235" s="7"/>
      <c r="G1235" s="7"/>
      <c r="H1235" s="7"/>
      <c r="I1235" s="7"/>
    </row>
    <row r="1236" spans="1:9" ht="14.25" customHeight="1">
      <c r="A1236" s="358" t="s">
        <v>3875</v>
      </c>
      <c r="B1236" s="67" t="s">
        <v>701</v>
      </c>
      <c r="C1236" s="67">
        <v>99</v>
      </c>
      <c r="D1236" s="68" t="s">
        <v>3877</v>
      </c>
      <c r="E1236" s="756"/>
      <c r="F1236" s="7"/>
      <c r="G1236" s="7"/>
      <c r="H1236" s="7"/>
      <c r="I1236" s="7"/>
    </row>
    <row r="1237" spans="1:9" ht="14.25" customHeight="1">
      <c r="A1237" s="357" t="s">
        <v>3878</v>
      </c>
      <c r="B1237" s="1" t="s">
        <v>701</v>
      </c>
      <c r="C1237" s="1" t="s">
        <v>419</v>
      </c>
      <c r="D1237" s="69" t="s">
        <v>3077</v>
      </c>
      <c r="E1237" s="754"/>
      <c r="F1237" s="7"/>
      <c r="G1237" s="7"/>
      <c r="H1237" s="7"/>
      <c r="I1237" s="7"/>
    </row>
    <row r="1238" spans="1:9" ht="14.25" customHeight="1">
      <c r="A1238" s="358" t="s">
        <v>3878</v>
      </c>
      <c r="B1238" s="67" t="s">
        <v>701</v>
      </c>
      <c r="C1238" s="67" t="s">
        <v>2580</v>
      </c>
      <c r="D1238" s="68" t="s">
        <v>3879</v>
      </c>
      <c r="E1238" s="756"/>
      <c r="F1238" s="7"/>
      <c r="G1238" s="7"/>
      <c r="H1238" s="7"/>
      <c r="I1238" s="7"/>
    </row>
    <row r="1239" spans="1:9" ht="14.25" customHeight="1">
      <c r="A1239" s="357" t="s">
        <v>3878</v>
      </c>
      <c r="B1239" s="1" t="s">
        <v>701</v>
      </c>
      <c r="C1239" s="1" t="s">
        <v>2560</v>
      </c>
      <c r="D1239" s="69" t="s">
        <v>3880</v>
      </c>
      <c r="E1239" s="754"/>
      <c r="F1239" s="7"/>
      <c r="G1239" s="7"/>
      <c r="H1239" s="7"/>
      <c r="I1239" s="7"/>
    </row>
    <row r="1240" spans="1:9" ht="14.25" customHeight="1">
      <c r="A1240" s="358" t="s">
        <v>3881</v>
      </c>
      <c r="B1240" s="67" t="s">
        <v>419</v>
      </c>
      <c r="C1240" s="67" t="s">
        <v>419</v>
      </c>
      <c r="D1240" s="68" t="s">
        <v>3882</v>
      </c>
      <c r="E1240" s="756"/>
      <c r="F1240" s="7"/>
      <c r="G1240" s="7"/>
      <c r="H1240" s="7"/>
      <c r="I1240" s="7"/>
    </row>
    <row r="1241" spans="1:9" ht="14.25" customHeight="1">
      <c r="A1241" s="357" t="s">
        <v>3883</v>
      </c>
      <c r="B1241" s="1" t="s">
        <v>701</v>
      </c>
      <c r="C1241" s="1" t="s">
        <v>419</v>
      </c>
      <c r="D1241" s="69" t="s">
        <v>3221</v>
      </c>
      <c r="E1241" s="754"/>
      <c r="F1241" s="7"/>
      <c r="G1241" s="7"/>
      <c r="H1241" s="7"/>
      <c r="I1241" s="7"/>
    </row>
    <row r="1242" spans="1:9" ht="14.25" customHeight="1">
      <c r="A1242" s="358" t="s">
        <v>3883</v>
      </c>
      <c r="B1242" s="67" t="s">
        <v>701</v>
      </c>
      <c r="C1242" s="67">
        <v>78</v>
      </c>
      <c r="D1242" s="68" t="s">
        <v>3884</v>
      </c>
      <c r="E1242" s="756"/>
      <c r="F1242" s="7"/>
      <c r="G1242" s="7"/>
      <c r="H1242" s="7"/>
      <c r="I1242" s="7"/>
    </row>
    <row r="1243" spans="1:9" ht="14.25" customHeight="1">
      <c r="A1243" s="357" t="s">
        <v>3883</v>
      </c>
      <c r="B1243" s="1" t="s">
        <v>701</v>
      </c>
      <c r="C1243" s="1">
        <v>99</v>
      </c>
      <c r="D1243" s="69" t="s">
        <v>3225</v>
      </c>
      <c r="E1243" s="754"/>
      <c r="F1243" s="7"/>
      <c r="G1243" s="7"/>
      <c r="H1243" s="7"/>
      <c r="I1243" s="7"/>
    </row>
    <row r="1244" spans="1:9" ht="14.25" customHeight="1">
      <c r="A1244" s="358" t="s">
        <v>3885</v>
      </c>
      <c r="B1244" s="67" t="s">
        <v>701</v>
      </c>
      <c r="C1244" s="67" t="s">
        <v>419</v>
      </c>
      <c r="D1244" s="68" t="s">
        <v>3886</v>
      </c>
      <c r="E1244" s="756"/>
      <c r="F1244" s="7"/>
      <c r="G1244" s="7"/>
      <c r="H1244" s="7"/>
      <c r="I1244" s="7"/>
    </row>
    <row r="1245" spans="1:9" ht="14.25" customHeight="1">
      <c r="A1245" s="357" t="s">
        <v>3885</v>
      </c>
      <c r="B1245" s="1" t="s">
        <v>701</v>
      </c>
      <c r="C1245" s="1">
        <v>99</v>
      </c>
      <c r="D1245" s="69" t="s">
        <v>3887</v>
      </c>
      <c r="E1245" s="754"/>
      <c r="F1245" s="7"/>
      <c r="G1245" s="7"/>
      <c r="H1245" s="7"/>
      <c r="I1245" s="7"/>
    </row>
    <row r="1246" spans="1:9" ht="14.25" customHeight="1">
      <c r="A1246" s="358" t="s">
        <v>3888</v>
      </c>
      <c r="B1246" s="67" t="s">
        <v>701</v>
      </c>
      <c r="C1246" s="67" t="s">
        <v>419</v>
      </c>
      <c r="D1246" s="68" t="s">
        <v>3889</v>
      </c>
      <c r="E1246" s="756"/>
      <c r="F1246" s="7"/>
      <c r="G1246" s="7"/>
      <c r="H1246" s="7"/>
      <c r="I1246" s="7"/>
    </row>
    <row r="1247" spans="1:9" ht="14.25" customHeight="1">
      <c r="A1247" s="357" t="s">
        <v>3888</v>
      </c>
      <c r="B1247" s="1" t="s">
        <v>701</v>
      </c>
      <c r="C1247" s="1">
        <v>99</v>
      </c>
      <c r="D1247" s="69" t="s">
        <v>3890</v>
      </c>
      <c r="E1247" s="754"/>
      <c r="F1247" s="7"/>
      <c r="G1247" s="7"/>
      <c r="H1247" s="7"/>
      <c r="I1247" s="7"/>
    </row>
    <row r="1248" spans="1:9" ht="14.25" customHeight="1">
      <c r="A1248" s="358" t="s">
        <v>3891</v>
      </c>
      <c r="B1248" s="67" t="s">
        <v>701</v>
      </c>
      <c r="C1248" s="67" t="s">
        <v>419</v>
      </c>
      <c r="D1248" s="68" t="s">
        <v>3892</v>
      </c>
      <c r="E1248" s="756"/>
      <c r="F1248" s="7"/>
      <c r="G1248" s="7"/>
      <c r="H1248" s="7"/>
      <c r="I1248" s="7"/>
    </row>
    <row r="1249" spans="1:9" ht="14.25" customHeight="1">
      <c r="A1249" s="357" t="s">
        <v>3891</v>
      </c>
      <c r="B1249" s="1" t="s">
        <v>701</v>
      </c>
      <c r="C1249" s="1">
        <v>99</v>
      </c>
      <c r="D1249" s="69" t="s">
        <v>3893</v>
      </c>
      <c r="E1249" s="754"/>
      <c r="F1249" s="7"/>
      <c r="G1249" s="7"/>
      <c r="H1249" s="7"/>
      <c r="I1249" s="7"/>
    </row>
    <row r="1250" spans="1:9" ht="14.25" customHeight="1">
      <c r="A1250" s="358" t="s">
        <v>3894</v>
      </c>
      <c r="B1250" s="67" t="s">
        <v>701</v>
      </c>
      <c r="C1250" s="67" t="s">
        <v>419</v>
      </c>
      <c r="D1250" s="68" t="s">
        <v>3895</v>
      </c>
      <c r="E1250" s="756"/>
      <c r="F1250" s="7"/>
      <c r="G1250" s="7"/>
      <c r="H1250" s="7"/>
      <c r="I1250" s="7"/>
    </row>
    <row r="1251" spans="1:9" ht="14.25" customHeight="1">
      <c r="A1251" s="357" t="s">
        <v>3894</v>
      </c>
      <c r="B1251" s="1" t="s">
        <v>701</v>
      </c>
      <c r="C1251" s="1">
        <v>99</v>
      </c>
      <c r="D1251" s="69" t="s">
        <v>3896</v>
      </c>
      <c r="E1251" s="754"/>
      <c r="F1251" s="7"/>
      <c r="G1251" s="7"/>
      <c r="H1251" s="7"/>
      <c r="I1251" s="7"/>
    </row>
    <row r="1252" spans="1:9" ht="14.25" customHeight="1">
      <c r="A1252" s="358" t="s">
        <v>3897</v>
      </c>
      <c r="B1252" s="67" t="s">
        <v>701</v>
      </c>
      <c r="C1252" s="67" t="s">
        <v>419</v>
      </c>
      <c r="D1252" s="68" t="s">
        <v>3898</v>
      </c>
      <c r="E1252" s="756"/>
      <c r="F1252" s="7"/>
      <c r="G1252" s="7"/>
      <c r="H1252" s="7"/>
      <c r="I1252" s="7"/>
    </row>
    <row r="1253" spans="1:9" ht="14.25" customHeight="1">
      <c r="A1253" s="357" t="s">
        <v>3897</v>
      </c>
      <c r="B1253" s="1" t="s">
        <v>701</v>
      </c>
      <c r="C1253" s="1">
        <v>78</v>
      </c>
      <c r="D1253" s="69" t="s">
        <v>3899</v>
      </c>
      <c r="E1253" s="754"/>
      <c r="F1253" s="7"/>
      <c r="G1253" s="7"/>
      <c r="H1253" s="7"/>
      <c r="I1253" s="7"/>
    </row>
    <row r="1254" spans="1:9" ht="14.25" customHeight="1">
      <c r="A1254" s="358" t="s">
        <v>3897</v>
      </c>
      <c r="B1254" s="67" t="s">
        <v>701</v>
      </c>
      <c r="C1254" s="67">
        <v>99</v>
      </c>
      <c r="D1254" s="68" t="s">
        <v>3900</v>
      </c>
      <c r="E1254" s="756"/>
      <c r="F1254" s="7"/>
      <c r="G1254" s="7"/>
      <c r="H1254" s="7"/>
      <c r="I1254" s="7"/>
    </row>
    <row r="1255" spans="1:9" ht="14.25" customHeight="1">
      <c r="A1255" s="357" t="s">
        <v>3901</v>
      </c>
      <c r="B1255" s="1" t="s">
        <v>419</v>
      </c>
      <c r="C1255" s="1" t="s">
        <v>419</v>
      </c>
      <c r="D1255" s="69" t="s">
        <v>3902</v>
      </c>
      <c r="E1255" s="754"/>
      <c r="F1255" s="7"/>
      <c r="G1255" s="7"/>
      <c r="H1255" s="7"/>
      <c r="I1255" s="7"/>
    </row>
    <row r="1256" spans="1:9" ht="14.25" customHeight="1">
      <c r="A1256" s="358" t="s">
        <v>3901</v>
      </c>
      <c r="B1256" s="67" t="s">
        <v>701</v>
      </c>
      <c r="C1256" s="67" t="s">
        <v>419</v>
      </c>
      <c r="D1256" s="359" t="s">
        <v>3903</v>
      </c>
      <c r="E1256" s="755"/>
      <c r="F1256" s="7"/>
      <c r="G1256" s="7"/>
      <c r="H1256" s="7"/>
      <c r="I1256" s="7"/>
    </row>
    <row r="1257" spans="1:9" ht="14.25" customHeight="1">
      <c r="A1257" s="357" t="s">
        <v>3901</v>
      </c>
      <c r="B1257" s="1" t="s">
        <v>701</v>
      </c>
      <c r="C1257" s="1">
        <v>77</v>
      </c>
      <c r="D1257" s="69" t="s">
        <v>3904</v>
      </c>
      <c r="E1257" s="754"/>
      <c r="F1257" s="7"/>
      <c r="G1257" s="7"/>
      <c r="H1257" s="7"/>
      <c r="I1257" s="7"/>
    </row>
    <row r="1258" spans="1:9" ht="14.25" customHeight="1">
      <c r="A1258" s="358" t="s">
        <v>3901</v>
      </c>
      <c r="B1258" s="67" t="s">
        <v>701</v>
      </c>
      <c r="C1258" s="67">
        <v>78</v>
      </c>
      <c r="D1258" s="68" t="s">
        <v>3905</v>
      </c>
      <c r="E1258" s="756"/>
      <c r="F1258" s="7"/>
      <c r="G1258" s="7"/>
      <c r="H1258" s="7"/>
      <c r="I1258" s="7"/>
    </row>
    <row r="1259" spans="1:9" ht="14.25" customHeight="1">
      <c r="A1259" s="357" t="s">
        <v>3901</v>
      </c>
      <c r="B1259" s="1" t="s">
        <v>701</v>
      </c>
      <c r="C1259" s="1" t="s">
        <v>2560</v>
      </c>
      <c r="D1259" s="69" t="s">
        <v>3906</v>
      </c>
      <c r="E1259" s="754"/>
      <c r="F1259" s="7"/>
      <c r="G1259" s="7"/>
      <c r="H1259" s="7"/>
      <c r="I1259" s="7"/>
    </row>
    <row r="1260" spans="1:9" ht="14.25" customHeight="1">
      <c r="A1260" s="358" t="s">
        <v>3901</v>
      </c>
      <c r="B1260" s="67" t="s">
        <v>2560</v>
      </c>
      <c r="C1260" s="67" t="s">
        <v>419</v>
      </c>
      <c r="D1260" s="68" t="s">
        <v>3907</v>
      </c>
      <c r="E1260" s="756"/>
      <c r="F1260" s="7"/>
      <c r="G1260" s="7"/>
      <c r="H1260" s="7"/>
      <c r="I1260" s="7"/>
    </row>
    <row r="1261" spans="1:9" ht="14.25" customHeight="1">
      <c r="A1261" s="357" t="s">
        <v>3901</v>
      </c>
      <c r="B1261" s="1" t="s">
        <v>2560</v>
      </c>
      <c r="C1261" s="1" t="s">
        <v>2560</v>
      </c>
      <c r="D1261" s="69" t="s">
        <v>3908</v>
      </c>
      <c r="E1261" s="754"/>
      <c r="F1261" s="7"/>
      <c r="G1261" s="7"/>
      <c r="H1261" s="7"/>
      <c r="I1261" s="7"/>
    </row>
    <row r="1262" spans="1:9" ht="14.25" customHeight="1">
      <c r="A1262" s="358" t="s">
        <v>3909</v>
      </c>
      <c r="B1262" s="67" t="s">
        <v>419</v>
      </c>
      <c r="C1262" s="67" t="s">
        <v>419</v>
      </c>
      <c r="D1262" s="68" t="s">
        <v>890</v>
      </c>
      <c r="E1262" s="756"/>
      <c r="F1262" s="7"/>
      <c r="G1262" s="7"/>
      <c r="H1262" s="7"/>
      <c r="I1262" s="7"/>
    </row>
    <row r="1263" spans="1:9" ht="14.25" customHeight="1">
      <c r="A1263" s="357" t="s">
        <v>3909</v>
      </c>
      <c r="B1263" s="1" t="s">
        <v>701</v>
      </c>
      <c r="C1263" s="1" t="s">
        <v>419</v>
      </c>
      <c r="D1263" s="69" t="s">
        <v>3910</v>
      </c>
      <c r="E1263" s="754"/>
      <c r="F1263" s="7"/>
      <c r="G1263" s="7"/>
      <c r="H1263" s="7"/>
      <c r="I1263" s="7"/>
    </row>
    <row r="1264" spans="1:9" ht="14.25" customHeight="1">
      <c r="A1264" s="358" t="s">
        <v>3909</v>
      </c>
      <c r="B1264" s="67" t="s">
        <v>701</v>
      </c>
      <c r="C1264" s="67" t="s">
        <v>2698</v>
      </c>
      <c r="D1264" s="68" t="s">
        <v>3911</v>
      </c>
      <c r="E1264" s="756"/>
      <c r="F1264" s="7"/>
      <c r="G1264" s="7"/>
      <c r="H1264" s="7"/>
      <c r="I1264" s="7"/>
    </row>
    <row r="1265" spans="1:9" ht="14.25" customHeight="1">
      <c r="A1265" s="357" t="s">
        <v>3909</v>
      </c>
      <c r="B1265" s="1" t="s">
        <v>701</v>
      </c>
      <c r="C1265" s="1">
        <v>78</v>
      </c>
      <c r="D1265" s="69" t="s">
        <v>3912</v>
      </c>
      <c r="E1265" s="754"/>
      <c r="F1265" s="7"/>
      <c r="G1265" s="7"/>
      <c r="H1265" s="7"/>
      <c r="I1265" s="7"/>
    </row>
    <row r="1266" spans="1:9" ht="14.25" customHeight="1">
      <c r="A1266" s="358" t="s">
        <v>3909</v>
      </c>
      <c r="B1266" s="67" t="s">
        <v>701</v>
      </c>
      <c r="C1266" s="67" t="s">
        <v>96</v>
      </c>
      <c r="D1266" s="68" t="s">
        <v>3913</v>
      </c>
      <c r="E1266" s="756"/>
      <c r="F1266" s="7"/>
      <c r="G1266" s="7"/>
      <c r="H1266" s="7"/>
      <c r="I1266" s="7"/>
    </row>
    <row r="1267" spans="1:9" ht="14.25" customHeight="1">
      <c r="A1267" s="357" t="s">
        <v>3909</v>
      </c>
      <c r="B1267" s="1" t="s">
        <v>701</v>
      </c>
      <c r="C1267" s="1" t="s">
        <v>2560</v>
      </c>
      <c r="D1267" s="69" t="s">
        <v>3914</v>
      </c>
      <c r="E1267" s="754"/>
      <c r="F1267" s="7"/>
      <c r="G1267" s="7"/>
      <c r="H1267" s="7"/>
      <c r="I1267" s="7"/>
    </row>
    <row r="1268" spans="1:9" ht="14.25" customHeight="1">
      <c r="A1268" s="358" t="s">
        <v>3909</v>
      </c>
      <c r="B1268" s="67" t="s">
        <v>96</v>
      </c>
      <c r="C1268" s="67" t="s">
        <v>419</v>
      </c>
      <c r="D1268" s="68" t="s">
        <v>3915</v>
      </c>
      <c r="E1268" s="756"/>
      <c r="F1268" s="7"/>
      <c r="G1268" s="7"/>
      <c r="H1268" s="7"/>
      <c r="I1268" s="7"/>
    </row>
    <row r="1269" spans="1:9" ht="14.25" customHeight="1">
      <c r="A1269" s="357" t="s">
        <v>3909</v>
      </c>
      <c r="B1269" s="1" t="s">
        <v>96</v>
      </c>
      <c r="C1269" s="1" t="s">
        <v>2560</v>
      </c>
      <c r="D1269" s="360" t="s">
        <v>3916</v>
      </c>
      <c r="E1269" s="757"/>
      <c r="F1269" s="7"/>
      <c r="G1269" s="7"/>
      <c r="H1269" s="7"/>
      <c r="I1269" s="7"/>
    </row>
    <row r="1270" spans="1:9" ht="14.25" customHeight="1">
      <c r="A1270" s="358" t="s">
        <v>3909</v>
      </c>
      <c r="B1270" s="67" t="s">
        <v>2560</v>
      </c>
      <c r="C1270" s="67" t="s">
        <v>419</v>
      </c>
      <c r="D1270" s="68" t="s">
        <v>3917</v>
      </c>
      <c r="E1270" s="756"/>
      <c r="F1270" s="7"/>
      <c r="G1270" s="7"/>
      <c r="H1270" s="7"/>
      <c r="I1270" s="7"/>
    </row>
    <row r="1271" spans="1:9" ht="14.25" customHeight="1">
      <c r="A1271" s="357" t="s">
        <v>3909</v>
      </c>
      <c r="B1271" s="1" t="s">
        <v>2560</v>
      </c>
      <c r="C1271" s="1" t="s">
        <v>2560</v>
      </c>
      <c r="D1271" s="360" t="s">
        <v>3918</v>
      </c>
      <c r="E1271" s="757"/>
      <c r="F1271" s="7"/>
      <c r="G1271" s="7"/>
      <c r="H1271" s="7"/>
      <c r="I1271" s="7"/>
    </row>
    <row r="1272" spans="1:9" ht="14.25" customHeight="1">
      <c r="A1272" s="358" t="s">
        <v>3919</v>
      </c>
      <c r="B1272" s="67" t="s">
        <v>419</v>
      </c>
      <c r="C1272" s="67" t="s">
        <v>419</v>
      </c>
      <c r="D1272" s="68" t="s">
        <v>3920</v>
      </c>
      <c r="E1272" s="756"/>
      <c r="F1272" s="7"/>
      <c r="G1272" s="7"/>
      <c r="H1272" s="7"/>
      <c r="I1272" s="7"/>
    </row>
    <row r="1273" spans="1:9" ht="14.25" customHeight="1">
      <c r="A1273" s="357" t="s">
        <v>3919</v>
      </c>
      <c r="B1273" s="1" t="s">
        <v>701</v>
      </c>
      <c r="C1273" s="1" t="s">
        <v>419</v>
      </c>
      <c r="D1273" s="360" t="s">
        <v>3921</v>
      </c>
      <c r="E1273" s="757"/>
      <c r="F1273" s="7"/>
      <c r="G1273" s="7"/>
      <c r="H1273" s="7"/>
      <c r="I1273" s="7"/>
    </row>
    <row r="1274" spans="1:9" ht="14.25" customHeight="1">
      <c r="A1274" s="358" t="s">
        <v>3919</v>
      </c>
      <c r="B1274" s="67" t="s">
        <v>701</v>
      </c>
      <c r="C1274" s="67">
        <v>77</v>
      </c>
      <c r="D1274" s="68" t="s">
        <v>3922</v>
      </c>
      <c r="E1274" s="756"/>
      <c r="F1274" s="7"/>
      <c r="G1274" s="7"/>
      <c r="H1274" s="7"/>
      <c r="I1274" s="7"/>
    </row>
    <row r="1275" spans="1:9" ht="14.25" customHeight="1">
      <c r="A1275" s="357" t="s">
        <v>3919</v>
      </c>
      <c r="B1275" s="1" t="s">
        <v>701</v>
      </c>
      <c r="C1275" s="1">
        <v>78</v>
      </c>
      <c r="D1275" s="69" t="s">
        <v>3923</v>
      </c>
      <c r="E1275" s="754"/>
      <c r="F1275" s="7"/>
      <c r="G1275" s="7"/>
      <c r="H1275" s="7"/>
      <c r="I1275" s="7"/>
    </row>
    <row r="1276" spans="1:9" ht="14.25" customHeight="1">
      <c r="A1276" s="358" t="s">
        <v>3919</v>
      </c>
      <c r="B1276" s="67" t="s">
        <v>701</v>
      </c>
      <c r="C1276" s="67" t="s">
        <v>2560</v>
      </c>
      <c r="D1276" s="68" t="s">
        <v>3924</v>
      </c>
      <c r="E1276" s="756"/>
      <c r="F1276" s="7"/>
      <c r="G1276" s="7"/>
      <c r="H1276" s="7"/>
      <c r="I1276" s="7"/>
    </row>
    <row r="1277" spans="1:9" ht="14.25" customHeight="1">
      <c r="A1277" s="357" t="s">
        <v>3919</v>
      </c>
      <c r="B1277" s="1" t="s">
        <v>2560</v>
      </c>
      <c r="C1277" s="1" t="s">
        <v>419</v>
      </c>
      <c r="D1277" s="69" t="s">
        <v>3925</v>
      </c>
      <c r="E1277" s="754"/>
      <c r="F1277" s="7"/>
      <c r="G1277" s="7"/>
      <c r="H1277" s="7"/>
      <c r="I1277" s="7"/>
    </row>
    <row r="1278" spans="1:9" ht="14.25" customHeight="1">
      <c r="A1278" s="358" t="s">
        <v>3919</v>
      </c>
      <c r="B1278" s="67" t="s">
        <v>2560</v>
      </c>
      <c r="C1278" s="67" t="s">
        <v>2560</v>
      </c>
      <c r="D1278" s="68" t="s">
        <v>3926</v>
      </c>
      <c r="E1278" s="756"/>
      <c r="F1278" s="7"/>
      <c r="G1278" s="7"/>
      <c r="H1278" s="7"/>
      <c r="I1278" s="7"/>
    </row>
    <row r="1279" spans="1:9" ht="14.25" customHeight="1">
      <c r="A1279" s="357" t="s">
        <v>3927</v>
      </c>
      <c r="B1279" s="1" t="s">
        <v>419</v>
      </c>
      <c r="C1279" s="1" t="s">
        <v>419</v>
      </c>
      <c r="D1279" s="69" t="s">
        <v>3928</v>
      </c>
      <c r="E1279" s="754"/>
      <c r="F1279" s="7"/>
      <c r="G1279" s="7"/>
      <c r="H1279" s="7"/>
      <c r="I1279" s="7"/>
    </row>
    <row r="1280" spans="1:9" ht="14.25" customHeight="1">
      <c r="A1280" s="358" t="s">
        <v>3927</v>
      </c>
      <c r="B1280" s="67" t="s">
        <v>701</v>
      </c>
      <c r="C1280" s="67" t="s">
        <v>419</v>
      </c>
      <c r="D1280" s="68" t="s">
        <v>3929</v>
      </c>
      <c r="E1280" s="756"/>
      <c r="F1280" s="7"/>
      <c r="G1280" s="7"/>
      <c r="H1280" s="7"/>
      <c r="I1280" s="7"/>
    </row>
    <row r="1281" spans="1:9" ht="14.25" customHeight="1">
      <c r="A1281" s="357" t="s">
        <v>3927</v>
      </c>
      <c r="B1281" s="1" t="s">
        <v>701</v>
      </c>
      <c r="C1281" s="1">
        <v>77</v>
      </c>
      <c r="D1281" s="69" t="s">
        <v>3930</v>
      </c>
      <c r="E1281" s="754"/>
      <c r="F1281" s="7"/>
      <c r="G1281" s="7"/>
      <c r="H1281" s="7"/>
      <c r="I1281" s="7"/>
    </row>
    <row r="1282" spans="1:9" ht="14.25" customHeight="1">
      <c r="A1282" s="358" t="s">
        <v>3927</v>
      </c>
      <c r="B1282" s="67" t="s">
        <v>701</v>
      </c>
      <c r="C1282" s="67">
        <v>78</v>
      </c>
      <c r="D1282" s="68" t="s">
        <v>3931</v>
      </c>
      <c r="E1282" s="756"/>
      <c r="F1282" s="7"/>
      <c r="G1282" s="7"/>
      <c r="H1282" s="7"/>
      <c r="I1282" s="7"/>
    </row>
    <row r="1283" spans="1:9" ht="14.25" customHeight="1">
      <c r="A1283" s="357" t="s">
        <v>3927</v>
      </c>
      <c r="B1283" s="1" t="s">
        <v>701</v>
      </c>
      <c r="C1283" s="1" t="s">
        <v>2560</v>
      </c>
      <c r="D1283" s="69" t="s">
        <v>3932</v>
      </c>
      <c r="E1283" s="754"/>
      <c r="F1283" s="7"/>
      <c r="G1283" s="7"/>
      <c r="H1283" s="7"/>
      <c r="I1283" s="7"/>
    </row>
    <row r="1284" spans="1:9" ht="14.25" customHeight="1">
      <c r="A1284" s="358" t="s">
        <v>3927</v>
      </c>
      <c r="B1284" s="67" t="s">
        <v>2560</v>
      </c>
      <c r="C1284" s="67" t="s">
        <v>419</v>
      </c>
      <c r="D1284" s="68" t="s">
        <v>3933</v>
      </c>
      <c r="E1284" s="756"/>
      <c r="F1284" s="7"/>
      <c r="G1284" s="7"/>
      <c r="H1284" s="7"/>
      <c r="I1284" s="7"/>
    </row>
    <row r="1285" spans="1:9" ht="14.25" customHeight="1">
      <c r="A1285" s="357" t="s">
        <v>3927</v>
      </c>
      <c r="B1285" s="1" t="s">
        <v>2560</v>
      </c>
      <c r="C1285" s="1" t="s">
        <v>2560</v>
      </c>
      <c r="D1285" s="69" t="s">
        <v>3934</v>
      </c>
      <c r="E1285" s="754"/>
      <c r="F1285" s="7"/>
      <c r="G1285" s="7"/>
      <c r="H1285" s="7"/>
      <c r="I1285" s="7"/>
    </row>
    <row r="1286" spans="1:9" ht="14.25" customHeight="1">
      <c r="A1286" s="358" t="s">
        <v>3935</v>
      </c>
      <c r="B1286" s="67" t="s">
        <v>419</v>
      </c>
      <c r="C1286" s="67" t="s">
        <v>419</v>
      </c>
      <c r="D1286" s="359" t="s">
        <v>3936</v>
      </c>
      <c r="E1286" s="755"/>
      <c r="F1286" s="7"/>
      <c r="G1286" s="7"/>
      <c r="H1286" s="7"/>
      <c r="I1286" s="7"/>
    </row>
    <row r="1287" spans="1:9" ht="14.25" customHeight="1">
      <c r="A1287" s="357" t="s">
        <v>3937</v>
      </c>
      <c r="B1287" s="1" t="s">
        <v>701</v>
      </c>
      <c r="C1287" s="1" t="s">
        <v>419</v>
      </c>
      <c r="D1287" s="69" t="s">
        <v>3322</v>
      </c>
      <c r="E1287" s="754"/>
      <c r="F1287" s="7"/>
      <c r="G1287" s="7"/>
      <c r="H1287" s="7"/>
      <c r="I1287" s="7"/>
    </row>
    <row r="1288" spans="1:9" ht="14.25" customHeight="1">
      <c r="A1288" s="358" t="s">
        <v>3937</v>
      </c>
      <c r="B1288" s="67" t="s">
        <v>701</v>
      </c>
      <c r="C1288" s="67" t="s">
        <v>2580</v>
      </c>
      <c r="D1288" s="359" t="s">
        <v>3323</v>
      </c>
      <c r="E1288" s="755"/>
      <c r="F1288" s="7"/>
      <c r="G1288" s="7"/>
      <c r="H1288" s="7"/>
      <c r="I1288" s="7"/>
    </row>
    <row r="1289" spans="1:9" ht="14.25" customHeight="1">
      <c r="A1289" s="357" t="s">
        <v>3937</v>
      </c>
      <c r="B1289" s="1" t="s">
        <v>701</v>
      </c>
      <c r="C1289" s="1">
        <v>99</v>
      </c>
      <c r="D1289" s="69" t="s">
        <v>3324</v>
      </c>
      <c r="E1289" s="754"/>
      <c r="F1289" s="7"/>
      <c r="G1289" s="7"/>
      <c r="H1289" s="7"/>
      <c r="I1289" s="7"/>
    </row>
    <row r="1290" spans="1:9" ht="14.25" customHeight="1">
      <c r="A1290" s="358" t="s">
        <v>3938</v>
      </c>
      <c r="B1290" s="67" t="s">
        <v>701</v>
      </c>
      <c r="C1290" s="67" t="s">
        <v>419</v>
      </c>
      <c r="D1290" s="68" t="s">
        <v>656</v>
      </c>
      <c r="E1290" s="756"/>
      <c r="F1290" s="7"/>
      <c r="G1290" s="7"/>
      <c r="H1290" s="7"/>
      <c r="I1290" s="7"/>
    </row>
    <row r="1291" spans="1:9" ht="14.25" customHeight="1">
      <c r="A1291" s="357" t="s">
        <v>3938</v>
      </c>
      <c r="B1291" s="1" t="s">
        <v>701</v>
      </c>
      <c r="C1291" s="1" t="s">
        <v>2580</v>
      </c>
      <c r="D1291" s="69" t="s">
        <v>3326</v>
      </c>
      <c r="E1291" s="754"/>
      <c r="F1291" s="7"/>
      <c r="G1291" s="7"/>
      <c r="H1291" s="7"/>
      <c r="I1291" s="7"/>
    </row>
    <row r="1292" spans="1:9" ht="14.25" customHeight="1">
      <c r="A1292" s="358" t="s">
        <v>3938</v>
      </c>
      <c r="B1292" s="67" t="s">
        <v>701</v>
      </c>
      <c r="C1292" s="67">
        <v>99</v>
      </c>
      <c r="D1292" s="68" t="s">
        <v>3342</v>
      </c>
      <c r="E1292" s="756"/>
      <c r="F1292" s="7"/>
      <c r="G1292" s="7"/>
      <c r="H1292" s="7"/>
      <c r="I1292" s="7"/>
    </row>
    <row r="1293" spans="1:9" ht="14.25" customHeight="1">
      <c r="A1293" s="357" t="s">
        <v>3939</v>
      </c>
      <c r="B1293" s="1" t="s">
        <v>419</v>
      </c>
      <c r="C1293" s="1" t="s">
        <v>419</v>
      </c>
      <c r="D1293" s="69" t="s">
        <v>3329</v>
      </c>
      <c r="E1293" s="754"/>
      <c r="F1293" s="7"/>
      <c r="G1293" s="7"/>
      <c r="H1293" s="7"/>
      <c r="I1293" s="7"/>
    </row>
    <row r="1294" spans="1:9" ht="14.25" customHeight="1">
      <c r="A1294" s="358" t="s">
        <v>3940</v>
      </c>
      <c r="B1294" s="67" t="s">
        <v>419</v>
      </c>
      <c r="C1294" s="67" t="s">
        <v>419</v>
      </c>
      <c r="D1294" s="68" t="s">
        <v>3941</v>
      </c>
      <c r="E1294" s="756"/>
      <c r="F1294" s="7"/>
      <c r="G1294" s="7"/>
      <c r="H1294" s="7"/>
      <c r="I1294" s="7"/>
    </row>
    <row r="1295" spans="1:9" ht="14.25" customHeight="1">
      <c r="A1295" s="357" t="s">
        <v>3942</v>
      </c>
      <c r="B1295" s="1" t="s">
        <v>701</v>
      </c>
      <c r="C1295" s="1" t="s">
        <v>419</v>
      </c>
      <c r="D1295" s="69" t="s">
        <v>3333</v>
      </c>
      <c r="E1295" s="754"/>
      <c r="F1295" s="7"/>
      <c r="G1295" s="7"/>
      <c r="H1295" s="7"/>
      <c r="I1295" s="7"/>
    </row>
    <row r="1296" spans="1:9" ht="14.25" customHeight="1">
      <c r="A1296" s="358" t="s">
        <v>3942</v>
      </c>
      <c r="B1296" s="67" t="s">
        <v>701</v>
      </c>
      <c r="C1296" s="67">
        <v>78</v>
      </c>
      <c r="D1296" s="68" t="s">
        <v>3335</v>
      </c>
      <c r="E1296" s="756"/>
      <c r="F1296" s="7"/>
      <c r="G1296" s="7"/>
      <c r="H1296" s="7"/>
      <c r="I1296" s="7"/>
    </row>
    <row r="1297" spans="1:9" ht="14.25" customHeight="1">
      <c r="A1297" s="357" t="s">
        <v>3942</v>
      </c>
      <c r="B1297" s="1" t="s">
        <v>701</v>
      </c>
      <c r="C1297" s="1">
        <v>99</v>
      </c>
      <c r="D1297" s="69" t="s">
        <v>3943</v>
      </c>
      <c r="E1297" s="754"/>
      <c r="F1297" s="7"/>
      <c r="G1297" s="7"/>
      <c r="H1297" s="7"/>
      <c r="I1297" s="7"/>
    </row>
    <row r="1298" spans="1:9" ht="14.25" customHeight="1">
      <c r="A1298" s="358" t="s">
        <v>3944</v>
      </c>
      <c r="B1298" s="67" t="s">
        <v>701</v>
      </c>
      <c r="C1298" s="67" t="s">
        <v>419</v>
      </c>
      <c r="D1298" s="68" t="s">
        <v>3322</v>
      </c>
      <c r="E1298" s="756"/>
      <c r="F1298" s="7"/>
      <c r="G1298" s="7"/>
      <c r="H1298" s="7"/>
      <c r="I1298" s="7"/>
    </row>
    <row r="1299" spans="1:9" ht="14.25" customHeight="1">
      <c r="A1299" s="357" t="s">
        <v>3944</v>
      </c>
      <c r="B1299" s="1" t="s">
        <v>701</v>
      </c>
      <c r="C1299" s="1">
        <v>99</v>
      </c>
      <c r="D1299" s="69" t="s">
        <v>3945</v>
      </c>
      <c r="E1299" s="754"/>
      <c r="F1299" s="7"/>
      <c r="G1299" s="7"/>
      <c r="H1299" s="7"/>
      <c r="I1299" s="7"/>
    </row>
    <row r="1300" spans="1:9" ht="14.25" customHeight="1">
      <c r="A1300" s="358" t="s">
        <v>3946</v>
      </c>
      <c r="B1300" s="67" t="s">
        <v>701</v>
      </c>
      <c r="C1300" s="67" t="s">
        <v>419</v>
      </c>
      <c r="D1300" s="68" t="s">
        <v>656</v>
      </c>
      <c r="E1300" s="756"/>
      <c r="F1300" s="7"/>
      <c r="G1300" s="7"/>
      <c r="H1300" s="7"/>
      <c r="I1300" s="7"/>
    </row>
    <row r="1301" spans="1:9" ht="14.25" customHeight="1">
      <c r="A1301" s="357" t="s">
        <v>3946</v>
      </c>
      <c r="B1301" s="1" t="s">
        <v>701</v>
      </c>
      <c r="C1301" s="1">
        <v>99</v>
      </c>
      <c r="D1301" s="69" t="s">
        <v>3686</v>
      </c>
      <c r="E1301" s="754"/>
      <c r="F1301" s="7"/>
      <c r="G1301" s="7"/>
      <c r="H1301" s="7"/>
      <c r="I1301" s="7"/>
    </row>
    <row r="1302" spans="1:9" ht="14.25" customHeight="1">
      <c r="A1302" s="358" t="s">
        <v>3947</v>
      </c>
      <c r="B1302" s="67" t="s">
        <v>419</v>
      </c>
      <c r="C1302" s="67" t="s">
        <v>419</v>
      </c>
      <c r="D1302" s="359" t="s">
        <v>3948</v>
      </c>
      <c r="E1302" s="755"/>
      <c r="F1302" s="7"/>
      <c r="G1302" s="7"/>
      <c r="H1302" s="7"/>
      <c r="I1302" s="7"/>
    </row>
    <row r="1303" spans="1:9" ht="14.25" customHeight="1">
      <c r="A1303" s="357" t="s">
        <v>3949</v>
      </c>
      <c r="B1303" s="1" t="s">
        <v>701</v>
      </c>
      <c r="C1303" s="1" t="s">
        <v>419</v>
      </c>
      <c r="D1303" s="360" t="s">
        <v>3346</v>
      </c>
      <c r="E1303" s="757"/>
      <c r="F1303" s="7"/>
      <c r="G1303" s="7"/>
      <c r="H1303" s="7"/>
      <c r="I1303" s="7"/>
    </row>
    <row r="1304" spans="1:9" ht="14.25" customHeight="1">
      <c r="A1304" s="358" t="s">
        <v>3949</v>
      </c>
      <c r="B1304" s="67" t="s">
        <v>701</v>
      </c>
      <c r="C1304" s="67">
        <v>78</v>
      </c>
      <c r="D1304" s="68" t="s">
        <v>3348</v>
      </c>
      <c r="E1304" s="756"/>
      <c r="F1304" s="7"/>
      <c r="G1304" s="7"/>
      <c r="H1304" s="7"/>
      <c r="I1304" s="7"/>
    </row>
    <row r="1305" spans="1:9" ht="14.25" customHeight="1">
      <c r="A1305" s="357" t="s">
        <v>3949</v>
      </c>
      <c r="B1305" s="1" t="s">
        <v>701</v>
      </c>
      <c r="C1305" s="1">
        <v>99</v>
      </c>
      <c r="D1305" s="360" t="s">
        <v>3950</v>
      </c>
      <c r="E1305" s="757"/>
      <c r="F1305" s="7"/>
      <c r="G1305" s="7"/>
      <c r="H1305" s="7"/>
      <c r="I1305" s="7"/>
    </row>
    <row r="1306" spans="1:9" ht="14.25" customHeight="1">
      <c r="A1306" s="358" t="s">
        <v>3951</v>
      </c>
      <c r="B1306" s="67" t="s">
        <v>701</v>
      </c>
      <c r="C1306" s="67" t="s">
        <v>419</v>
      </c>
      <c r="D1306" s="68" t="s">
        <v>3952</v>
      </c>
      <c r="E1306" s="756"/>
      <c r="F1306" s="7"/>
      <c r="G1306" s="7"/>
      <c r="H1306" s="7"/>
      <c r="I1306" s="7"/>
    </row>
    <row r="1307" spans="1:9" ht="14.25" customHeight="1">
      <c r="A1307" s="357" t="s">
        <v>3951</v>
      </c>
      <c r="B1307" s="1" t="s">
        <v>701</v>
      </c>
      <c r="C1307" s="1">
        <v>78</v>
      </c>
      <c r="D1307" s="360" t="s">
        <v>3953</v>
      </c>
      <c r="E1307" s="757"/>
      <c r="F1307" s="7"/>
      <c r="G1307" s="7"/>
      <c r="H1307" s="7"/>
      <c r="I1307" s="7"/>
    </row>
    <row r="1308" spans="1:9" ht="14.25" customHeight="1">
      <c r="A1308" s="358" t="s">
        <v>3951</v>
      </c>
      <c r="B1308" s="67" t="s">
        <v>701</v>
      </c>
      <c r="C1308" s="67">
        <v>99</v>
      </c>
      <c r="D1308" s="68" t="s">
        <v>3954</v>
      </c>
      <c r="E1308" s="756"/>
      <c r="F1308" s="7"/>
      <c r="G1308" s="7"/>
      <c r="H1308" s="7"/>
      <c r="I1308" s="7"/>
    </row>
    <row r="1309" spans="1:9" ht="14.25" customHeight="1">
      <c r="A1309" s="357" t="s">
        <v>3955</v>
      </c>
      <c r="B1309" s="1" t="s">
        <v>701</v>
      </c>
      <c r="C1309" s="1" t="s">
        <v>419</v>
      </c>
      <c r="D1309" s="69" t="s">
        <v>3956</v>
      </c>
      <c r="E1309" s="754"/>
      <c r="F1309" s="7"/>
      <c r="G1309" s="7"/>
      <c r="H1309" s="7"/>
      <c r="I1309" s="7"/>
    </row>
    <row r="1310" spans="1:9" ht="14.25" customHeight="1">
      <c r="A1310" s="358" t="s">
        <v>3955</v>
      </c>
      <c r="B1310" s="67" t="s">
        <v>701</v>
      </c>
      <c r="C1310" s="67">
        <v>77</v>
      </c>
      <c r="D1310" s="359" t="s">
        <v>3957</v>
      </c>
      <c r="E1310" s="755"/>
      <c r="F1310" s="7"/>
      <c r="G1310" s="7"/>
      <c r="H1310" s="7"/>
      <c r="I1310" s="7"/>
    </row>
    <row r="1311" spans="1:9" ht="14.25" customHeight="1">
      <c r="A1311" s="357" t="s">
        <v>3955</v>
      </c>
      <c r="B1311" s="1" t="s">
        <v>701</v>
      </c>
      <c r="C1311" s="1">
        <v>78</v>
      </c>
      <c r="D1311" s="69" t="s">
        <v>3958</v>
      </c>
      <c r="E1311" s="754"/>
      <c r="F1311" s="7"/>
      <c r="G1311" s="7"/>
      <c r="H1311" s="7"/>
      <c r="I1311" s="7"/>
    </row>
    <row r="1312" spans="1:9" ht="14.25" customHeight="1">
      <c r="A1312" s="358" t="s">
        <v>3955</v>
      </c>
      <c r="B1312" s="67" t="s">
        <v>701</v>
      </c>
      <c r="C1312" s="67" t="s">
        <v>2560</v>
      </c>
      <c r="D1312" s="359" t="s">
        <v>3959</v>
      </c>
      <c r="E1312" s="755"/>
      <c r="F1312" s="7"/>
      <c r="G1312" s="7"/>
      <c r="H1312" s="7"/>
      <c r="I1312" s="7"/>
    </row>
    <row r="1313" spans="1:9" ht="14.25" customHeight="1">
      <c r="A1313" s="357" t="s">
        <v>3960</v>
      </c>
      <c r="B1313" s="1" t="s">
        <v>701</v>
      </c>
      <c r="C1313" s="1" t="s">
        <v>419</v>
      </c>
      <c r="D1313" s="69" t="s">
        <v>3961</v>
      </c>
      <c r="E1313" s="754"/>
      <c r="F1313" s="7"/>
      <c r="G1313" s="7"/>
      <c r="H1313" s="7"/>
      <c r="I1313" s="7"/>
    </row>
    <row r="1314" spans="1:9" ht="14.25" customHeight="1">
      <c r="A1314" s="358" t="s">
        <v>3960</v>
      </c>
      <c r="B1314" s="67" t="s">
        <v>701</v>
      </c>
      <c r="C1314" s="67">
        <v>99</v>
      </c>
      <c r="D1314" s="359" t="s">
        <v>3962</v>
      </c>
      <c r="E1314" s="755"/>
      <c r="F1314" s="7"/>
      <c r="G1314" s="7"/>
      <c r="H1314" s="7"/>
      <c r="I1314" s="7"/>
    </row>
    <row r="1315" spans="1:9" ht="14.25" customHeight="1">
      <c r="A1315" s="357" t="s">
        <v>3963</v>
      </c>
      <c r="B1315" s="1" t="s">
        <v>701</v>
      </c>
      <c r="C1315" s="1" t="s">
        <v>419</v>
      </c>
      <c r="D1315" s="69" t="s">
        <v>3362</v>
      </c>
      <c r="E1315" s="754"/>
      <c r="F1315" s="7"/>
      <c r="G1315" s="7"/>
      <c r="H1315" s="7"/>
      <c r="I1315" s="7"/>
    </row>
    <row r="1316" spans="1:9" ht="14.25" customHeight="1">
      <c r="A1316" s="358" t="s">
        <v>3963</v>
      </c>
      <c r="B1316" s="67" t="s">
        <v>701</v>
      </c>
      <c r="C1316" s="67">
        <v>77</v>
      </c>
      <c r="D1316" s="359" t="s">
        <v>3964</v>
      </c>
      <c r="E1316" s="755"/>
      <c r="F1316" s="7"/>
      <c r="G1316" s="7"/>
      <c r="H1316" s="7"/>
      <c r="I1316" s="7"/>
    </row>
    <row r="1317" spans="1:9" ht="14.25" customHeight="1">
      <c r="A1317" s="357" t="s">
        <v>3963</v>
      </c>
      <c r="B1317" s="1" t="s">
        <v>701</v>
      </c>
      <c r="C1317" s="1">
        <v>78</v>
      </c>
      <c r="D1317" s="69" t="s">
        <v>3965</v>
      </c>
      <c r="E1317" s="754"/>
      <c r="F1317" s="7"/>
      <c r="G1317" s="7"/>
      <c r="H1317" s="7"/>
      <c r="I1317" s="7"/>
    </row>
    <row r="1318" spans="1:9" ht="14.25" customHeight="1">
      <c r="A1318" s="358" t="s">
        <v>3963</v>
      </c>
      <c r="B1318" s="67" t="s">
        <v>701</v>
      </c>
      <c r="C1318" s="67" t="s">
        <v>2560</v>
      </c>
      <c r="D1318" s="68" t="s">
        <v>3966</v>
      </c>
      <c r="E1318" s="756"/>
      <c r="F1318" s="7"/>
      <c r="G1318" s="7"/>
      <c r="H1318" s="7"/>
      <c r="I1318" s="7"/>
    </row>
    <row r="1319" spans="1:9" ht="14.25" customHeight="1">
      <c r="A1319" s="357" t="s">
        <v>3967</v>
      </c>
      <c r="B1319" s="1" t="s">
        <v>419</v>
      </c>
      <c r="C1319" s="1" t="s">
        <v>419</v>
      </c>
      <c r="D1319" s="360" t="s">
        <v>3968</v>
      </c>
      <c r="E1319" s="757"/>
      <c r="F1319" s="7"/>
      <c r="G1319" s="7"/>
      <c r="H1319" s="7"/>
      <c r="I1319" s="7"/>
    </row>
    <row r="1320" spans="1:9" ht="14.25" customHeight="1">
      <c r="A1320" s="358" t="s">
        <v>3969</v>
      </c>
      <c r="B1320" s="67" t="s">
        <v>701</v>
      </c>
      <c r="C1320" s="67" t="s">
        <v>419</v>
      </c>
      <c r="D1320" s="68" t="s">
        <v>3715</v>
      </c>
      <c r="E1320" s="756"/>
      <c r="F1320" s="7"/>
      <c r="G1320" s="7"/>
      <c r="H1320" s="7"/>
      <c r="I1320" s="7"/>
    </row>
    <row r="1321" spans="1:9" ht="14.25" customHeight="1">
      <c r="A1321" s="357" t="s">
        <v>3969</v>
      </c>
      <c r="B1321" s="1" t="s">
        <v>701</v>
      </c>
      <c r="C1321" s="1">
        <v>78</v>
      </c>
      <c r="D1321" s="69" t="s">
        <v>3970</v>
      </c>
      <c r="E1321" s="754"/>
      <c r="F1321" s="7"/>
      <c r="G1321" s="7"/>
      <c r="H1321" s="7"/>
      <c r="I1321" s="7"/>
    </row>
    <row r="1322" spans="1:9" ht="14.25" customHeight="1">
      <c r="A1322" s="358" t="s">
        <v>3969</v>
      </c>
      <c r="B1322" s="67" t="s">
        <v>701</v>
      </c>
      <c r="C1322" s="67" t="s">
        <v>2560</v>
      </c>
      <c r="D1322" s="359" t="s">
        <v>3971</v>
      </c>
      <c r="E1322" s="755"/>
      <c r="F1322" s="7"/>
      <c r="G1322" s="7"/>
      <c r="H1322" s="7"/>
      <c r="I1322" s="7"/>
    </row>
    <row r="1323" spans="1:9" ht="14.25" customHeight="1">
      <c r="A1323" s="357" t="s">
        <v>3972</v>
      </c>
      <c r="B1323" s="1" t="s">
        <v>419</v>
      </c>
      <c r="C1323" s="1" t="s">
        <v>419</v>
      </c>
      <c r="D1323" s="69" t="s">
        <v>3973</v>
      </c>
      <c r="E1323" s="754"/>
      <c r="F1323" s="7"/>
      <c r="G1323" s="7"/>
      <c r="H1323" s="7"/>
      <c r="I1323" s="7"/>
    </row>
    <row r="1324" spans="1:9" ht="14.25" customHeight="1">
      <c r="A1324" s="358" t="s">
        <v>3974</v>
      </c>
      <c r="B1324" s="67" t="s">
        <v>701</v>
      </c>
      <c r="C1324" s="67" t="s">
        <v>419</v>
      </c>
      <c r="D1324" s="359" t="s">
        <v>675</v>
      </c>
      <c r="E1324" s="755"/>
      <c r="F1324" s="7"/>
      <c r="G1324" s="7"/>
      <c r="H1324" s="7"/>
      <c r="I1324" s="7"/>
    </row>
    <row r="1325" spans="1:9" ht="14.25" customHeight="1">
      <c r="A1325" s="357" t="s">
        <v>3974</v>
      </c>
      <c r="B1325" s="1" t="s">
        <v>701</v>
      </c>
      <c r="C1325" s="1">
        <v>78</v>
      </c>
      <c r="D1325" s="69" t="s">
        <v>3750</v>
      </c>
      <c r="E1325" s="754"/>
      <c r="F1325" s="7"/>
      <c r="G1325" s="7"/>
      <c r="H1325" s="7"/>
      <c r="I1325" s="7"/>
    </row>
    <row r="1326" spans="1:9" ht="14.25" customHeight="1">
      <c r="A1326" s="358" t="s">
        <v>3974</v>
      </c>
      <c r="B1326" s="67" t="s">
        <v>701</v>
      </c>
      <c r="C1326" s="67">
        <v>99</v>
      </c>
      <c r="D1326" s="68" t="s">
        <v>3751</v>
      </c>
      <c r="E1326" s="756"/>
      <c r="F1326" s="7"/>
      <c r="G1326" s="7"/>
      <c r="H1326" s="7"/>
      <c r="I1326" s="7"/>
    </row>
    <row r="1327" spans="1:9" ht="14.25" customHeight="1">
      <c r="A1327" s="357" t="s">
        <v>3975</v>
      </c>
      <c r="B1327" s="1" t="s">
        <v>419</v>
      </c>
      <c r="C1327" s="1" t="s">
        <v>419</v>
      </c>
      <c r="D1327" s="360" t="s">
        <v>3976</v>
      </c>
      <c r="E1327" s="757"/>
      <c r="F1327" s="7"/>
      <c r="G1327" s="7"/>
      <c r="H1327" s="7"/>
      <c r="I1327" s="7"/>
    </row>
    <row r="1328" spans="1:9" ht="14.25" customHeight="1">
      <c r="A1328" s="358" t="s">
        <v>3977</v>
      </c>
      <c r="B1328" s="67" t="s">
        <v>419</v>
      </c>
      <c r="C1328" s="67" t="s">
        <v>419</v>
      </c>
      <c r="D1328" s="68" t="s">
        <v>3121</v>
      </c>
      <c r="E1328" s="756"/>
      <c r="F1328" s="7"/>
      <c r="G1328" s="7"/>
      <c r="H1328" s="7"/>
      <c r="I1328" s="7"/>
    </row>
    <row r="1329" spans="1:9" ht="14.25" customHeight="1">
      <c r="A1329" s="357" t="s">
        <v>3977</v>
      </c>
      <c r="B1329" s="1" t="s">
        <v>701</v>
      </c>
      <c r="C1329" s="1" t="s">
        <v>419</v>
      </c>
      <c r="D1329" s="360" t="s">
        <v>3978</v>
      </c>
      <c r="E1329" s="757"/>
      <c r="F1329" s="7"/>
      <c r="G1329" s="7"/>
      <c r="H1329" s="7"/>
      <c r="I1329" s="7"/>
    </row>
    <row r="1330" spans="1:9" ht="14.25" customHeight="1">
      <c r="A1330" s="358" t="s">
        <v>3977</v>
      </c>
      <c r="B1330" s="67" t="s">
        <v>701</v>
      </c>
      <c r="C1330" s="67" t="s">
        <v>872</v>
      </c>
      <c r="D1330" s="359" t="s">
        <v>3979</v>
      </c>
      <c r="E1330" s="755"/>
      <c r="F1330" s="7"/>
      <c r="G1330" s="7"/>
      <c r="H1330" s="7"/>
      <c r="I1330" s="7"/>
    </row>
    <row r="1331" spans="1:9" ht="14.25" customHeight="1">
      <c r="A1331" s="357" t="s">
        <v>3977</v>
      </c>
      <c r="B1331" s="1" t="s">
        <v>701</v>
      </c>
      <c r="C1331" s="1" t="s">
        <v>874</v>
      </c>
      <c r="D1331" s="69" t="s">
        <v>3980</v>
      </c>
      <c r="E1331" s="754"/>
      <c r="F1331" s="7"/>
      <c r="G1331" s="7"/>
      <c r="H1331" s="7"/>
      <c r="I1331" s="7"/>
    </row>
    <row r="1332" spans="1:9" ht="14.25" customHeight="1">
      <c r="A1332" s="358" t="s">
        <v>3977</v>
      </c>
      <c r="B1332" s="67" t="s">
        <v>701</v>
      </c>
      <c r="C1332" s="67" t="s">
        <v>880</v>
      </c>
      <c r="D1332" s="359" t="s">
        <v>3981</v>
      </c>
      <c r="E1332" s="755"/>
      <c r="F1332" s="7"/>
      <c r="G1332" s="7"/>
      <c r="H1332" s="7"/>
      <c r="I1332" s="7"/>
    </row>
    <row r="1333" spans="1:9" ht="14.25" customHeight="1">
      <c r="A1333" s="357" t="s">
        <v>3977</v>
      </c>
      <c r="B1333" s="1" t="s">
        <v>701</v>
      </c>
      <c r="C1333" s="1" t="s">
        <v>876</v>
      </c>
      <c r="D1333" s="69" t="s">
        <v>3982</v>
      </c>
      <c r="E1333" s="754"/>
      <c r="F1333" s="7"/>
      <c r="G1333" s="7"/>
      <c r="H1333" s="7"/>
      <c r="I1333" s="7"/>
    </row>
    <row r="1334" spans="1:9" ht="14.25" customHeight="1">
      <c r="A1334" s="358" t="s">
        <v>3977</v>
      </c>
      <c r="B1334" s="67" t="s">
        <v>701</v>
      </c>
      <c r="C1334" s="67" t="s">
        <v>893</v>
      </c>
      <c r="D1334" s="359" t="s">
        <v>3983</v>
      </c>
      <c r="E1334" s="755"/>
      <c r="F1334" s="7"/>
      <c r="G1334" s="7"/>
      <c r="H1334" s="7"/>
      <c r="I1334" s="7"/>
    </row>
    <row r="1335" spans="1:9" ht="14.25" customHeight="1">
      <c r="A1335" s="357" t="s">
        <v>3977</v>
      </c>
      <c r="B1335" s="1" t="s">
        <v>701</v>
      </c>
      <c r="C1335" s="1" t="s">
        <v>897</v>
      </c>
      <c r="D1335" s="360" t="s">
        <v>3984</v>
      </c>
      <c r="E1335" s="757"/>
      <c r="F1335" s="7"/>
      <c r="G1335" s="7"/>
      <c r="H1335" s="7"/>
      <c r="I1335" s="7"/>
    </row>
    <row r="1336" spans="1:9" ht="14.25" customHeight="1">
      <c r="A1336" s="358" t="s">
        <v>3977</v>
      </c>
      <c r="B1336" s="67" t="s">
        <v>701</v>
      </c>
      <c r="C1336" s="67" t="s">
        <v>2634</v>
      </c>
      <c r="D1336" s="68" t="s">
        <v>3985</v>
      </c>
      <c r="E1336" s="756"/>
      <c r="F1336" s="7"/>
      <c r="G1336" s="7"/>
      <c r="H1336" s="7"/>
      <c r="I1336" s="7"/>
    </row>
    <row r="1337" spans="1:9" ht="14.25" customHeight="1">
      <c r="A1337" s="357" t="s">
        <v>3977</v>
      </c>
      <c r="B1337" s="1" t="s">
        <v>701</v>
      </c>
      <c r="C1337" s="1" t="s">
        <v>143</v>
      </c>
      <c r="D1337" s="69" t="s">
        <v>3986</v>
      </c>
      <c r="E1337" s="754"/>
      <c r="F1337" s="7"/>
      <c r="G1337" s="7"/>
      <c r="H1337" s="7"/>
      <c r="I1337" s="7"/>
    </row>
    <row r="1338" spans="1:9" ht="14.25" customHeight="1">
      <c r="A1338" s="358" t="s">
        <v>3977</v>
      </c>
      <c r="B1338" s="67" t="s">
        <v>701</v>
      </c>
      <c r="C1338" s="67" t="s">
        <v>2639</v>
      </c>
      <c r="D1338" s="68" t="s">
        <v>3987</v>
      </c>
      <c r="E1338" s="756"/>
      <c r="F1338" s="7"/>
      <c r="G1338" s="7"/>
      <c r="H1338" s="7"/>
      <c r="I1338" s="7"/>
    </row>
    <row r="1339" spans="1:9" ht="14.25" customHeight="1">
      <c r="A1339" s="357" t="s">
        <v>3977</v>
      </c>
      <c r="B1339" s="1" t="s">
        <v>701</v>
      </c>
      <c r="C1339" s="1" t="s">
        <v>2643</v>
      </c>
      <c r="D1339" s="69" t="s">
        <v>3988</v>
      </c>
      <c r="E1339" s="754"/>
      <c r="F1339" s="7"/>
      <c r="G1339" s="7"/>
      <c r="H1339" s="7"/>
      <c r="I1339" s="7"/>
    </row>
    <row r="1340" spans="1:9" ht="14.25" customHeight="1">
      <c r="A1340" s="358" t="s">
        <v>3977</v>
      </c>
      <c r="B1340" s="67" t="s">
        <v>701</v>
      </c>
      <c r="C1340" s="67" t="s">
        <v>2646</v>
      </c>
      <c r="D1340" s="68" t="s">
        <v>3989</v>
      </c>
      <c r="E1340" s="756"/>
      <c r="F1340" s="7"/>
      <c r="G1340" s="7"/>
      <c r="H1340" s="7"/>
      <c r="I1340" s="7"/>
    </row>
    <row r="1341" spans="1:9" ht="14.25" customHeight="1">
      <c r="A1341" s="357" t="s">
        <v>3977</v>
      </c>
      <c r="B1341" s="1" t="s">
        <v>701</v>
      </c>
      <c r="C1341" s="1" t="s">
        <v>2649</v>
      </c>
      <c r="D1341" s="69" t="s">
        <v>3990</v>
      </c>
      <c r="E1341" s="754"/>
      <c r="F1341" s="7"/>
      <c r="G1341" s="7"/>
      <c r="H1341" s="7"/>
      <c r="I1341" s="7"/>
    </row>
    <row r="1342" spans="1:9" ht="14.25" customHeight="1">
      <c r="A1342" s="358" t="s">
        <v>3977</v>
      </c>
      <c r="B1342" s="67" t="s">
        <v>701</v>
      </c>
      <c r="C1342" s="67" t="s">
        <v>3991</v>
      </c>
      <c r="D1342" s="68" t="s">
        <v>3992</v>
      </c>
      <c r="E1342" s="756"/>
      <c r="F1342" s="7"/>
      <c r="G1342" s="7"/>
      <c r="H1342" s="7"/>
      <c r="I1342" s="7"/>
    </row>
    <row r="1343" spans="1:9" ht="14.25" customHeight="1">
      <c r="A1343" s="357" t="s">
        <v>3977</v>
      </c>
      <c r="B1343" s="1" t="s">
        <v>701</v>
      </c>
      <c r="C1343" s="1" t="s">
        <v>2698</v>
      </c>
      <c r="D1343" s="69" t="s">
        <v>3993</v>
      </c>
      <c r="E1343" s="754"/>
      <c r="F1343" s="7"/>
      <c r="G1343" s="7"/>
      <c r="H1343" s="7"/>
      <c r="I1343" s="7"/>
    </row>
    <row r="1344" spans="1:9" ht="14.25" customHeight="1">
      <c r="A1344" s="358" t="s">
        <v>3977</v>
      </c>
      <c r="B1344" s="67" t="s">
        <v>701</v>
      </c>
      <c r="C1344" s="67" t="s">
        <v>2580</v>
      </c>
      <c r="D1344" s="68" t="s">
        <v>3994</v>
      </c>
      <c r="E1344" s="756"/>
      <c r="F1344" s="7"/>
      <c r="G1344" s="7"/>
      <c r="H1344" s="7"/>
      <c r="I1344" s="7"/>
    </row>
    <row r="1345" spans="1:9" ht="14.25" customHeight="1">
      <c r="A1345" s="357" t="s">
        <v>3977</v>
      </c>
      <c r="B1345" s="1" t="s">
        <v>701</v>
      </c>
      <c r="C1345" s="1" t="s">
        <v>2560</v>
      </c>
      <c r="D1345" s="69" t="s">
        <v>3995</v>
      </c>
      <c r="E1345" s="754"/>
      <c r="F1345" s="7"/>
      <c r="G1345" s="7"/>
      <c r="H1345" s="7"/>
      <c r="I1345" s="7"/>
    </row>
    <row r="1346" spans="1:9" ht="14.25" customHeight="1">
      <c r="A1346" s="358" t="s">
        <v>3977</v>
      </c>
      <c r="B1346" s="67" t="s">
        <v>703</v>
      </c>
      <c r="C1346" s="67" t="s">
        <v>419</v>
      </c>
      <c r="D1346" s="68" t="s">
        <v>2305</v>
      </c>
      <c r="E1346" s="756"/>
      <c r="F1346" s="7"/>
      <c r="G1346" s="7"/>
      <c r="H1346" s="7"/>
      <c r="I1346" s="7"/>
    </row>
    <row r="1347" spans="1:9" ht="14.25" customHeight="1">
      <c r="A1347" s="357" t="s">
        <v>3977</v>
      </c>
      <c r="B1347" s="1" t="s">
        <v>703</v>
      </c>
      <c r="C1347" s="1" t="s">
        <v>897</v>
      </c>
      <c r="D1347" s="69" t="s">
        <v>3996</v>
      </c>
      <c r="E1347" s="754"/>
      <c r="F1347" s="7"/>
      <c r="G1347" s="7"/>
      <c r="H1347" s="7"/>
      <c r="I1347" s="7"/>
    </row>
    <row r="1348" spans="1:9" ht="14.25" customHeight="1">
      <c r="A1348" s="358" t="s">
        <v>3977</v>
      </c>
      <c r="B1348" s="67" t="s">
        <v>703</v>
      </c>
      <c r="C1348" s="67" t="s">
        <v>2634</v>
      </c>
      <c r="D1348" s="68" t="s">
        <v>3997</v>
      </c>
      <c r="E1348" s="756"/>
      <c r="F1348" s="7"/>
      <c r="G1348" s="7"/>
      <c r="H1348" s="7"/>
      <c r="I1348" s="7"/>
    </row>
    <row r="1349" spans="1:9" ht="14.25" customHeight="1">
      <c r="A1349" s="357" t="s">
        <v>3977</v>
      </c>
      <c r="B1349" s="1" t="s">
        <v>703</v>
      </c>
      <c r="C1349" s="1">
        <v>78</v>
      </c>
      <c r="D1349" s="69" t="s">
        <v>3998</v>
      </c>
      <c r="E1349" s="754"/>
      <c r="F1349" s="7"/>
      <c r="G1349" s="7"/>
      <c r="H1349" s="7"/>
      <c r="I1349" s="7"/>
    </row>
    <row r="1350" spans="1:9" ht="14.25" customHeight="1">
      <c r="A1350" s="358" t="s">
        <v>3977</v>
      </c>
      <c r="B1350" s="67" t="s">
        <v>703</v>
      </c>
      <c r="C1350" s="67" t="s">
        <v>2560</v>
      </c>
      <c r="D1350" s="68" t="s">
        <v>3999</v>
      </c>
      <c r="E1350" s="756"/>
      <c r="F1350" s="7"/>
      <c r="G1350" s="7"/>
      <c r="H1350" s="7"/>
      <c r="I1350" s="7"/>
    </row>
    <row r="1351" spans="1:9" ht="14.25" customHeight="1">
      <c r="A1351" s="357" t="s">
        <v>3977</v>
      </c>
      <c r="B1351" s="1" t="s">
        <v>705</v>
      </c>
      <c r="C1351" s="1" t="s">
        <v>419</v>
      </c>
      <c r="D1351" s="69" t="s">
        <v>2315</v>
      </c>
      <c r="E1351" s="754"/>
      <c r="F1351" s="7"/>
      <c r="G1351" s="7"/>
      <c r="H1351" s="7"/>
      <c r="I1351" s="7"/>
    </row>
    <row r="1352" spans="1:9" ht="14.25" customHeight="1">
      <c r="A1352" s="358" t="s">
        <v>3977</v>
      </c>
      <c r="B1352" s="67" t="s">
        <v>705</v>
      </c>
      <c r="C1352" s="67" t="s">
        <v>2698</v>
      </c>
      <c r="D1352" s="68" t="s">
        <v>3394</v>
      </c>
      <c r="E1352" s="756"/>
      <c r="F1352" s="7"/>
      <c r="G1352" s="7"/>
      <c r="H1352" s="7"/>
      <c r="I1352" s="7"/>
    </row>
    <row r="1353" spans="1:9" ht="14.25" customHeight="1">
      <c r="A1353" s="357" t="s">
        <v>3977</v>
      </c>
      <c r="B1353" s="1" t="s">
        <v>705</v>
      </c>
      <c r="C1353" s="1">
        <v>78</v>
      </c>
      <c r="D1353" s="69" t="s">
        <v>3395</v>
      </c>
      <c r="E1353" s="754"/>
      <c r="F1353" s="7"/>
      <c r="G1353" s="7"/>
      <c r="H1353" s="7"/>
      <c r="I1353" s="7"/>
    </row>
    <row r="1354" spans="1:9" ht="14.25" customHeight="1">
      <c r="A1354" s="358" t="s">
        <v>3977</v>
      </c>
      <c r="B1354" s="67" t="s">
        <v>705</v>
      </c>
      <c r="C1354" s="67" t="s">
        <v>2560</v>
      </c>
      <c r="D1354" s="68" t="s">
        <v>3396</v>
      </c>
      <c r="E1354" s="756"/>
      <c r="F1354" s="7"/>
      <c r="G1354" s="7"/>
      <c r="H1354" s="7"/>
      <c r="I1354" s="7"/>
    </row>
    <row r="1355" spans="1:9" ht="14.25" customHeight="1">
      <c r="A1355" s="357" t="s">
        <v>3977</v>
      </c>
      <c r="B1355" s="1" t="s">
        <v>862</v>
      </c>
      <c r="C1355" s="1" t="s">
        <v>419</v>
      </c>
      <c r="D1355" s="69" t="s">
        <v>3397</v>
      </c>
      <c r="E1355" s="754"/>
      <c r="F1355" s="7"/>
      <c r="G1355" s="7"/>
      <c r="H1355" s="7"/>
      <c r="I1355" s="7"/>
    </row>
    <row r="1356" spans="1:9" ht="14.25" customHeight="1">
      <c r="A1356" s="358" t="s">
        <v>3977</v>
      </c>
      <c r="B1356" s="67" t="s">
        <v>862</v>
      </c>
      <c r="C1356" s="67">
        <v>78</v>
      </c>
      <c r="D1356" s="68" t="s">
        <v>4000</v>
      </c>
      <c r="E1356" s="756"/>
      <c r="F1356" s="7"/>
      <c r="G1356" s="7"/>
      <c r="H1356" s="7"/>
      <c r="I1356" s="7"/>
    </row>
    <row r="1357" spans="1:9" ht="14.25" customHeight="1">
      <c r="A1357" s="357" t="s">
        <v>3977</v>
      </c>
      <c r="B1357" s="1" t="s">
        <v>862</v>
      </c>
      <c r="C1357" s="1" t="s">
        <v>2560</v>
      </c>
      <c r="D1357" s="69" t="s">
        <v>4001</v>
      </c>
      <c r="E1357" s="754"/>
      <c r="F1357" s="7"/>
      <c r="G1357" s="7"/>
      <c r="H1357" s="7"/>
      <c r="I1357" s="7"/>
    </row>
    <row r="1358" spans="1:9" ht="14.25" customHeight="1">
      <c r="A1358" s="358" t="s">
        <v>3977</v>
      </c>
      <c r="B1358" s="67" t="s">
        <v>872</v>
      </c>
      <c r="C1358" s="67" t="s">
        <v>419</v>
      </c>
      <c r="D1358" s="68" t="s">
        <v>3408</v>
      </c>
      <c r="E1358" s="756"/>
      <c r="F1358" s="7"/>
      <c r="G1358" s="7"/>
      <c r="H1358" s="7"/>
      <c r="I1358" s="7"/>
    </row>
    <row r="1359" spans="1:9" ht="14.25" customHeight="1">
      <c r="A1359" s="357" t="s">
        <v>3977</v>
      </c>
      <c r="B1359" s="1" t="s">
        <v>872</v>
      </c>
      <c r="C1359" s="1">
        <v>78</v>
      </c>
      <c r="D1359" s="69" t="s">
        <v>4002</v>
      </c>
      <c r="E1359" s="754"/>
      <c r="F1359" s="7"/>
      <c r="G1359" s="7"/>
      <c r="H1359" s="7"/>
      <c r="I1359" s="7"/>
    </row>
    <row r="1360" spans="1:9" ht="14.25" customHeight="1">
      <c r="A1360" s="358" t="s">
        <v>3977</v>
      </c>
      <c r="B1360" s="67" t="s">
        <v>872</v>
      </c>
      <c r="C1360" s="67" t="s">
        <v>2560</v>
      </c>
      <c r="D1360" s="68" t="s">
        <v>4003</v>
      </c>
      <c r="E1360" s="756"/>
      <c r="F1360" s="7"/>
      <c r="G1360" s="7"/>
      <c r="H1360" s="7"/>
      <c r="I1360" s="7"/>
    </row>
    <row r="1361" spans="1:9" ht="14.25" customHeight="1">
      <c r="A1361" s="357" t="s">
        <v>3977</v>
      </c>
      <c r="B1361" s="1" t="s">
        <v>2560</v>
      </c>
      <c r="C1361" s="1" t="s">
        <v>419</v>
      </c>
      <c r="D1361" s="69" t="s">
        <v>3400</v>
      </c>
      <c r="E1361" s="754"/>
      <c r="F1361" s="7"/>
      <c r="G1361" s="7"/>
      <c r="H1361" s="7"/>
      <c r="I1361" s="7"/>
    </row>
    <row r="1362" spans="1:9" ht="14.25" customHeight="1">
      <c r="A1362" s="358" t="s">
        <v>3977</v>
      </c>
      <c r="B1362" s="67" t="s">
        <v>2560</v>
      </c>
      <c r="C1362" s="67" t="s">
        <v>3412</v>
      </c>
      <c r="D1362" s="68" t="s">
        <v>4004</v>
      </c>
      <c r="E1362" s="756"/>
      <c r="F1362" s="7"/>
      <c r="G1362" s="7"/>
      <c r="H1362" s="7"/>
      <c r="I1362" s="7"/>
    </row>
    <row r="1363" spans="1:9" ht="14.25" customHeight="1">
      <c r="A1363" s="357" t="s">
        <v>3977</v>
      </c>
      <c r="B1363" s="1" t="s">
        <v>2560</v>
      </c>
      <c r="C1363" s="1" t="s">
        <v>93</v>
      </c>
      <c r="D1363" s="69" t="s">
        <v>4005</v>
      </c>
      <c r="E1363" s="754"/>
      <c r="F1363" s="7"/>
      <c r="G1363" s="7"/>
      <c r="H1363" s="7"/>
      <c r="I1363" s="7"/>
    </row>
    <row r="1364" spans="1:9" ht="14.25" customHeight="1">
      <c r="A1364" s="358" t="s">
        <v>3977</v>
      </c>
      <c r="B1364" s="67" t="s">
        <v>2560</v>
      </c>
      <c r="C1364" s="67" t="s">
        <v>815</v>
      </c>
      <c r="D1364" s="68" t="s">
        <v>3415</v>
      </c>
      <c r="E1364" s="756"/>
      <c r="F1364" s="7"/>
      <c r="G1364" s="7"/>
      <c r="H1364" s="7"/>
      <c r="I1364" s="7"/>
    </row>
    <row r="1365" spans="1:9" ht="14.25" customHeight="1">
      <c r="A1365" s="357" t="s">
        <v>3977</v>
      </c>
      <c r="B1365" s="1" t="s">
        <v>2560</v>
      </c>
      <c r="C1365" s="1" t="s">
        <v>812</v>
      </c>
      <c r="D1365" s="69" t="s">
        <v>3416</v>
      </c>
      <c r="E1365" s="754"/>
      <c r="F1365" s="7"/>
      <c r="G1365" s="7"/>
      <c r="H1365" s="7"/>
      <c r="I1365" s="7"/>
    </row>
    <row r="1366" spans="1:9" ht="14.25" customHeight="1">
      <c r="A1366" s="358" t="s">
        <v>3977</v>
      </c>
      <c r="B1366" s="67" t="s">
        <v>2560</v>
      </c>
      <c r="C1366" s="67" t="s">
        <v>835</v>
      </c>
      <c r="D1366" s="68" t="s">
        <v>3417</v>
      </c>
      <c r="E1366" s="756"/>
      <c r="F1366" s="7"/>
      <c r="G1366" s="7"/>
      <c r="H1366" s="7"/>
      <c r="I1366" s="7"/>
    </row>
    <row r="1367" spans="1:9" ht="14.25" customHeight="1">
      <c r="A1367" s="357" t="s">
        <v>3977</v>
      </c>
      <c r="B1367" s="1" t="s">
        <v>2560</v>
      </c>
      <c r="C1367" s="1" t="s">
        <v>115</v>
      </c>
      <c r="D1367" s="69" t="s">
        <v>3418</v>
      </c>
      <c r="E1367" s="754"/>
      <c r="F1367" s="7"/>
      <c r="G1367" s="7"/>
      <c r="H1367" s="7"/>
      <c r="I1367" s="7"/>
    </row>
    <row r="1368" spans="1:9" ht="14.25" customHeight="1">
      <c r="A1368" s="358" t="s">
        <v>3977</v>
      </c>
      <c r="B1368" s="67" t="s">
        <v>2560</v>
      </c>
      <c r="C1368" s="67" t="s">
        <v>803</v>
      </c>
      <c r="D1368" s="68" t="s">
        <v>3419</v>
      </c>
      <c r="E1368" s="756"/>
      <c r="F1368" s="7"/>
      <c r="G1368" s="7"/>
      <c r="H1368" s="7"/>
      <c r="I1368" s="7"/>
    </row>
    <row r="1369" spans="1:9" ht="14.25" customHeight="1">
      <c r="A1369" s="357" t="s">
        <v>3977</v>
      </c>
      <c r="B1369" s="1" t="s">
        <v>2560</v>
      </c>
      <c r="C1369" s="1" t="s">
        <v>2698</v>
      </c>
      <c r="D1369" s="69" t="s">
        <v>3420</v>
      </c>
      <c r="E1369" s="754"/>
      <c r="F1369" s="7"/>
      <c r="G1369" s="7"/>
      <c r="H1369" s="7"/>
      <c r="I1369" s="7"/>
    </row>
    <row r="1370" spans="1:9" ht="14.25" customHeight="1">
      <c r="A1370" s="358" t="s">
        <v>3977</v>
      </c>
      <c r="B1370" s="67" t="s">
        <v>2560</v>
      </c>
      <c r="C1370" s="67" t="s">
        <v>2580</v>
      </c>
      <c r="D1370" s="68" t="s">
        <v>4006</v>
      </c>
      <c r="E1370" s="756"/>
      <c r="F1370" s="7"/>
      <c r="G1370" s="7"/>
      <c r="H1370" s="7"/>
      <c r="I1370" s="7"/>
    </row>
    <row r="1371" spans="1:9" ht="14.25" customHeight="1">
      <c r="A1371" s="357" t="s">
        <v>3977</v>
      </c>
      <c r="B1371" s="1" t="s">
        <v>2560</v>
      </c>
      <c r="C1371" s="1" t="s">
        <v>2560</v>
      </c>
      <c r="D1371" s="69" t="s">
        <v>4007</v>
      </c>
      <c r="E1371" s="754"/>
      <c r="F1371" s="7"/>
      <c r="G1371" s="7"/>
      <c r="H1371" s="7"/>
      <c r="I1371" s="7"/>
    </row>
    <row r="1372" spans="1:9" ht="14.25" customHeight="1">
      <c r="A1372" s="358" t="s">
        <v>4008</v>
      </c>
      <c r="B1372" s="67" t="s">
        <v>701</v>
      </c>
      <c r="C1372" s="67" t="s">
        <v>419</v>
      </c>
      <c r="D1372" s="68" t="s">
        <v>4009</v>
      </c>
      <c r="E1372" s="756"/>
      <c r="F1372" s="7"/>
      <c r="G1372" s="7"/>
      <c r="H1372" s="7"/>
      <c r="I1372" s="7"/>
    </row>
    <row r="1373" spans="1:9" ht="14.25" customHeight="1">
      <c r="A1373" s="357" t="s">
        <v>4008</v>
      </c>
      <c r="B1373" s="1" t="s">
        <v>701</v>
      </c>
      <c r="C1373" s="1">
        <v>99</v>
      </c>
      <c r="D1373" s="69" t="s">
        <v>4010</v>
      </c>
      <c r="E1373" s="754"/>
      <c r="F1373" s="7"/>
      <c r="G1373" s="7"/>
      <c r="H1373" s="7"/>
      <c r="I1373" s="7"/>
    </row>
    <row r="1374" spans="1:9" ht="14.25" customHeight="1">
      <c r="A1374" s="358" t="s">
        <v>4011</v>
      </c>
      <c r="B1374" s="67" t="s">
        <v>701</v>
      </c>
      <c r="C1374" s="67" t="s">
        <v>419</v>
      </c>
      <c r="D1374" s="68" t="s">
        <v>3124</v>
      </c>
      <c r="E1374" s="756"/>
      <c r="F1374" s="7"/>
      <c r="G1374" s="7"/>
      <c r="H1374" s="7"/>
      <c r="I1374" s="7"/>
    </row>
    <row r="1375" spans="1:9" ht="14.25" customHeight="1">
      <c r="A1375" s="357" t="s">
        <v>4011</v>
      </c>
      <c r="B1375" s="1" t="s">
        <v>701</v>
      </c>
      <c r="C1375" s="1">
        <v>77</v>
      </c>
      <c r="D1375" s="69" t="s">
        <v>4012</v>
      </c>
      <c r="E1375" s="754"/>
      <c r="F1375" s="7"/>
      <c r="G1375" s="7"/>
      <c r="H1375" s="7"/>
      <c r="I1375" s="7"/>
    </row>
    <row r="1376" spans="1:9" ht="14.25" customHeight="1">
      <c r="A1376" s="358" t="s">
        <v>4011</v>
      </c>
      <c r="B1376" s="67" t="s">
        <v>701</v>
      </c>
      <c r="C1376" s="67">
        <v>78</v>
      </c>
      <c r="D1376" s="68" t="s">
        <v>4013</v>
      </c>
      <c r="E1376" s="756"/>
      <c r="F1376" s="7"/>
      <c r="G1376" s="7"/>
      <c r="H1376" s="7"/>
      <c r="I1376" s="7"/>
    </row>
    <row r="1377" spans="1:9" ht="14.25" customHeight="1">
      <c r="A1377" s="357" t="s">
        <v>4014</v>
      </c>
      <c r="B1377" s="1" t="s">
        <v>701</v>
      </c>
      <c r="C1377" s="1" t="s">
        <v>419</v>
      </c>
      <c r="D1377" s="69" t="s">
        <v>4015</v>
      </c>
      <c r="E1377" s="754"/>
      <c r="F1377" s="7"/>
      <c r="G1377" s="7"/>
      <c r="H1377" s="7"/>
      <c r="I1377" s="7"/>
    </row>
    <row r="1378" spans="1:9" ht="14.25" customHeight="1">
      <c r="A1378" s="358" t="s">
        <v>4014</v>
      </c>
      <c r="B1378" s="67" t="s">
        <v>701</v>
      </c>
      <c r="C1378" s="67">
        <v>78</v>
      </c>
      <c r="D1378" s="68" t="s">
        <v>4016</v>
      </c>
      <c r="E1378" s="756"/>
      <c r="F1378" s="7"/>
      <c r="G1378" s="7"/>
      <c r="H1378" s="7"/>
      <c r="I1378" s="7"/>
    </row>
    <row r="1379" spans="1:9" ht="14.25" customHeight="1">
      <c r="A1379" s="357" t="s">
        <v>4014</v>
      </c>
      <c r="B1379" s="1" t="s">
        <v>701</v>
      </c>
      <c r="C1379" s="1">
        <v>99</v>
      </c>
      <c r="D1379" s="69" t="s">
        <v>4017</v>
      </c>
      <c r="E1379" s="754"/>
      <c r="F1379" s="7"/>
      <c r="G1379" s="7"/>
      <c r="H1379" s="7"/>
      <c r="I1379" s="7"/>
    </row>
    <row r="1380" spans="1:9" ht="14.25" customHeight="1">
      <c r="A1380" s="358" t="s">
        <v>4018</v>
      </c>
      <c r="B1380" s="67" t="s">
        <v>701</v>
      </c>
      <c r="C1380" s="67" t="s">
        <v>419</v>
      </c>
      <c r="D1380" s="68" t="s">
        <v>4019</v>
      </c>
      <c r="E1380" s="756"/>
      <c r="F1380" s="7"/>
      <c r="G1380" s="7"/>
      <c r="H1380" s="7"/>
      <c r="I1380" s="7"/>
    </row>
    <row r="1381" spans="1:9" ht="14.25" customHeight="1">
      <c r="A1381" s="357" t="s">
        <v>4018</v>
      </c>
      <c r="B1381" s="1" t="s">
        <v>701</v>
      </c>
      <c r="C1381" s="1">
        <v>99</v>
      </c>
      <c r="D1381" s="69" t="s">
        <v>4020</v>
      </c>
      <c r="E1381" s="754"/>
      <c r="F1381" s="7"/>
      <c r="G1381" s="7"/>
      <c r="H1381" s="7"/>
      <c r="I1381" s="7"/>
    </row>
    <row r="1382" spans="1:9" ht="14.25" customHeight="1">
      <c r="A1382" s="358" t="s">
        <v>4021</v>
      </c>
      <c r="B1382" s="67" t="s">
        <v>419</v>
      </c>
      <c r="C1382" s="67" t="s">
        <v>419</v>
      </c>
      <c r="D1382" s="68" t="s">
        <v>4022</v>
      </c>
      <c r="E1382" s="756"/>
      <c r="F1382" s="7"/>
      <c r="G1382" s="7"/>
      <c r="H1382" s="7"/>
      <c r="I1382" s="7"/>
    </row>
    <row r="1383" spans="1:9" ht="14.25" customHeight="1">
      <c r="A1383" s="357" t="s">
        <v>4023</v>
      </c>
      <c r="B1383" s="1" t="s">
        <v>701</v>
      </c>
      <c r="C1383" s="1" t="s">
        <v>419</v>
      </c>
      <c r="D1383" s="69" t="s">
        <v>3159</v>
      </c>
      <c r="E1383" s="754"/>
      <c r="F1383" s="7"/>
      <c r="G1383" s="7"/>
      <c r="H1383" s="7"/>
      <c r="I1383" s="7"/>
    </row>
    <row r="1384" spans="1:9" ht="14.25" customHeight="1">
      <c r="A1384" s="358" t="s">
        <v>4023</v>
      </c>
      <c r="B1384" s="67" t="s">
        <v>701</v>
      </c>
      <c r="C1384" s="67" t="s">
        <v>2580</v>
      </c>
      <c r="D1384" s="68" t="s">
        <v>4024</v>
      </c>
      <c r="E1384" s="756"/>
      <c r="F1384" s="7"/>
      <c r="G1384" s="7"/>
      <c r="H1384" s="7"/>
      <c r="I1384" s="7"/>
    </row>
    <row r="1385" spans="1:9" ht="14.25" customHeight="1">
      <c r="A1385" s="357" t="s">
        <v>4023</v>
      </c>
      <c r="B1385" s="1" t="s">
        <v>701</v>
      </c>
      <c r="C1385" s="1">
        <v>99</v>
      </c>
      <c r="D1385" s="69" t="s">
        <v>4025</v>
      </c>
      <c r="E1385" s="754"/>
      <c r="F1385" s="7"/>
      <c r="G1385" s="7"/>
      <c r="H1385" s="7"/>
      <c r="I1385" s="7"/>
    </row>
    <row r="1386" spans="1:9" ht="14.25" customHeight="1">
      <c r="A1386" s="358" t="s">
        <v>4026</v>
      </c>
      <c r="B1386" s="67" t="s">
        <v>701</v>
      </c>
      <c r="C1386" s="67" t="s">
        <v>419</v>
      </c>
      <c r="D1386" s="68" t="s">
        <v>3673</v>
      </c>
      <c r="E1386" s="756"/>
      <c r="F1386" s="7"/>
      <c r="G1386" s="7"/>
      <c r="H1386" s="7"/>
      <c r="I1386" s="7"/>
    </row>
    <row r="1387" spans="1:9" ht="14.25" customHeight="1">
      <c r="A1387" s="357" t="s">
        <v>4026</v>
      </c>
      <c r="B1387" s="1" t="s">
        <v>701</v>
      </c>
      <c r="C1387" s="1" t="s">
        <v>2580</v>
      </c>
      <c r="D1387" s="69" t="s">
        <v>4027</v>
      </c>
      <c r="E1387" s="754"/>
      <c r="F1387" s="7"/>
      <c r="G1387" s="7"/>
      <c r="H1387" s="7"/>
      <c r="I1387" s="7"/>
    </row>
    <row r="1388" spans="1:9" ht="14.25" customHeight="1">
      <c r="A1388" s="358" t="s">
        <v>4026</v>
      </c>
      <c r="B1388" s="67" t="s">
        <v>701</v>
      </c>
      <c r="C1388" s="67">
        <v>99</v>
      </c>
      <c r="D1388" s="68" t="s">
        <v>3674</v>
      </c>
      <c r="E1388" s="756"/>
      <c r="F1388" s="7"/>
      <c r="G1388" s="7"/>
      <c r="H1388" s="7"/>
      <c r="I1388" s="7"/>
    </row>
    <row r="1389" spans="1:9" ht="14.25" customHeight="1">
      <c r="A1389" s="357" t="s">
        <v>4028</v>
      </c>
      <c r="B1389" s="1" t="s">
        <v>701</v>
      </c>
      <c r="C1389" s="1" t="s">
        <v>419</v>
      </c>
      <c r="D1389" s="69" t="s">
        <v>4029</v>
      </c>
      <c r="E1389" s="754"/>
      <c r="F1389" s="7"/>
      <c r="G1389" s="7"/>
      <c r="H1389" s="7"/>
      <c r="I1389" s="7"/>
    </row>
    <row r="1390" spans="1:9" ht="14.25" customHeight="1">
      <c r="A1390" s="358" t="s">
        <v>4028</v>
      </c>
      <c r="B1390" s="67" t="s">
        <v>701</v>
      </c>
      <c r="C1390" s="67" t="s">
        <v>2580</v>
      </c>
      <c r="D1390" s="68" t="s">
        <v>4030</v>
      </c>
      <c r="E1390" s="756"/>
      <c r="F1390" s="7"/>
      <c r="G1390" s="7"/>
      <c r="H1390" s="7"/>
      <c r="I1390" s="7"/>
    </row>
    <row r="1391" spans="1:9" ht="14.25" customHeight="1">
      <c r="A1391" s="357" t="s">
        <v>4028</v>
      </c>
      <c r="B1391" s="1" t="s">
        <v>701</v>
      </c>
      <c r="C1391" s="1">
        <v>99</v>
      </c>
      <c r="D1391" s="69" t="s">
        <v>4031</v>
      </c>
      <c r="E1391" s="754"/>
      <c r="F1391" s="7"/>
      <c r="G1391" s="7"/>
      <c r="H1391" s="7"/>
      <c r="I1391" s="7"/>
    </row>
    <row r="1392" spans="1:9" ht="14.25" customHeight="1">
      <c r="A1392" s="358" t="s">
        <v>4032</v>
      </c>
      <c r="B1392" s="67" t="s">
        <v>701</v>
      </c>
      <c r="C1392" s="67" t="s">
        <v>419</v>
      </c>
      <c r="D1392" s="68" t="s">
        <v>4033</v>
      </c>
      <c r="E1392" s="756"/>
      <c r="F1392" s="7"/>
      <c r="G1392" s="7"/>
      <c r="H1392" s="7"/>
      <c r="I1392" s="7"/>
    </row>
    <row r="1393" spans="1:9" ht="14.25" customHeight="1">
      <c r="A1393" s="357" t="s">
        <v>4032</v>
      </c>
      <c r="B1393" s="1" t="s">
        <v>701</v>
      </c>
      <c r="C1393" s="1">
        <v>99</v>
      </c>
      <c r="D1393" s="69" t="s">
        <v>4034</v>
      </c>
      <c r="E1393" s="754"/>
      <c r="F1393" s="7"/>
      <c r="G1393" s="7"/>
      <c r="H1393" s="7"/>
      <c r="I1393" s="7"/>
    </row>
    <row r="1394" spans="1:9" ht="14.25" customHeight="1">
      <c r="A1394" s="358" t="s">
        <v>4035</v>
      </c>
      <c r="B1394" s="67" t="s">
        <v>701</v>
      </c>
      <c r="C1394" s="67" t="s">
        <v>419</v>
      </c>
      <c r="D1394" s="68" t="s">
        <v>4036</v>
      </c>
      <c r="E1394" s="756"/>
      <c r="F1394" s="7"/>
      <c r="G1394" s="7"/>
      <c r="H1394" s="7"/>
      <c r="I1394" s="7"/>
    </row>
    <row r="1395" spans="1:9" ht="14.25" customHeight="1">
      <c r="A1395" s="357" t="s">
        <v>4035</v>
      </c>
      <c r="B1395" s="1" t="s">
        <v>701</v>
      </c>
      <c r="C1395" s="1">
        <v>99</v>
      </c>
      <c r="D1395" s="69" t="s">
        <v>3803</v>
      </c>
      <c r="E1395" s="754"/>
      <c r="F1395" s="7"/>
      <c r="G1395" s="7"/>
      <c r="H1395" s="7"/>
      <c r="I1395" s="7"/>
    </row>
    <row r="1396" spans="1:9" ht="14.25" customHeight="1">
      <c r="A1396" s="358" t="s">
        <v>4037</v>
      </c>
      <c r="B1396" s="67" t="s">
        <v>701</v>
      </c>
      <c r="C1396" s="67" t="s">
        <v>419</v>
      </c>
      <c r="D1396" s="68" t="s">
        <v>4038</v>
      </c>
      <c r="E1396" s="756"/>
      <c r="F1396" s="7"/>
      <c r="G1396" s="7"/>
      <c r="H1396" s="7"/>
      <c r="I1396" s="7"/>
    </row>
    <row r="1397" spans="1:9" ht="14.25" customHeight="1">
      <c r="A1397" s="357" t="s">
        <v>4037</v>
      </c>
      <c r="B1397" s="1" t="s">
        <v>701</v>
      </c>
      <c r="C1397" s="1">
        <v>99</v>
      </c>
      <c r="D1397" s="69" t="s">
        <v>4039</v>
      </c>
      <c r="E1397" s="754"/>
      <c r="F1397" s="7"/>
      <c r="G1397" s="7"/>
      <c r="H1397" s="7"/>
      <c r="I1397" s="7"/>
    </row>
    <row r="1398" spans="1:9" ht="14.25" customHeight="1">
      <c r="A1398" s="358" t="s">
        <v>4040</v>
      </c>
      <c r="B1398" s="67" t="s">
        <v>701</v>
      </c>
      <c r="C1398" s="67" t="s">
        <v>419</v>
      </c>
      <c r="D1398" s="68" t="s">
        <v>4041</v>
      </c>
      <c r="E1398" s="756"/>
      <c r="F1398" s="7"/>
      <c r="G1398" s="7"/>
      <c r="H1398" s="7"/>
      <c r="I1398" s="7"/>
    </row>
    <row r="1399" spans="1:9" ht="14.25" customHeight="1">
      <c r="A1399" s="357" t="s">
        <v>4040</v>
      </c>
      <c r="B1399" s="1" t="s">
        <v>701</v>
      </c>
      <c r="C1399" s="1">
        <v>99</v>
      </c>
      <c r="D1399" s="69" t="s">
        <v>3809</v>
      </c>
      <c r="E1399" s="754"/>
      <c r="F1399" s="7"/>
      <c r="G1399" s="7"/>
      <c r="H1399" s="7"/>
      <c r="I1399" s="7"/>
    </row>
    <row r="1400" spans="1:9" ht="14.25" customHeight="1">
      <c r="A1400" s="358" t="s">
        <v>4042</v>
      </c>
      <c r="B1400" s="67" t="s">
        <v>701</v>
      </c>
      <c r="C1400" s="67" t="s">
        <v>419</v>
      </c>
      <c r="D1400" s="68" t="s">
        <v>3812</v>
      </c>
      <c r="E1400" s="756"/>
      <c r="F1400" s="7"/>
      <c r="G1400" s="7"/>
      <c r="H1400" s="7"/>
      <c r="I1400" s="7"/>
    </row>
    <row r="1401" spans="1:9" ht="14.25" customHeight="1">
      <c r="A1401" s="357" t="s">
        <v>4042</v>
      </c>
      <c r="B1401" s="1" t="s">
        <v>701</v>
      </c>
      <c r="C1401" s="1">
        <v>99</v>
      </c>
      <c r="D1401" s="69" t="s">
        <v>4043</v>
      </c>
      <c r="E1401" s="754"/>
      <c r="F1401" s="7"/>
      <c r="G1401" s="7"/>
      <c r="H1401" s="7"/>
      <c r="I1401" s="7"/>
    </row>
    <row r="1402" spans="1:9" ht="14.25" customHeight="1">
      <c r="A1402" s="358" t="s">
        <v>4044</v>
      </c>
      <c r="B1402" s="67" t="s">
        <v>701</v>
      </c>
      <c r="C1402" s="67" t="s">
        <v>419</v>
      </c>
      <c r="D1402" s="68" t="s">
        <v>3715</v>
      </c>
      <c r="E1402" s="756"/>
      <c r="F1402" s="7"/>
      <c r="G1402" s="7"/>
      <c r="H1402" s="7"/>
      <c r="I1402" s="7"/>
    </row>
    <row r="1403" spans="1:9" ht="14.25" customHeight="1">
      <c r="A1403" s="357" t="s">
        <v>4044</v>
      </c>
      <c r="B1403" s="1" t="s">
        <v>701</v>
      </c>
      <c r="C1403" s="1">
        <v>99</v>
      </c>
      <c r="D1403" s="69" t="s">
        <v>3717</v>
      </c>
      <c r="E1403" s="754"/>
      <c r="F1403" s="7"/>
      <c r="G1403" s="7"/>
      <c r="H1403" s="7"/>
      <c r="I1403" s="7"/>
    </row>
    <row r="1404" spans="1:9" ht="14.25" customHeight="1">
      <c r="A1404" s="358" t="s">
        <v>4045</v>
      </c>
      <c r="B1404" s="67" t="s">
        <v>701</v>
      </c>
      <c r="C1404" s="67" t="s">
        <v>419</v>
      </c>
      <c r="D1404" s="68" t="s">
        <v>675</v>
      </c>
      <c r="E1404" s="756"/>
      <c r="F1404" s="7"/>
      <c r="G1404" s="7"/>
      <c r="H1404" s="7"/>
      <c r="I1404" s="7"/>
    </row>
    <row r="1405" spans="1:9" ht="14.25" customHeight="1">
      <c r="A1405" s="357" t="s">
        <v>4045</v>
      </c>
      <c r="B1405" s="1" t="s">
        <v>701</v>
      </c>
      <c r="C1405" s="1">
        <v>99</v>
      </c>
      <c r="D1405" s="69" t="s">
        <v>3751</v>
      </c>
      <c r="E1405" s="754"/>
      <c r="F1405" s="7"/>
      <c r="G1405" s="7"/>
      <c r="H1405" s="7"/>
      <c r="I1405" s="7"/>
    </row>
    <row r="1406" spans="1:9" ht="14.25" customHeight="1">
      <c r="A1406" s="358" t="s">
        <v>4046</v>
      </c>
      <c r="B1406" s="67" t="s">
        <v>701</v>
      </c>
      <c r="C1406" s="67" t="s">
        <v>419</v>
      </c>
      <c r="D1406" s="68" t="s">
        <v>3753</v>
      </c>
      <c r="E1406" s="756"/>
      <c r="F1406" s="7"/>
      <c r="G1406" s="7"/>
      <c r="H1406" s="7"/>
      <c r="I1406" s="7"/>
    </row>
    <row r="1407" spans="1:9" ht="14.25" customHeight="1">
      <c r="A1407" s="357" t="s">
        <v>4046</v>
      </c>
      <c r="B1407" s="1" t="s">
        <v>701</v>
      </c>
      <c r="C1407" s="1">
        <v>99</v>
      </c>
      <c r="D1407" s="69" t="s">
        <v>4047</v>
      </c>
      <c r="E1407" s="754"/>
      <c r="F1407" s="7"/>
      <c r="G1407" s="7"/>
      <c r="H1407" s="7"/>
      <c r="I1407" s="7"/>
    </row>
    <row r="1408" spans="1:9" ht="14.25" customHeight="1">
      <c r="A1408" s="358" t="s">
        <v>4048</v>
      </c>
      <c r="B1408" s="67" t="s">
        <v>701</v>
      </c>
      <c r="C1408" s="67" t="s">
        <v>419</v>
      </c>
      <c r="D1408" s="68" t="s">
        <v>3821</v>
      </c>
      <c r="E1408" s="756"/>
      <c r="F1408" s="7"/>
      <c r="G1408" s="7"/>
      <c r="H1408" s="7"/>
      <c r="I1408" s="7"/>
    </row>
    <row r="1409" spans="1:9" ht="14.25" customHeight="1">
      <c r="A1409" s="357" t="s">
        <v>4048</v>
      </c>
      <c r="B1409" s="1" t="s">
        <v>701</v>
      </c>
      <c r="C1409" s="1">
        <v>99</v>
      </c>
      <c r="D1409" s="69" t="s">
        <v>4049</v>
      </c>
      <c r="E1409" s="754"/>
      <c r="F1409" s="7"/>
      <c r="G1409" s="7"/>
      <c r="H1409" s="7"/>
      <c r="I1409" s="7"/>
    </row>
    <row r="1410" spans="1:9" ht="14.25" customHeight="1">
      <c r="A1410" s="358" t="s">
        <v>4050</v>
      </c>
      <c r="B1410" s="67" t="s">
        <v>419</v>
      </c>
      <c r="C1410" s="67" t="s">
        <v>419</v>
      </c>
      <c r="D1410" s="68" t="s">
        <v>4051</v>
      </c>
      <c r="E1410" s="756"/>
      <c r="F1410" s="7"/>
      <c r="G1410" s="7"/>
      <c r="H1410" s="7"/>
      <c r="I1410" s="7"/>
    </row>
    <row r="1411" spans="1:9" ht="14.25" customHeight="1">
      <c r="A1411" s="357" t="s">
        <v>4052</v>
      </c>
      <c r="B1411" s="1" t="s">
        <v>701</v>
      </c>
      <c r="C1411" s="1" t="s">
        <v>419</v>
      </c>
      <c r="D1411" s="69" t="s">
        <v>3159</v>
      </c>
      <c r="E1411" s="754"/>
      <c r="F1411" s="7"/>
      <c r="G1411" s="7"/>
      <c r="H1411" s="7"/>
      <c r="I1411" s="7"/>
    </row>
    <row r="1412" spans="1:9" ht="14.25" customHeight="1">
      <c r="A1412" s="358" t="s">
        <v>4052</v>
      </c>
      <c r="B1412" s="67" t="s">
        <v>701</v>
      </c>
      <c r="C1412" s="67">
        <v>99</v>
      </c>
      <c r="D1412" s="68" t="s">
        <v>4053</v>
      </c>
      <c r="E1412" s="756"/>
      <c r="F1412" s="7"/>
      <c r="G1412" s="7"/>
      <c r="H1412" s="7"/>
      <c r="I1412" s="7"/>
    </row>
    <row r="1413" spans="1:9" ht="14.25" customHeight="1">
      <c r="A1413" s="357" t="s">
        <v>4054</v>
      </c>
      <c r="B1413" s="1" t="s">
        <v>701</v>
      </c>
      <c r="C1413" s="1" t="s">
        <v>419</v>
      </c>
      <c r="D1413" s="69" t="s">
        <v>3673</v>
      </c>
      <c r="E1413" s="754"/>
      <c r="F1413" s="7"/>
      <c r="G1413" s="7"/>
      <c r="H1413" s="7"/>
      <c r="I1413" s="7"/>
    </row>
    <row r="1414" spans="1:9" ht="14.25" customHeight="1">
      <c r="A1414" s="358" t="s">
        <v>4054</v>
      </c>
      <c r="B1414" s="67" t="s">
        <v>701</v>
      </c>
      <c r="C1414" s="67">
        <v>99</v>
      </c>
      <c r="D1414" s="68" t="s">
        <v>4055</v>
      </c>
      <c r="E1414" s="756"/>
      <c r="F1414" s="7"/>
      <c r="G1414" s="7"/>
      <c r="H1414" s="7"/>
      <c r="I1414" s="7"/>
    </row>
    <row r="1415" spans="1:9" ht="14.25" customHeight="1">
      <c r="A1415" s="357" t="s">
        <v>4056</v>
      </c>
      <c r="B1415" s="1" t="s">
        <v>701</v>
      </c>
      <c r="C1415" s="1" t="s">
        <v>419</v>
      </c>
      <c r="D1415" s="69" t="s">
        <v>4029</v>
      </c>
      <c r="E1415" s="754"/>
      <c r="F1415" s="7"/>
      <c r="G1415" s="7"/>
      <c r="H1415" s="7"/>
      <c r="I1415" s="7"/>
    </row>
    <row r="1416" spans="1:9" ht="14.25" customHeight="1">
      <c r="A1416" s="358" t="s">
        <v>4056</v>
      </c>
      <c r="B1416" s="67" t="s">
        <v>701</v>
      </c>
      <c r="C1416" s="67" t="s">
        <v>2580</v>
      </c>
      <c r="D1416" s="68" t="s">
        <v>4030</v>
      </c>
      <c r="E1416" s="756"/>
      <c r="F1416" s="7"/>
      <c r="G1416" s="7"/>
      <c r="H1416" s="7"/>
      <c r="I1416" s="7"/>
    </row>
    <row r="1417" spans="1:9" ht="14.25" customHeight="1">
      <c r="A1417" s="357" t="s">
        <v>4056</v>
      </c>
      <c r="B1417" s="1" t="s">
        <v>701</v>
      </c>
      <c r="C1417" s="1">
        <v>99</v>
      </c>
      <c r="D1417" s="69" t="s">
        <v>4057</v>
      </c>
      <c r="E1417" s="754"/>
      <c r="F1417" s="7"/>
      <c r="G1417" s="7"/>
      <c r="H1417" s="7"/>
      <c r="I1417" s="7"/>
    </row>
    <row r="1418" spans="1:9" ht="14.25" customHeight="1">
      <c r="A1418" s="358" t="s">
        <v>4058</v>
      </c>
      <c r="B1418" s="67" t="s">
        <v>701</v>
      </c>
      <c r="C1418" s="67" t="s">
        <v>419</v>
      </c>
      <c r="D1418" s="68" t="s">
        <v>4033</v>
      </c>
      <c r="E1418" s="756"/>
      <c r="F1418" s="7"/>
      <c r="G1418" s="7"/>
      <c r="H1418" s="7"/>
      <c r="I1418" s="7"/>
    </row>
    <row r="1419" spans="1:9" ht="14.25" customHeight="1">
      <c r="A1419" s="357" t="s">
        <v>4058</v>
      </c>
      <c r="B1419" s="1" t="s">
        <v>701</v>
      </c>
      <c r="C1419" s="1">
        <v>99</v>
      </c>
      <c r="D1419" s="69" t="s">
        <v>4059</v>
      </c>
      <c r="E1419" s="754"/>
      <c r="F1419" s="7"/>
      <c r="G1419" s="7"/>
      <c r="H1419" s="7"/>
      <c r="I1419" s="7"/>
    </row>
    <row r="1420" spans="1:9" ht="14.25" customHeight="1">
      <c r="A1420" s="358" t="s">
        <v>4060</v>
      </c>
      <c r="B1420" s="67" t="s">
        <v>701</v>
      </c>
      <c r="C1420" s="67" t="s">
        <v>419</v>
      </c>
      <c r="D1420" s="68" t="s">
        <v>4036</v>
      </c>
      <c r="E1420" s="756"/>
      <c r="F1420" s="7"/>
      <c r="G1420" s="7"/>
      <c r="H1420" s="7"/>
      <c r="I1420" s="7"/>
    </row>
    <row r="1421" spans="1:9" ht="14.25" customHeight="1">
      <c r="A1421" s="357" t="s">
        <v>4060</v>
      </c>
      <c r="B1421" s="1" t="s">
        <v>701</v>
      </c>
      <c r="C1421" s="1">
        <v>99</v>
      </c>
      <c r="D1421" s="69" t="s">
        <v>4061</v>
      </c>
      <c r="E1421" s="754"/>
      <c r="F1421" s="7"/>
      <c r="G1421" s="7"/>
      <c r="H1421" s="7"/>
      <c r="I1421" s="7"/>
    </row>
    <row r="1422" spans="1:9" ht="14.25" customHeight="1">
      <c r="A1422" s="358" t="s">
        <v>4062</v>
      </c>
      <c r="B1422" s="67" t="s">
        <v>701</v>
      </c>
      <c r="C1422" s="67" t="s">
        <v>419</v>
      </c>
      <c r="D1422" s="68" t="s">
        <v>4038</v>
      </c>
      <c r="E1422" s="756"/>
      <c r="F1422" s="7"/>
      <c r="G1422" s="7"/>
      <c r="H1422" s="7"/>
      <c r="I1422" s="7"/>
    </row>
    <row r="1423" spans="1:9" ht="14.25" customHeight="1">
      <c r="A1423" s="357" t="s">
        <v>4062</v>
      </c>
      <c r="B1423" s="1" t="s">
        <v>701</v>
      </c>
      <c r="C1423" s="1">
        <v>99</v>
      </c>
      <c r="D1423" s="69" t="s">
        <v>4039</v>
      </c>
      <c r="E1423" s="754"/>
      <c r="F1423" s="7"/>
      <c r="G1423" s="7"/>
      <c r="H1423" s="7"/>
      <c r="I1423" s="7"/>
    </row>
    <row r="1424" spans="1:9" ht="14.25" customHeight="1">
      <c r="A1424" s="358" t="s">
        <v>4063</v>
      </c>
      <c r="B1424" s="67" t="s">
        <v>701</v>
      </c>
      <c r="C1424" s="67" t="s">
        <v>419</v>
      </c>
      <c r="D1424" s="68" t="s">
        <v>4064</v>
      </c>
      <c r="E1424" s="756"/>
      <c r="F1424" s="7"/>
      <c r="G1424" s="7"/>
      <c r="H1424" s="7"/>
      <c r="I1424" s="7"/>
    </row>
    <row r="1425" spans="1:9" ht="14.25" customHeight="1">
      <c r="A1425" s="357" t="s">
        <v>4063</v>
      </c>
      <c r="B1425" s="1" t="s">
        <v>701</v>
      </c>
      <c r="C1425" s="1">
        <v>99</v>
      </c>
      <c r="D1425" s="69" t="s">
        <v>4065</v>
      </c>
      <c r="E1425" s="754"/>
      <c r="F1425" s="7"/>
      <c r="G1425" s="7"/>
      <c r="H1425" s="7"/>
      <c r="I1425" s="7"/>
    </row>
    <row r="1426" spans="1:9" ht="14.25" customHeight="1">
      <c r="A1426" s="358" t="s">
        <v>4066</v>
      </c>
      <c r="B1426" s="67" t="s">
        <v>701</v>
      </c>
      <c r="C1426" s="67" t="s">
        <v>419</v>
      </c>
      <c r="D1426" s="68" t="s">
        <v>3812</v>
      </c>
      <c r="E1426" s="756"/>
      <c r="F1426" s="7"/>
      <c r="G1426" s="7"/>
      <c r="H1426" s="7"/>
      <c r="I1426" s="7"/>
    </row>
    <row r="1427" spans="1:9" ht="14.25" customHeight="1">
      <c r="A1427" s="357" t="s">
        <v>4066</v>
      </c>
      <c r="B1427" s="1" t="s">
        <v>701</v>
      </c>
      <c r="C1427" s="1" t="s">
        <v>2580</v>
      </c>
      <c r="D1427" s="69" t="s">
        <v>4067</v>
      </c>
      <c r="E1427" s="754"/>
      <c r="F1427" s="7"/>
      <c r="G1427" s="7"/>
      <c r="H1427" s="7"/>
      <c r="I1427" s="7"/>
    </row>
    <row r="1428" spans="1:9" ht="14.25" customHeight="1">
      <c r="A1428" s="358" t="s">
        <v>4066</v>
      </c>
      <c r="B1428" s="67" t="s">
        <v>701</v>
      </c>
      <c r="C1428" s="67">
        <v>99</v>
      </c>
      <c r="D1428" s="68" t="s">
        <v>4068</v>
      </c>
      <c r="E1428" s="756"/>
      <c r="F1428" s="7"/>
      <c r="G1428" s="7"/>
      <c r="H1428" s="7"/>
      <c r="I1428" s="7"/>
    </row>
    <row r="1429" spans="1:9" ht="14.25" customHeight="1">
      <c r="A1429" s="357" t="s">
        <v>4069</v>
      </c>
      <c r="B1429" s="1" t="s">
        <v>701</v>
      </c>
      <c r="C1429" s="1" t="s">
        <v>419</v>
      </c>
      <c r="D1429" s="69" t="s">
        <v>3715</v>
      </c>
      <c r="E1429" s="754"/>
      <c r="F1429" s="7"/>
      <c r="G1429" s="7"/>
      <c r="H1429" s="7"/>
      <c r="I1429" s="7"/>
    </row>
    <row r="1430" spans="1:9" ht="14.25" customHeight="1">
      <c r="A1430" s="358" t="s">
        <v>4069</v>
      </c>
      <c r="B1430" s="67" t="s">
        <v>701</v>
      </c>
      <c r="C1430" s="67">
        <v>99</v>
      </c>
      <c r="D1430" s="68" t="s">
        <v>3782</v>
      </c>
      <c r="E1430" s="756"/>
      <c r="F1430" s="7"/>
      <c r="G1430" s="7"/>
      <c r="H1430" s="7"/>
      <c r="I1430" s="7"/>
    </row>
    <row r="1431" spans="1:9" ht="14.25" customHeight="1">
      <c r="A1431" s="357" t="s">
        <v>4070</v>
      </c>
      <c r="B1431" s="1" t="s">
        <v>701</v>
      </c>
      <c r="C1431" s="1" t="s">
        <v>419</v>
      </c>
      <c r="D1431" s="69" t="s">
        <v>675</v>
      </c>
      <c r="E1431" s="754"/>
      <c r="F1431" s="7"/>
      <c r="G1431" s="7"/>
      <c r="H1431" s="7"/>
      <c r="I1431" s="7"/>
    </row>
    <row r="1432" spans="1:9" ht="14.25" customHeight="1">
      <c r="A1432" s="358" t="s">
        <v>4070</v>
      </c>
      <c r="B1432" s="67" t="s">
        <v>701</v>
      </c>
      <c r="C1432" s="67">
        <v>99</v>
      </c>
      <c r="D1432" s="68" t="s">
        <v>3751</v>
      </c>
      <c r="E1432" s="756"/>
      <c r="F1432" s="7"/>
      <c r="G1432" s="7"/>
      <c r="H1432" s="7"/>
      <c r="I1432" s="7"/>
    </row>
    <row r="1433" spans="1:9" ht="14.25" customHeight="1">
      <c r="A1433" s="357" t="s">
        <v>4071</v>
      </c>
      <c r="B1433" s="1" t="s">
        <v>701</v>
      </c>
      <c r="C1433" s="1" t="s">
        <v>419</v>
      </c>
      <c r="D1433" s="69" t="s">
        <v>3753</v>
      </c>
      <c r="E1433" s="754"/>
      <c r="F1433" s="7"/>
      <c r="G1433" s="7"/>
      <c r="H1433" s="7"/>
      <c r="I1433" s="7"/>
    </row>
    <row r="1434" spans="1:9" ht="14.25" customHeight="1">
      <c r="A1434" s="358" t="s">
        <v>4071</v>
      </c>
      <c r="B1434" s="67" t="s">
        <v>701</v>
      </c>
      <c r="C1434" s="67">
        <v>99</v>
      </c>
      <c r="D1434" s="68" t="s">
        <v>3860</v>
      </c>
      <c r="E1434" s="756"/>
      <c r="F1434" s="7"/>
      <c r="G1434" s="7"/>
      <c r="H1434" s="7"/>
      <c r="I1434" s="7"/>
    </row>
    <row r="1435" spans="1:9" ht="14.25" customHeight="1">
      <c r="A1435" s="357" t="s">
        <v>4072</v>
      </c>
      <c r="B1435" s="1" t="s">
        <v>701</v>
      </c>
      <c r="C1435" s="1" t="s">
        <v>419</v>
      </c>
      <c r="D1435" s="69" t="s">
        <v>3821</v>
      </c>
      <c r="E1435" s="754"/>
      <c r="F1435" s="7"/>
      <c r="G1435" s="7"/>
      <c r="H1435" s="7"/>
      <c r="I1435" s="7"/>
    </row>
    <row r="1436" spans="1:9" ht="14.25" customHeight="1">
      <c r="A1436" s="358" t="s">
        <v>4072</v>
      </c>
      <c r="B1436" s="67" t="s">
        <v>701</v>
      </c>
      <c r="C1436" s="67">
        <v>99</v>
      </c>
      <c r="D1436" s="68" t="s">
        <v>4073</v>
      </c>
      <c r="E1436" s="756"/>
      <c r="F1436" s="7"/>
      <c r="G1436" s="7"/>
      <c r="H1436" s="7"/>
      <c r="I1436" s="7"/>
    </row>
    <row r="1437" spans="1:9" ht="14.25" customHeight="1">
      <c r="A1437" s="357" t="s">
        <v>4074</v>
      </c>
      <c r="B1437" s="1" t="s">
        <v>419</v>
      </c>
      <c r="C1437" s="1" t="s">
        <v>419</v>
      </c>
      <c r="D1437" s="69" t="s">
        <v>4075</v>
      </c>
      <c r="E1437" s="754"/>
      <c r="F1437" s="7"/>
      <c r="G1437" s="7"/>
      <c r="H1437" s="7"/>
      <c r="I1437" s="7"/>
    </row>
    <row r="1438" spans="1:9" ht="14.25" customHeight="1">
      <c r="A1438" s="358" t="s">
        <v>4076</v>
      </c>
      <c r="B1438" s="67" t="s">
        <v>701</v>
      </c>
      <c r="C1438" s="67" t="s">
        <v>419</v>
      </c>
      <c r="D1438" s="68" t="s">
        <v>4077</v>
      </c>
      <c r="E1438" s="756"/>
      <c r="F1438" s="7"/>
      <c r="G1438" s="7"/>
      <c r="H1438" s="7"/>
      <c r="I1438" s="7"/>
    </row>
    <row r="1439" spans="1:9" ht="14.25" customHeight="1">
      <c r="A1439" s="357" t="s">
        <v>4076</v>
      </c>
      <c r="B1439" s="1" t="s">
        <v>701</v>
      </c>
      <c r="C1439" s="1" t="s">
        <v>2580</v>
      </c>
      <c r="D1439" s="69" t="s">
        <v>4024</v>
      </c>
      <c r="E1439" s="754"/>
      <c r="F1439" s="7"/>
      <c r="G1439" s="7"/>
      <c r="H1439" s="7"/>
      <c r="I1439" s="7"/>
    </row>
    <row r="1440" spans="1:9" ht="14.25" customHeight="1">
      <c r="A1440" s="358" t="s">
        <v>4076</v>
      </c>
      <c r="B1440" s="67" t="s">
        <v>701</v>
      </c>
      <c r="C1440" s="67">
        <v>99</v>
      </c>
      <c r="D1440" s="68" t="s">
        <v>4025</v>
      </c>
      <c r="E1440" s="756"/>
      <c r="F1440" s="7"/>
      <c r="G1440" s="7"/>
      <c r="H1440" s="7"/>
      <c r="I1440" s="7"/>
    </row>
    <row r="1441" spans="1:9" ht="14.25" customHeight="1">
      <c r="A1441" s="357" t="s">
        <v>4078</v>
      </c>
      <c r="B1441" s="1" t="s">
        <v>701</v>
      </c>
      <c r="C1441" s="1" t="s">
        <v>419</v>
      </c>
      <c r="D1441" s="69" t="s">
        <v>3673</v>
      </c>
      <c r="E1441" s="754"/>
      <c r="F1441" s="7"/>
      <c r="G1441" s="7"/>
      <c r="H1441" s="7"/>
      <c r="I1441" s="7"/>
    </row>
    <row r="1442" spans="1:9" ht="14.25" customHeight="1">
      <c r="A1442" s="358" t="s">
        <v>4078</v>
      </c>
      <c r="B1442" s="67" t="s">
        <v>701</v>
      </c>
      <c r="C1442" s="67" t="s">
        <v>2580</v>
      </c>
      <c r="D1442" s="68" t="s">
        <v>4027</v>
      </c>
      <c r="E1442" s="756"/>
      <c r="F1442" s="7"/>
      <c r="G1442" s="7"/>
      <c r="H1442" s="7"/>
      <c r="I1442" s="7"/>
    </row>
    <row r="1443" spans="1:9" ht="14.25" customHeight="1">
      <c r="A1443" s="357" t="s">
        <v>4078</v>
      </c>
      <c r="B1443" s="1" t="s">
        <v>701</v>
      </c>
      <c r="C1443" s="1">
        <v>99</v>
      </c>
      <c r="D1443" s="69" t="s">
        <v>3674</v>
      </c>
      <c r="E1443" s="754"/>
      <c r="F1443" s="7"/>
      <c r="G1443" s="7"/>
      <c r="H1443" s="7"/>
      <c r="I1443" s="7"/>
    </row>
    <row r="1444" spans="1:9" ht="14.25" customHeight="1">
      <c r="A1444" s="358" t="s">
        <v>4079</v>
      </c>
      <c r="B1444" s="67" t="s">
        <v>701</v>
      </c>
      <c r="C1444" s="67" t="s">
        <v>419</v>
      </c>
      <c r="D1444" s="68" t="s">
        <v>4029</v>
      </c>
      <c r="E1444" s="756"/>
      <c r="F1444" s="7"/>
      <c r="G1444" s="7"/>
      <c r="H1444" s="7"/>
      <c r="I1444" s="7"/>
    </row>
    <row r="1445" spans="1:9" ht="14.25" customHeight="1">
      <c r="A1445" s="357" t="s">
        <v>4079</v>
      </c>
      <c r="B1445" s="1" t="s">
        <v>701</v>
      </c>
      <c r="C1445" s="1" t="s">
        <v>2580</v>
      </c>
      <c r="D1445" s="69" t="s">
        <v>4030</v>
      </c>
      <c r="E1445" s="754"/>
      <c r="F1445" s="7"/>
      <c r="G1445" s="7"/>
      <c r="H1445" s="7"/>
      <c r="I1445" s="7"/>
    </row>
    <row r="1446" spans="1:9" ht="14.25" customHeight="1">
      <c r="A1446" s="358" t="s">
        <v>4079</v>
      </c>
      <c r="B1446" s="67" t="s">
        <v>701</v>
      </c>
      <c r="C1446" s="67">
        <v>99</v>
      </c>
      <c r="D1446" s="68" t="s">
        <v>4057</v>
      </c>
      <c r="E1446" s="756"/>
      <c r="F1446" s="7"/>
      <c r="G1446" s="7"/>
      <c r="H1446" s="7"/>
      <c r="I1446" s="7"/>
    </row>
    <row r="1447" spans="1:9" ht="14.25" customHeight="1">
      <c r="A1447" s="357" t="s">
        <v>4080</v>
      </c>
      <c r="B1447" s="1" t="s">
        <v>701</v>
      </c>
      <c r="C1447" s="1" t="s">
        <v>419</v>
      </c>
      <c r="D1447" s="69" t="s">
        <v>4033</v>
      </c>
      <c r="E1447" s="754"/>
      <c r="F1447" s="7"/>
      <c r="G1447" s="7"/>
      <c r="H1447" s="7"/>
      <c r="I1447" s="7"/>
    </row>
    <row r="1448" spans="1:9" ht="14.25" customHeight="1">
      <c r="A1448" s="358" t="s">
        <v>4080</v>
      </c>
      <c r="B1448" s="67" t="s">
        <v>701</v>
      </c>
      <c r="C1448" s="67">
        <v>99</v>
      </c>
      <c r="D1448" s="68" t="s">
        <v>4059</v>
      </c>
      <c r="E1448" s="756"/>
      <c r="F1448" s="7"/>
      <c r="G1448" s="7"/>
      <c r="H1448" s="7"/>
      <c r="I1448" s="7"/>
    </row>
    <row r="1449" spans="1:9" ht="14.25" customHeight="1">
      <c r="A1449" s="357" t="s">
        <v>4081</v>
      </c>
      <c r="B1449" s="1" t="s">
        <v>701</v>
      </c>
      <c r="C1449" s="1" t="s">
        <v>419</v>
      </c>
      <c r="D1449" s="69" t="s">
        <v>4036</v>
      </c>
      <c r="E1449" s="754"/>
      <c r="F1449" s="7"/>
      <c r="G1449" s="7"/>
      <c r="H1449" s="7"/>
      <c r="I1449" s="7"/>
    </row>
    <row r="1450" spans="1:9" ht="14.25" customHeight="1">
      <c r="A1450" s="358" t="s">
        <v>4081</v>
      </c>
      <c r="B1450" s="67" t="s">
        <v>701</v>
      </c>
      <c r="C1450" s="67">
        <v>99</v>
      </c>
      <c r="D1450" s="68" t="s">
        <v>3803</v>
      </c>
      <c r="E1450" s="756"/>
      <c r="F1450" s="7"/>
      <c r="G1450" s="7"/>
      <c r="H1450" s="7"/>
      <c r="I1450" s="7"/>
    </row>
    <row r="1451" spans="1:9" ht="14.25" customHeight="1">
      <c r="A1451" s="357" t="s">
        <v>4082</v>
      </c>
      <c r="B1451" s="1" t="s">
        <v>701</v>
      </c>
      <c r="C1451" s="1" t="s">
        <v>419</v>
      </c>
      <c r="D1451" s="69" t="s">
        <v>4038</v>
      </c>
      <c r="E1451" s="754"/>
      <c r="F1451" s="7"/>
      <c r="G1451" s="7"/>
      <c r="H1451" s="7"/>
      <c r="I1451" s="7"/>
    </row>
    <row r="1452" spans="1:9" ht="14.25" customHeight="1">
      <c r="A1452" s="358" t="s">
        <v>4082</v>
      </c>
      <c r="B1452" s="67" t="s">
        <v>701</v>
      </c>
      <c r="C1452" s="67">
        <v>99</v>
      </c>
      <c r="D1452" s="68" t="s">
        <v>4083</v>
      </c>
      <c r="E1452" s="756"/>
      <c r="F1452" s="7"/>
      <c r="G1452" s="7"/>
      <c r="H1452" s="7"/>
      <c r="I1452" s="7"/>
    </row>
    <row r="1453" spans="1:9" ht="14.25" customHeight="1">
      <c r="A1453" s="357" t="s">
        <v>4084</v>
      </c>
      <c r="B1453" s="1" t="s">
        <v>701</v>
      </c>
      <c r="C1453" s="1" t="s">
        <v>419</v>
      </c>
      <c r="D1453" s="69" t="s">
        <v>4041</v>
      </c>
      <c r="E1453" s="754"/>
      <c r="F1453" s="7"/>
      <c r="G1453" s="7"/>
      <c r="H1453" s="7"/>
      <c r="I1453" s="7"/>
    </row>
    <row r="1454" spans="1:9" ht="14.25" customHeight="1">
      <c r="A1454" s="358" t="s">
        <v>4084</v>
      </c>
      <c r="B1454" s="67" t="s">
        <v>701</v>
      </c>
      <c r="C1454" s="67">
        <v>99</v>
      </c>
      <c r="D1454" s="68" t="s">
        <v>4085</v>
      </c>
      <c r="E1454" s="756"/>
      <c r="F1454" s="7"/>
      <c r="G1454" s="7"/>
      <c r="H1454" s="7"/>
      <c r="I1454" s="7"/>
    </row>
    <row r="1455" spans="1:9" ht="14.25" customHeight="1">
      <c r="A1455" s="357" t="s">
        <v>4086</v>
      </c>
      <c r="B1455" s="1" t="s">
        <v>701</v>
      </c>
      <c r="C1455" s="1" t="s">
        <v>419</v>
      </c>
      <c r="D1455" s="69" t="s">
        <v>3812</v>
      </c>
      <c r="E1455" s="754"/>
      <c r="F1455" s="7"/>
      <c r="G1455" s="7"/>
      <c r="H1455" s="7"/>
      <c r="I1455" s="7"/>
    </row>
    <row r="1456" spans="1:9" ht="14.25" customHeight="1">
      <c r="A1456" s="358" t="s">
        <v>4086</v>
      </c>
      <c r="B1456" s="67" t="s">
        <v>701</v>
      </c>
      <c r="C1456" s="67">
        <v>99</v>
      </c>
      <c r="D1456" s="68" t="s">
        <v>4043</v>
      </c>
      <c r="E1456" s="756"/>
      <c r="F1456" s="7"/>
      <c r="G1456" s="7"/>
      <c r="H1456" s="7"/>
      <c r="I1456" s="7"/>
    </row>
    <row r="1457" spans="1:9" ht="14.25" customHeight="1">
      <c r="A1457" s="357" t="s">
        <v>4087</v>
      </c>
      <c r="B1457" s="1" t="s">
        <v>701</v>
      </c>
      <c r="C1457" s="1" t="s">
        <v>419</v>
      </c>
      <c r="D1457" s="69" t="s">
        <v>3715</v>
      </c>
      <c r="E1457" s="754"/>
      <c r="F1457" s="7"/>
      <c r="G1457" s="7"/>
      <c r="H1457" s="7"/>
      <c r="I1457" s="7"/>
    </row>
    <row r="1458" spans="1:9" ht="14.25" customHeight="1">
      <c r="A1458" s="358" t="s">
        <v>4087</v>
      </c>
      <c r="B1458" s="67" t="s">
        <v>701</v>
      </c>
      <c r="C1458" s="67">
        <v>99</v>
      </c>
      <c r="D1458" s="68" t="s">
        <v>3782</v>
      </c>
      <c r="E1458" s="756"/>
      <c r="F1458" s="7"/>
      <c r="G1458" s="7"/>
      <c r="H1458" s="7"/>
      <c r="I1458" s="7"/>
    </row>
    <row r="1459" spans="1:9" ht="14.25" customHeight="1">
      <c r="A1459" s="357" t="s">
        <v>4088</v>
      </c>
      <c r="B1459" s="1" t="s">
        <v>701</v>
      </c>
      <c r="C1459" s="1" t="s">
        <v>419</v>
      </c>
      <c r="D1459" s="69" t="s">
        <v>675</v>
      </c>
      <c r="E1459" s="754"/>
      <c r="F1459" s="7"/>
      <c r="G1459" s="7"/>
      <c r="H1459" s="7"/>
      <c r="I1459" s="7"/>
    </row>
    <row r="1460" spans="1:9" ht="14.25" customHeight="1">
      <c r="A1460" s="358" t="s">
        <v>4088</v>
      </c>
      <c r="B1460" s="67" t="s">
        <v>701</v>
      </c>
      <c r="C1460" s="67">
        <v>99</v>
      </c>
      <c r="D1460" s="68" t="s">
        <v>3751</v>
      </c>
      <c r="E1460" s="756"/>
      <c r="F1460" s="7"/>
      <c r="G1460" s="7"/>
      <c r="H1460" s="7"/>
      <c r="I1460" s="7"/>
    </row>
    <row r="1461" spans="1:9" ht="14.25" customHeight="1">
      <c r="A1461" s="357" t="s">
        <v>4089</v>
      </c>
      <c r="B1461" s="1" t="s">
        <v>701</v>
      </c>
      <c r="C1461" s="1" t="s">
        <v>419</v>
      </c>
      <c r="D1461" s="69" t="s">
        <v>3753</v>
      </c>
      <c r="E1461" s="754"/>
      <c r="F1461" s="7"/>
      <c r="G1461" s="7"/>
      <c r="H1461" s="7"/>
      <c r="I1461" s="7"/>
    </row>
    <row r="1462" spans="1:9" ht="14.25" customHeight="1">
      <c r="A1462" s="358" t="s">
        <v>4089</v>
      </c>
      <c r="B1462" s="67" t="s">
        <v>701</v>
      </c>
      <c r="C1462" s="67">
        <v>99</v>
      </c>
      <c r="D1462" s="68" t="s">
        <v>3860</v>
      </c>
      <c r="E1462" s="756"/>
      <c r="F1462" s="7"/>
      <c r="G1462" s="7"/>
      <c r="H1462" s="7"/>
      <c r="I1462" s="7"/>
    </row>
    <row r="1463" spans="1:9" ht="14.25" customHeight="1">
      <c r="A1463" s="357" t="s">
        <v>4090</v>
      </c>
      <c r="B1463" s="1" t="s">
        <v>701</v>
      </c>
      <c r="C1463" s="1" t="s">
        <v>419</v>
      </c>
      <c r="D1463" s="69" t="s">
        <v>3821</v>
      </c>
      <c r="E1463" s="754"/>
      <c r="F1463" s="7"/>
      <c r="G1463" s="7"/>
      <c r="H1463" s="7"/>
      <c r="I1463" s="7"/>
    </row>
    <row r="1464" spans="1:9" ht="14.25" customHeight="1">
      <c r="A1464" s="358" t="s">
        <v>4090</v>
      </c>
      <c r="B1464" s="67" t="s">
        <v>701</v>
      </c>
      <c r="C1464" s="67">
        <v>99</v>
      </c>
      <c r="D1464" s="68" t="s">
        <v>4091</v>
      </c>
      <c r="E1464" s="756"/>
      <c r="F1464" s="7"/>
      <c r="G1464" s="7"/>
      <c r="H1464" s="7"/>
      <c r="I1464" s="7"/>
    </row>
    <row r="1465" spans="1:9" ht="14.25" customHeight="1">
      <c r="A1465" s="357" t="s">
        <v>4092</v>
      </c>
      <c r="B1465" s="1" t="s">
        <v>419</v>
      </c>
      <c r="C1465" s="1" t="s">
        <v>419</v>
      </c>
      <c r="D1465" s="69" t="s">
        <v>4093</v>
      </c>
      <c r="E1465" s="754"/>
      <c r="F1465" s="7"/>
      <c r="G1465" s="7"/>
      <c r="H1465" s="7"/>
      <c r="I1465" s="7"/>
    </row>
    <row r="1466" spans="1:9" ht="14.25" customHeight="1">
      <c r="A1466" s="358" t="s">
        <v>4094</v>
      </c>
      <c r="B1466" s="67" t="s">
        <v>701</v>
      </c>
      <c r="C1466" s="67" t="s">
        <v>419</v>
      </c>
      <c r="D1466" s="68" t="s">
        <v>4095</v>
      </c>
      <c r="E1466" s="756"/>
      <c r="F1466" s="7"/>
      <c r="G1466" s="7"/>
      <c r="H1466" s="7"/>
      <c r="I1466" s="7"/>
    </row>
    <row r="1467" spans="1:9" ht="14.25" customHeight="1">
      <c r="A1467" s="357" t="s">
        <v>4094</v>
      </c>
      <c r="B1467" s="1" t="s">
        <v>701</v>
      </c>
      <c r="C1467" s="1">
        <v>99</v>
      </c>
      <c r="D1467" s="69" t="s">
        <v>4025</v>
      </c>
      <c r="E1467" s="754"/>
      <c r="F1467" s="7"/>
      <c r="G1467" s="7"/>
      <c r="H1467" s="7"/>
      <c r="I1467" s="7"/>
    </row>
    <row r="1468" spans="1:9" ht="14.25" customHeight="1">
      <c r="A1468" s="358" t="s">
        <v>4096</v>
      </c>
      <c r="B1468" s="67" t="s">
        <v>701</v>
      </c>
      <c r="C1468" s="67" t="s">
        <v>419</v>
      </c>
      <c r="D1468" s="68" t="s">
        <v>3673</v>
      </c>
      <c r="E1468" s="756"/>
      <c r="F1468" s="7"/>
      <c r="G1468" s="7"/>
      <c r="H1468" s="7"/>
      <c r="I1468" s="7"/>
    </row>
    <row r="1469" spans="1:9" ht="14.25" customHeight="1">
      <c r="A1469" s="357" t="s">
        <v>4096</v>
      </c>
      <c r="B1469" s="1" t="s">
        <v>701</v>
      </c>
      <c r="C1469" s="1">
        <v>99</v>
      </c>
      <c r="D1469" s="69" t="s">
        <v>4055</v>
      </c>
      <c r="E1469" s="754"/>
      <c r="F1469" s="7"/>
      <c r="G1469" s="7"/>
      <c r="H1469" s="7"/>
      <c r="I1469" s="7"/>
    </row>
    <row r="1470" spans="1:9" ht="14.25" customHeight="1">
      <c r="A1470" s="358" t="s">
        <v>4097</v>
      </c>
      <c r="B1470" s="67" t="s">
        <v>701</v>
      </c>
      <c r="C1470" s="67" t="s">
        <v>419</v>
      </c>
      <c r="D1470" s="68" t="s">
        <v>4098</v>
      </c>
      <c r="E1470" s="756"/>
      <c r="F1470" s="7"/>
      <c r="G1470" s="7"/>
      <c r="H1470" s="7"/>
      <c r="I1470" s="7"/>
    </row>
    <row r="1471" spans="1:9" ht="14.25" customHeight="1">
      <c r="A1471" s="357" t="s">
        <v>4097</v>
      </c>
      <c r="B1471" s="1" t="s">
        <v>701</v>
      </c>
      <c r="C1471" s="1">
        <v>99</v>
      </c>
      <c r="D1471" s="69" t="s">
        <v>4031</v>
      </c>
      <c r="E1471" s="754"/>
      <c r="F1471" s="7"/>
      <c r="G1471" s="7"/>
      <c r="H1471" s="7"/>
      <c r="I1471" s="7"/>
    </row>
    <row r="1472" spans="1:9" ht="14.25" customHeight="1">
      <c r="A1472" s="358" t="s">
        <v>4099</v>
      </c>
      <c r="B1472" s="67" t="s">
        <v>701</v>
      </c>
      <c r="C1472" s="67" t="s">
        <v>419</v>
      </c>
      <c r="D1472" s="68" t="s">
        <v>4033</v>
      </c>
      <c r="E1472" s="756"/>
      <c r="F1472" s="7"/>
      <c r="G1472" s="7"/>
      <c r="H1472" s="7"/>
      <c r="I1472" s="7"/>
    </row>
    <row r="1473" spans="1:9" ht="14.25" customHeight="1">
      <c r="A1473" s="357" t="s">
        <v>4099</v>
      </c>
      <c r="B1473" s="1" t="s">
        <v>701</v>
      </c>
      <c r="C1473" s="1">
        <v>99</v>
      </c>
      <c r="D1473" s="69" t="s">
        <v>4100</v>
      </c>
      <c r="E1473" s="754"/>
      <c r="F1473" s="7"/>
      <c r="G1473" s="7"/>
      <c r="H1473" s="7"/>
      <c r="I1473" s="7"/>
    </row>
    <row r="1474" spans="1:9" ht="14.25" customHeight="1">
      <c r="A1474" s="358" t="s">
        <v>4101</v>
      </c>
      <c r="B1474" s="67" t="s">
        <v>701</v>
      </c>
      <c r="C1474" s="67" t="s">
        <v>419</v>
      </c>
      <c r="D1474" s="68" t="s">
        <v>4036</v>
      </c>
      <c r="E1474" s="756"/>
      <c r="F1474" s="7"/>
      <c r="G1474" s="7"/>
      <c r="H1474" s="7"/>
      <c r="I1474" s="7"/>
    </row>
    <row r="1475" spans="1:9" ht="14.25" customHeight="1">
      <c r="A1475" s="357" t="s">
        <v>4101</v>
      </c>
      <c r="B1475" s="1" t="s">
        <v>701</v>
      </c>
      <c r="C1475" s="1">
        <v>99</v>
      </c>
      <c r="D1475" s="69" t="s">
        <v>3803</v>
      </c>
      <c r="E1475" s="754"/>
      <c r="F1475" s="7"/>
      <c r="G1475" s="7"/>
      <c r="H1475" s="7"/>
      <c r="I1475" s="7"/>
    </row>
    <row r="1476" spans="1:9" ht="14.25" customHeight="1">
      <c r="A1476" s="358" t="s">
        <v>4102</v>
      </c>
      <c r="B1476" s="67" t="s">
        <v>701</v>
      </c>
      <c r="C1476" s="67" t="s">
        <v>419</v>
      </c>
      <c r="D1476" s="68" t="s">
        <v>4038</v>
      </c>
      <c r="E1476" s="756"/>
      <c r="F1476" s="7"/>
      <c r="G1476" s="7"/>
      <c r="H1476" s="7"/>
      <c r="I1476" s="7"/>
    </row>
    <row r="1477" spans="1:9" ht="14.25" customHeight="1">
      <c r="A1477" s="357" t="s">
        <v>4102</v>
      </c>
      <c r="B1477" s="1" t="s">
        <v>701</v>
      </c>
      <c r="C1477" s="1">
        <v>99</v>
      </c>
      <c r="D1477" s="69" t="s">
        <v>4103</v>
      </c>
      <c r="E1477" s="754"/>
      <c r="F1477" s="7"/>
      <c r="G1477" s="7"/>
      <c r="H1477" s="7"/>
      <c r="I1477" s="7"/>
    </row>
    <row r="1478" spans="1:9" ht="14.25" customHeight="1">
      <c r="A1478" s="358" t="s">
        <v>4104</v>
      </c>
      <c r="B1478" s="67" t="s">
        <v>701</v>
      </c>
      <c r="C1478" s="67" t="s">
        <v>419</v>
      </c>
      <c r="D1478" s="68" t="s">
        <v>4041</v>
      </c>
      <c r="E1478" s="756"/>
      <c r="F1478" s="7"/>
      <c r="G1478" s="7"/>
      <c r="H1478" s="7"/>
      <c r="I1478" s="7"/>
    </row>
    <row r="1479" spans="1:9" ht="14.25" customHeight="1">
      <c r="A1479" s="357" t="s">
        <v>4104</v>
      </c>
      <c r="B1479" s="1" t="s">
        <v>701</v>
      </c>
      <c r="C1479" s="1">
        <v>99</v>
      </c>
      <c r="D1479" s="69" t="s">
        <v>4085</v>
      </c>
      <c r="E1479" s="754"/>
      <c r="F1479" s="7"/>
      <c r="G1479" s="7"/>
      <c r="H1479" s="7"/>
      <c r="I1479" s="7"/>
    </row>
    <row r="1480" spans="1:9" ht="14.25" customHeight="1">
      <c r="A1480" s="358" t="s">
        <v>4105</v>
      </c>
      <c r="B1480" s="67" t="s">
        <v>701</v>
      </c>
      <c r="C1480" s="67" t="s">
        <v>419</v>
      </c>
      <c r="D1480" s="68" t="s">
        <v>3812</v>
      </c>
      <c r="E1480" s="756"/>
      <c r="F1480" s="7"/>
      <c r="G1480" s="7"/>
      <c r="H1480" s="7"/>
      <c r="I1480" s="7"/>
    </row>
    <row r="1481" spans="1:9" ht="14.25" customHeight="1">
      <c r="A1481" s="357" t="s">
        <v>4105</v>
      </c>
      <c r="B1481" s="1" t="s">
        <v>701</v>
      </c>
      <c r="C1481" s="1">
        <v>99</v>
      </c>
      <c r="D1481" s="69" t="s">
        <v>4043</v>
      </c>
      <c r="E1481" s="754"/>
      <c r="F1481" s="7"/>
      <c r="G1481" s="7"/>
      <c r="H1481" s="7"/>
      <c r="I1481" s="7"/>
    </row>
    <row r="1482" spans="1:9" ht="14.25" customHeight="1">
      <c r="A1482" s="358" t="s">
        <v>4106</v>
      </c>
      <c r="B1482" s="67" t="s">
        <v>701</v>
      </c>
      <c r="C1482" s="67" t="s">
        <v>419</v>
      </c>
      <c r="D1482" s="68" t="s">
        <v>3715</v>
      </c>
      <c r="E1482" s="756"/>
      <c r="F1482" s="7"/>
      <c r="G1482" s="7"/>
      <c r="H1482" s="7"/>
      <c r="I1482" s="7"/>
    </row>
    <row r="1483" spans="1:9" ht="14.25" customHeight="1">
      <c r="A1483" s="357" t="s">
        <v>4106</v>
      </c>
      <c r="B1483" s="1" t="s">
        <v>701</v>
      </c>
      <c r="C1483" s="1">
        <v>99</v>
      </c>
      <c r="D1483" s="69" t="s">
        <v>3782</v>
      </c>
      <c r="E1483" s="754"/>
      <c r="F1483" s="7"/>
      <c r="G1483" s="7"/>
      <c r="H1483" s="7"/>
      <c r="I1483" s="7"/>
    </row>
    <row r="1484" spans="1:9" ht="14.25" customHeight="1">
      <c r="A1484" s="358" t="s">
        <v>4107</v>
      </c>
      <c r="B1484" s="67" t="s">
        <v>701</v>
      </c>
      <c r="C1484" s="67" t="s">
        <v>419</v>
      </c>
      <c r="D1484" s="68" t="s">
        <v>675</v>
      </c>
      <c r="E1484" s="756"/>
      <c r="F1484" s="7"/>
      <c r="G1484" s="7"/>
      <c r="H1484" s="7"/>
      <c r="I1484" s="7"/>
    </row>
    <row r="1485" spans="1:9" ht="14.25" customHeight="1">
      <c r="A1485" s="357" t="s">
        <v>4107</v>
      </c>
      <c r="B1485" s="1" t="s">
        <v>701</v>
      </c>
      <c r="C1485" s="1">
        <v>99</v>
      </c>
      <c r="D1485" s="69" t="s">
        <v>3719</v>
      </c>
      <c r="E1485" s="754"/>
      <c r="F1485" s="7"/>
      <c r="G1485" s="7"/>
      <c r="H1485" s="7"/>
      <c r="I1485" s="7"/>
    </row>
    <row r="1486" spans="1:9" ht="14.25" customHeight="1">
      <c r="A1486" s="358" t="s">
        <v>4108</v>
      </c>
      <c r="B1486" s="67" t="s">
        <v>701</v>
      </c>
      <c r="C1486" s="67" t="s">
        <v>419</v>
      </c>
      <c r="D1486" s="68" t="s">
        <v>3753</v>
      </c>
      <c r="E1486" s="756"/>
      <c r="F1486" s="7"/>
      <c r="G1486" s="7"/>
      <c r="H1486" s="7"/>
      <c r="I1486" s="7"/>
    </row>
    <row r="1487" spans="1:9" ht="14.25" customHeight="1">
      <c r="A1487" s="357" t="s">
        <v>4108</v>
      </c>
      <c r="B1487" s="1" t="s">
        <v>701</v>
      </c>
      <c r="C1487" s="1">
        <v>99</v>
      </c>
      <c r="D1487" s="69" t="s">
        <v>3860</v>
      </c>
      <c r="E1487" s="754"/>
      <c r="F1487" s="7"/>
      <c r="G1487" s="7"/>
      <c r="H1487" s="7"/>
      <c r="I1487" s="7"/>
    </row>
    <row r="1488" spans="1:9" ht="14.25" customHeight="1">
      <c r="A1488" s="358" t="s">
        <v>4109</v>
      </c>
      <c r="B1488" s="67" t="s">
        <v>701</v>
      </c>
      <c r="C1488" s="67" t="s">
        <v>419</v>
      </c>
      <c r="D1488" s="68" t="s">
        <v>3821</v>
      </c>
      <c r="E1488" s="756"/>
      <c r="F1488" s="7"/>
      <c r="G1488" s="7"/>
      <c r="H1488" s="7"/>
      <c r="I1488" s="7"/>
    </row>
    <row r="1489" spans="1:9" ht="14.25" customHeight="1">
      <c r="A1489" s="357" t="s">
        <v>4109</v>
      </c>
      <c r="B1489" s="1" t="s">
        <v>701</v>
      </c>
      <c r="C1489" s="1">
        <v>99</v>
      </c>
      <c r="D1489" s="69" t="s">
        <v>4110</v>
      </c>
      <c r="E1489" s="754"/>
      <c r="F1489" s="7"/>
      <c r="G1489" s="7"/>
      <c r="H1489" s="7"/>
      <c r="I1489" s="7"/>
    </row>
    <row r="1490" spans="1:9" ht="14.25" customHeight="1">
      <c r="A1490" s="358" t="s">
        <v>4111</v>
      </c>
      <c r="B1490" s="67" t="s">
        <v>419</v>
      </c>
      <c r="C1490" s="67" t="s">
        <v>419</v>
      </c>
      <c r="D1490" s="68" t="s">
        <v>4112</v>
      </c>
      <c r="E1490" s="756"/>
      <c r="F1490" s="7"/>
      <c r="G1490" s="7"/>
      <c r="H1490" s="7"/>
      <c r="I1490" s="7"/>
    </row>
    <row r="1491" spans="1:9" ht="14.25" customHeight="1">
      <c r="A1491" s="357" t="s">
        <v>4113</v>
      </c>
      <c r="B1491" s="1" t="s">
        <v>701</v>
      </c>
      <c r="C1491" s="1" t="s">
        <v>419</v>
      </c>
      <c r="D1491" s="69" t="s">
        <v>4077</v>
      </c>
      <c r="E1491" s="754"/>
      <c r="F1491" s="7"/>
      <c r="G1491" s="7"/>
      <c r="H1491" s="7"/>
      <c r="I1491" s="7"/>
    </row>
    <row r="1492" spans="1:9" ht="14.25" customHeight="1">
      <c r="A1492" s="358" t="s">
        <v>4113</v>
      </c>
      <c r="B1492" s="67" t="s">
        <v>701</v>
      </c>
      <c r="C1492" s="67" t="s">
        <v>2580</v>
      </c>
      <c r="D1492" s="68" t="s">
        <v>4024</v>
      </c>
      <c r="E1492" s="756"/>
      <c r="F1492" s="7"/>
      <c r="G1492" s="7"/>
      <c r="H1492" s="7"/>
      <c r="I1492" s="7"/>
    </row>
    <row r="1493" spans="1:9" ht="14.25" customHeight="1">
      <c r="A1493" s="357" t="s">
        <v>4113</v>
      </c>
      <c r="B1493" s="1" t="s">
        <v>701</v>
      </c>
      <c r="C1493" s="1" t="s">
        <v>2560</v>
      </c>
      <c r="D1493" s="69" t="s">
        <v>4114</v>
      </c>
      <c r="E1493" s="754"/>
      <c r="F1493" s="7"/>
      <c r="G1493" s="7"/>
      <c r="H1493" s="7"/>
      <c r="I1493" s="7"/>
    </row>
    <row r="1494" spans="1:9" ht="14.25" customHeight="1">
      <c r="A1494" s="358" t="s">
        <v>4115</v>
      </c>
      <c r="B1494" s="67" t="s">
        <v>701</v>
      </c>
      <c r="C1494" s="67" t="s">
        <v>419</v>
      </c>
      <c r="D1494" s="68" t="s">
        <v>3673</v>
      </c>
      <c r="E1494" s="756"/>
      <c r="F1494" s="7"/>
      <c r="G1494" s="7"/>
      <c r="H1494" s="7"/>
      <c r="I1494" s="7"/>
    </row>
    <row r="1495" spans="1:9" ht="14.25" customHeight="1">
      <c r="A1495" s="357" t="s">
        <v>4115</v>
      </c>
      <c r="B1495" s="1" t="s">
        <v>701</v>
      </c>
      <c r="C1495" s="1">
        <v>99</v>
      </c>
      <c r="D1495" s="69" t="s">
        <v>3764</v>
      </c>
      <c r="E1495" s="754"/>
      <c r="F1495" s="7"/>
      <c r="G1495" s="7"/>
      <c r="H1495" s="7"/>
      <c r="I1495" s="7"/>
    </row>
    <row r="1496" spans="1:9" ht="14.25" customHeight="1">
      <c r="A1496" s="358" t="s">
        <v>4116</v>
      </c>
      <c r="B1496" s="67" t="s">
        <v>701</v>
      </c>
      <c r="C1496" s="67" t="s">
        <v>419</v>
      </c>
      <c r="D1496" s="68" t="s">
        <v>4098</v>
      </c>
      <c r="E1496" s="756"/>
      <c r="F1496" s="7"/>
      <c r="G1496" s="7"/>
      <c r="H1496" s="7"/>
      <c r="I1496" s="7"/>
    </row>
    <row r="1497" spans="1:9" ht="14.25" customHeight="1">
      <c r="A1497" s="357" t="s">
        <v>4116</v>
      </c>
      <c r="B1497" s="1" t="s">
        <v>701</v>
      </c>
      <c r="C1497" s="1">
        <v>99</v>
      </c>
      <c r="D1497" s="69" t="s">
        <v>4031</v>
      </c>
      <c r="E1497" s="754"/>
      <c r="F1497" s="7"/>
      <c r="G1497" s="7"/>
      <c r="H1497" s="7"/>
      <c r="I1497" s="7"/>
    </row>
    <row r="1498" spans="1:9" ht="14.25" customHeight="1">
      <c r="A1498" s="358" t="s">
        <v>4117</v>
      </c>
      <c r="B1498" s="67" t="s">
        <v>701</v>
      </c>
      <c r="C1498" s="67" t="s">
        <v>419</v>
      </c>
      <c r="D1498" s="68" t="s">
        <v>4118</v>
      </c>
      <c r="E1498" s="756"/>
      <c r="F1498" s="7"/>
      <c r="G1498" s="7"/>
      <c r="H1498" s="7"/>
      <c r="I1498" s="7"/>
    </row>
    <row r="1499" spans="1:9" ht="14.25" customHeight="1">
      <c r="A1499" s="357" t="s">
        <v>4117</v>
      </c>
      <c r="B1499" s="1" t="s">
        <v>701</v>
      </c>
      <c r="C1499" s="1" t="s">
        <v>2580</v>
      </c>
      <c r="D1499" s="69" t="s">
        <v>4119</v>
      </c>
      <c r="E1499" s="754"/>
      <c r="F1499" s="7"/>
      <c r="G1499" s="7"/>
      <c r="H1499" s="7"/>
      <c r="I1499" s="7"/>
    </row>
    <row r="1500" spans="1:9" ht="14.25" customHeight="1">
      <c r="A1500" s="358" t="s">
        <v>4117</v>
      </c>
      <c r="B1500" s="67" t="s">
        <v>701</v>
      </c>
      <c r="C1500" s="67">
        <v>99</v>
      </c>
      <c r="D1500" s="68" t="s">
        <v>4120</v>
      </c>
      <c r="E1500" s="756"/>
      <c r="F1500" s="7"/>
      <c r="G1500" s="7"/>
      <c r="H1500" s="7"/>
      <c r="I1500" s="7"/>
    </row>
    <row r="1501" spans="1:9" ht="14.25" customHeight="1">
      <c r="A1501" s="357" t="s">
        <v>4121</v>
      </c>
      <c r="B1501" s="1" t="s">
        <v>701</v>
      </c>
      <c r="C1501" s="1" t="s">
        <v>419</v>
      </c>
      <c r="D1501" s="69" t="s">
        <v>4036</v>
      </c>
      <c r="E1501" s="754"/>
      <c r="F1501" s="7"/>
      <c r="G1501" s="7"/>
      <c r="H1501" s="7"/>
      <c r="I1501" s="7"/>
    </row>
    <row r="1502" spans="1:9" ht="14.25" customHeight="1">
      <c r="A1502" s="358" t="s">
        <v>4121</v>
      </c>
      <c r="B1502" s="67" t="s">
        <v>701</v>
      </c>
      <c r="C1502" s="67">
        <v>99</v>
      </c>
      <c r="D1502" s="68" t="s">
        <v>3803</v>
      </c>
      <c r="E1502" s="756"/>
      <c r="F1502" s="7"/>
      <c r="G1502" s="7"/>
      <c r="H1502" s="7"/>
      <c r="I1502" s="7"/>
    </row>
    <row r="1503" spans="1:9" ht="14.25" customHeight="1">
      <c r="A1503" s="357" t="s">
        <v>4122</v>
      </c>
      <c r="B1503" s="1" t="s">
        <v>701</v>
      </c>
      <c r="C1503" s="1" t="s">
        <v>419</v>
      </c>
      <c r="D1503" s="69" t="s">
        <v>4038</v>
      </c>
      <c r="E1503" s="754"/>
      <c r="F1503" s="7"/>
      <c r="G1503" s="7"/>
      <c r="H1503" s="7"/>
      <c r="I1503" s="7"/>
    </row>
    <row r="1504" spans="1:9" ht="14.25" customHeight="1">
      <c r="A1504" s="358" t="s">
        <v>4122</v>
      </c>
      <c r="B1504" s="67" t="s">
        <v>701</v>
      </c>
      <c r="C1504" s="67">
        <v>99</v>
      </c>
      <c r="D1504" s="68" t="s">
        <v>4103</v>
      </c>
      <c r="E1504" s="756"/>
      <c r="F1504" s="7"/>
      <c r="G1504" s="7"/>
      <c r="H1504" s="7"/>
      <c r="I1504" s="7"/>
    </row>
    <row r="1505" spans="1:9" ht="14.25" customHeight="1">
      <c r="A1505" s="357" t="s">
        <v>4123</v>
      </c>
      <c r="B1505" s="1" t="s">
        <v>701</v>
      </c>
      <c r="C1505" s="1" t="s">
        <v>419</v>
      </c>
      <c r="D1505" s="69" t="s">
        <v>4041</v>
      </c>
      <c r="E1505" s="754"/>
      <c r="F1505" s="7"/>
      <c r="G1505" s="7"/>
      <c r="H1505" s="7"/>
      <c r="I1505" s="7"/>
    </row>
    <row r="1506" spans="1:9" ht="14.25" customHeight="1">
      <c r="A1506" s="358" t="s">
        <v>4123</v>
      </c>
      <c r="B1506" s="67" t="s">
        <v>701</v>
      </c>
      <c r="C1506" s="67">
        <v>99</v>
      </c>
      <c r="D1506" s="68" t="s">
        <v>4085</v>
      </c>
      <c r="E1506" s="756"/>
      <c r="F1506" s="7"/>
      <c r="G1506" s="7"/>
      <c r="H1506" s="7"/>
      <c r="I1506" s="7"/>
    </row>
    <row r="1507" spans="1:9" ht="14.25" customHeight="1">
      <c r="A1507" s="357" t="s">
        <v>4124</v>
      </c>
      <c r="B1507" s="1" t="s">
        <v>701</v>
      </c>
      <c r="C1507" s="1" t="s">
        <v>419</v>
      </c>
      <c r="D1507" s="69" t="s">
        <v>3812</v>
      </c>
      <c r="E1507" s="754"/>
      <c r="F1507" s="7"/>
      <c r="G1507" s="7"/>
      <c r="H1507" s="7"/>
      <c r="I1507" s="7"/>
    </row>
    <row r="1508" spans="1:9" ht="14.25" customHeight="1">
      <c r="A1508" s="358" t="s">
        <v>4124</v>
      </c>
      <c r="B1508" s="67" t="s">
        <v>701</v>
      </c>
      <c r="C1508" s="67">
        <v>99</v>
      </c>
      <c r="D1508" s="68" t="s">
        <v>4043</v>
      </c>
      <c r="E1508" s="756"/>
      <c r="F1508" s="7"/>
      <c r="G1508" s="7"/>
      <c r="H1508" s="7"/>
      <c r="I1508" s="7"/>
    </row>
    <row r="1509" spans="1:9" ht="14.25" customHeight="1">
      <c r="A1509" s="357" t="s">
        <v>4125</v>
      </c>
      <c r="B1509" s="1" t="s">
        <v>701</v>
      </c>
      <c r="C1509" s="1" t="s">
        <v>419</v>
      </c>
      <c r="D1509" s="69" t="s">
        <v>3815</v>
      </c>
      <c r="E1509" s="754"/>
      <c r="F1509" s="7"/>
      <c r="G1509" s="7"/>
      <c r="H1509" s="7"/>
      <c r="I1509" s="7"/>
    </row>
    <row r="1510" spans="1:9" ht="14.25" customHeight="1">
      <c r="A1510" s="358" t="s">
        <v>4125</v>
      </c>
      <c r="B1510" s="67" t="s">
        <v>701</v>
      </c>
      <c r="C1510" s="67" t="s">
        <v>2580</v>
      </c>
      <c r="D1510" s="68" t="s">
        <v>3716</v>
      </c>
      <c r="E1510" s="756"/>
      <c r="F1510" s="7"/>
      <c r="G1510" s="7"/>
      <c r="H1510" s="7"/>
      <c r="I1510" s="7"/>
    </row>
    <row r="1511" spans="1:9" ht="14.25" customHeight="1">
      <c r="A1511" s="357" t="s">
        <v>4125</v>
      </c>
      <c r="B1511" s="1" t="s">
        <v>701</v>
      </c>
      <c r="C1511" s="1">
        <v>99</v>
      </c>
      <c r="D1511" s="69" t="s">
        <v>3782</v>
      </c>
      <c r="E1511" s="754"/>
      <c r="F1511" s="7"/>
      <c r="G1511" s="7"/>
      <c r="H1511" s="7"/>
      <c r="I1511" s="7"/>
    </row>
    <row r="1512" spans="1:9" ht="14.25" customHeight="1">
      <c r="A1512" s="358" t="s">
        <v>4126</v>
      </c>
      <c r="B1512" s="67" t="s">
        <v>701</v>
      </c>
      <c r="C1512" s="67" t="s">
        <v>419</v>
      </c>
      <c r="D1512" s="68" t="s">
        <v>675</v>
      </c>
      <c r="E1512" s="756"/>
      <c r="F1512" s="7"/>
      <c r="G1512" s="7"/>
      <c r="H1512" s="7"/>
      <c r="I1512" s="7"/>
    </row>
    <row r="1513" spans="1:9" ht="14.25" customHeight="1">
      <c r="A1513" s="367" t="s">
        <v>4126</v>
      </c>
      <c r="B1513" s="27" t="s">
        <v>701</v>
      </c>
      <c r="C1513" s="27" t="s">
        <v>2580</v>
      </c>
      <c r="D1513" s="368" t="s">
        <v>3750</v>
      </c>
      <c r="E1513" s="760"/>
      <c r="F1513" s="7"/>
      <c r="G1513" s="7"/>
      <c r="H1513" s="7"/>
      <c r="I1513" s="7"/>
    </row>
    <row r="1514" spans="1:9" ht="14.25" customHeight="1">
      <c r="A1514" s="358" t="s">
        <v>4126</v>
      </c>
      <c r="B1514" s="67" t="s">
        <v>701</v>
      </c>
      <c r="C1514" s="67" t="s">
        <v>2560</v>
      </c>
      <c r="D1514" s="68" t="s">
        <v>4127</v>
      </c>
      <c r="E1514" s="756"/>
      <c r="F1514" s="7"/>
      <c r="G1514" s="7"/>
      <c r="H1514" s="7"/>
      <c r="I1514" s="7"/>
    </row>
    <row r="1515" spans="1:9" ht="14.25" customHeight="1">
      <c r="A1515" s="367" t="s">
        <v>4128</v>
      </c>
      <c r="B1515" s="27" t="s">
        <v>701</v>
      </c>
      <c r="C1515" s="27" t="s">
        <v>419</v>
      </c>
      <c r="D1515" s="368" t="s">
        <v>3753</v>
      </c>
      <c r="E1515" s="760"/>
      <c r="F1515" s="7"/>
      <c r="G1515" s="7"/>
      <c r="H1515" s="7"/>
      <c r="I1515" s="7"/>
    </row>
    <row r="1516" spans="1:9" ht="14.25" customHeight="1">
      <c r="A1516" s="358" t="s">
        <v>4128</v>
      </c>
      <c r="B1516" s="67" t="s">
        <v>701</v>
      </c>
      <c r="C1516" s="67">
        <v>99</v>
      </c>
      <c r="D1516" s="68" t="s">
        <v>3860</v>
      </c>
      <c r="E1516" s="756"/>
      <c r="F1516" s="7"/>
      <c r="G1516" s="7"/>
      <c r="H1516" s="7"/>
      <c r="I1516" s="7"/>
    </row>
    <row r="1517" spans="1:9" ht="14.25" customHeight="1">
      <c r="A1517" s="367" t="s">
        <v>4129</v>
      </c>
      <c r="B1517" s="27" t="s">
        <v>701</v>
      </c>
      <c r="C1517" s="27" t="s">
        <v>419</v>
      </c>
      <c r="D1517" s="368" t="s">
        <v>3821</v>
      </c>
      <c r="E1517" s="760"/>
      <c r="F1517" s="7"/>
      <c r="G1517" s="7"/>
      <c r="H1517" s="7"/>
      <c r="I1517" s="7"/>
    </row>
    <row r="1518" spans="1:9" ht="14.25" customHeight="1">
      <c r="A1518" s="358" t="s">
        <v>4129</v>
      </c>
      <c r="B1518" s="67" t="s">
        <v>701</v>
      </c>
      <c r="C1518" s="67">
        <v>99</v>
      </c>
      <c r="D1518" s="68" t="s">
        <v>4073</v>
      </c>
      <c r="E1518" s="756"/>
      <c r="F1518" s="7"/>
      <c r="G1518" s="7"/>
      <c r="H1518" s="7"/>
      <c r="I1518" s="7"/>
    </row>
    <row r="1519" spans="1:9" ht="14.25" customHeight="1">
      <c r="A1519" s="367" t="s">
        <v>4130</v>
      </c>
      <c r="B1519" s="27" t="s">
        <v>419</v>
      </c>
      <c r="C1519" s="27" t="s">
        <v>419</v>
      </c>
      <c r="D1519" s="368" t="s">
        <v>4131</v>
      </c>
      <c r="E1519" s="760"/>
      <c r="F1519" s="7"/>
      <c r="G1519" s="7"/>
      <c r="H1519" s="7"/>
      <c r="I1519" s="7"/>
    </row>
    <row r="1520" spans="1:9" ht="14.25" customHeight="1">
      <c r="A1520" s="358" t="s">
        <v>4132</v>
      </c>
      <c r="B1520" s="67" t="s">
        <v>701</v>
      </c>
      <c r="C1520" s="67" t="s">
        <v>419</v>
      </c>
      <c r="D1520" s="68" t="s">
        <v>4077</v>
      </c>
      <c r="E1520" s="756"/>
      <c r="F1520" s="7"/>
      <c r="G1520" s="7"/>
      <c r="H1520" s="7"/>
      <c r="I1520" s="7"/>
    </row>
    <row r="1521" spans="1:9" ht="14.25" customHeight="1">
      <c r="A1521" s="367" t="s">
        <v>4132</v>
      </c>
      <c r="B1521" s="27" t="s">
        <v>701</v>
      </c>
      <c r="C1521" s="27">
        <v>78</v>
      </c>
      <c r="D1521" s="368" t="s">
        <v>3790</v>
      </c>
      <c r="E1521" s="760"/>
      <c r="F1521" s="7"/>
      <c r="G1521" s="7"/>
      <c r="H1521" s="7"/>
      <c r="I1521" s="7"/>
    </row>
    <row r="1522" spans="1:9" ht="14.25" customHeight="1">
      <c r="A1522" s="358" t="s">
        <v>4132</v>
      </c>
      <c r="B1522" s="67" t="s">
        <v>701</v>
      </c>
      <c r="C1522" s="67">
        <v>99</v>
      </c>
      <c r="D1522" s="68" t="s">
        <v>3791</v>
      </c>
      <c r="E1522" s="756"/>
      <c r="F1522" s="7"/>
      <c r="G1522" s="7"/>
      <c r="H1522" s="7"/>
      <c r="I1522" s="7"/>
    </row>
    <row r="1523" spans="1:9" ht="14.25" customHeight="1">
      <c r="A1523" s="367" t="s">
        <v>4133</v>
      </c>
      <c r="B1523" s="27" t="s">
        <v>701</v>
      </c>
      <c r="C1523" s="27" t="s">
        <v>419</v>
      </c>
      <c r="D1523" s="368" t="s">
        <v>3673</v>
      </c>
      <c r="E1523" s="760"/>
      <c r="F1523" s="7"/>
      <c r="G1523" s="7"/>
      <c r="H1523" s="7"/>
      <c r="I1523" s="7"/>
    </row>
    <row r="1524" spans="1:9" ht="14.25" customHeight="1">
      <c r="A1524" s="358" t="s">
        <v>4133</v>
      </c>
      <c r="B1524" s="67" t="s">
        <v>701</v>
      </c>
      <c r="C1524" s="67">
        <v>78</v>
      </c>
      <c r="D1524" s="68" t="s">
        <v>4134</v>
      </c>
      <c r="E1524" s="756"/>
      <c r="F1524" s="7"/>
      <c r="G1524" s="7"/>
      <c r="H1524" s="7"/>
      <c r="I1524" s="7"/>
    </row>
    <row r="1525" spans="1:9" ht="14.25" customHeight="1">
      <c r="A1525" s="367" t="s">
        <v>4133</v>
      </c>
      <c r="B1525" s="27" t="s">
        <v>701</v>
      </c>
      <c r="C1525" s="27" t="s">
        <v>2560</v>
      </c>
      <c r="D1525" s="368" t="s">
        <v>4135</v>
      </c>
      <c r="E1525" s="760"/>
      <c r="F1525" s="7"/>
      <c r="G1525" s="7"/>
      <c r="H1525" s="7"/>
      <c r="I1525" s="7"/>
    </row>
    <row r="1526" spans="1:9" ht="14.25" customHeight="1">
      <c r="A1526" s="358" t="s">
        <v>4136</v>
      </c>
      <c r="B1526" s="67" t="s">
        <v>701</v>
      </c>
      <c r="C1526" s="67" t="s">
        <v>419</v>
      </c>
      <c r="D1526" s="68" t="s">
        <v>4029</v>
      </c>
      <c r="E1526" s="756"/>
      <c r="F1526" s="7"/>
      <c r="G1526" s="7"/>
      <c r="H1526" s="7"/>
      <c r="I1526" s="7"/>
    </row>
    <row r="1527" spans="1:9" ht="14.25" customHeight="1">
      <c r="A1527" s="367" t="s">
        <v>4136</v>
      </c>
      <c r="B1527" s="27" t="s">
        <v>701</v>
      </c>
      <c r="C1527" s="27">
        <v>78</v>
      </c>
      <c r="D1527" s="368" t="s">
        <v>4137</v>
      </c>
      <c r="E1527" s="760"/>
      <c r="F1527" s="7"/>
      <c r="G1527" s="7"/>
      <c r="H1527" s="7"/>
      <c r="I1527" s="7"/>
    </row>
    <row r="1528" spans="1:9" ht="14.25" customHeight="1">
      <c r="A1528" s="358" t="s">
        <v>4136</v>
      </c>
      <c r="B1528" s="67" t="s">
        <v>701</v>
      </c>
      <c r="C1528" s="67" t="s">
        <v>2560</v>
      </c>
      <c r="D1528" s="68" t="s">
        <v>4031</v>
      </c>
      <c r="E1528" s="756"/>
      <c r="F1528" s="7"/>
      <c r="G1528" s="7"/>
      <c r="H1528" s="7"/>
      <c r="I1528" s="7"/>
    </row>
    <row r="1529" spans="1:9" ht="14.25" customHeight="1">
      <c r="A1529" s="367" t="s">
        <v>4138</v>
      </c>
      <c r="B1529" s="27" t="s">
        <v>701</v>
      </c>
      <c r="C1529" s="27" t="s">
        <v>419</v>
      </c>
      <c r="D1529" s="368" t="s">
        <v>4118</v>
      </c>
      <c r="E1529" s="760"/>
      <c r="F1529" s="7"/>
      <c r="G1529" s="7"/>
      <c r="H1529" s="7"/>
      <c r="I1529" s="7"/>
    </row>
    <row r="1530" spans="1:9" ht="14.25" customHeight="1">
      <c r="A1530" s="358" t="s">
        <v>4138</v>
      </c>
      <c r="B1530" s="67" t="s">
        <v>701</v>
      </c>
      <c r="C1530" s="67">
        <v>78</v>
      </c>
      <c r="D1530" s="68" t="s">
        <v>4139</v>
      </c>
      <c r="E1530" s="756"/>
      <c r="F1530" s="7"/>
      <c r="G1530" s="7"/>
      <c r="H1530" s="7"/>
      <c r="I1530" s="7"/>
    </row>
    <row r="1531" spans="1:9" ht="14.25" customHeight="1">
      <c r="A1531" s="367" t="s">
        <v>4138</v>
      </c>
      <c r="B1531" s="27" t="s">
        <v>701</v>
      </c>
      <c r="C1531" s="27">
        <v>99</v>
      </c>
      <c r="D1531" s="368" t="s">
        <v>4140</v>
      </c>
      <c r="E1531" s="760"/>
      <c r="F1531" s="7"/>
      <c r="G1531" s="7"/>
      <c r="H1531" s="7"/>
      <c r="I1531" s="7"/>
    </row>
    <row r="1532" spans="1:9" ht="14.25" customHeight="1">
      <c r="A1532" s="358" t="s">
        <v>4141</v>
      </c>
      <c r="B1532" s="67" t="s">
        <v>701</v>
      </c>
      <c r="C1532" s="67" t="s">
        <v>419</v>
      </c>
      <c r="D1532" s="68" t="s">
        <v>3842</v>
      </c>
      <c r="E1532" s="756"/>
      <c r="F1532" s="7"/>
      <c r="G1532" s="7"/>
      <c r="H1532" s="7"/>
      <c r="I1532" s="7"/>
    </row>
    <row r="1533" spans="1:9" ht="14.25" customHeight="1">
      <c r="A1533" s="367" t="s">
        <v>4141</v>
      </c>
      <c r="B1533" s="27" t="s">
        <v>701</v>
      </c>
      <c r="C1533" s="27">
        <v>99</v>
      </c>
      <c r="D1533" s="368" t="s">
        <v>3843</v>
      </c>
      <c r="E1533" s="760"/>
      <c r="F1533" s="7"/>
      <c r="G1533" s="7"/>
      <c r="H1533" s="7"/>
      <c r="I1533" s="7"/>
    </row>
    <row r="1534" spans="1:9" ht="14.25" customHeight="1">
      <c r="A1534" s="358" t="s">
        <v>4142</v>
      </c>
      <c r="B1534" s="67" t="s">
        <v>701</v>
      </c>
      <c r="C1534" s="67" t="s">
        <v>419</v>
      </c>
      <c r="D1534" s="68" t="s">
        <v>3805</v>
      </c>
      <c r="E1534" s="756"/>
      <c r="F1534" s="7"/>
      <c r="G1534" s="7"/>
      <c r="H1534" s="7"/>
      <c r="I1534" s="7"/>
    </row>
    <row r="1535" spans="1:9" ht="14.25" customHeight="1">
      <c r="A1535" s="367" t="s">
        <v>4142</v>
      </c>
      <c r="B1535" s="27" t="s">
        <v>701</v>
      </c>
      <c r="C1535" s="27" t="s">
        <v>2580</v>
      </c>
      <c r="D1535" s="368" t="s">
        <v>4143</v>
      </c>
      <c r="E1535" s="760"/>
      <c r="F1535" s="7"/>
      <c r="G1535" s="7"/>
      <c r="H1535" s="7"/>
      <c r="I1535" s="7"/>
    </row>
    <row r="1536" spans="1:9" ht="14.25" customHeight="1">
      <c r="A1536" s="358" t="s">
        <v>4142</v>
      </c>
      <c r="B1536" s="67" t="s">
        <v>701</v>
      </c>
      <c r="C1536" s="67">
        <v>99</v>
      </c>
      <c r="D1536" s="68" t="s">
        <v>4144</v>
      </c>
      <c r="E1536" s="756"/>
      <c r="F1536" s="7"/>
      <c r="G1536" s="7"/>
      <c r="H1536" s="7"/>
      <c r="I1536" s="7"/>
    </row>
    <row r="1537" spans="1:9" ht="14.25" customHeight="1">
      <c r="A1537" s="367" t="s">
        <v>4145</v>
      </c>
      <c r="B1537" s="27" t="s">
        <v>701</v>
      </c>
      <c r="C1537" s="27" t="s">
        <v>419</v>
      </c>
      <c r="D1537" s="368" t="s">
        <v>4146</v>
      </c>
      <c r="E1537" s="760"/>
      <c r="F1537" s="7"/>
      <c r="G1537" s="7"/>
      <c r="H1537" s="7"/>
      <c r="I1537" s="7"/>
    </row>
    <row r="1538" spans="1:9" ht="14.25" customHeight="1">
      <c r="A1538" s="358" t="s">
        <v>4145</v>
      </c>
      <c r="B1538" s="67" t="s">
        <v>701</v>
      </c>
      <c r="C1538" s="67" t="s">
        <v>2580</v>
      </c>
      <c r="D1538" s="68" t="s">
        <v>4147</v>
      </c>
      <c r="E1538" s="756"/>
      <c r="F1538" s="7"/>
      <c r="G1538" s="7"/>
      <c r="H1538" s="7"/>
      <c r="I1538" s="7"/>
    </row>
    <row r="1539" spans="1:9" ht="14.25" customHeight="1">
      <c r="A1539" s="367" t="s">
        <v>4145</v>
      </c>
      <c r="B1539" s="27" t="s">
        <v>701</v>
      </c>
      <c r="C1539" s="27">
        <v>99</v>
      </c>
      <c r="D1539" s="368" t="s">
        <v>4148</v>
      </c>
      <c r="E1539" s="760"/>
      <c r="F1539" s="7"/>
      <c r="G1539" s="7"/>
      <c r="H1539" s="7"/>
      <c r="I1539" s="7"/>
    </row>
    <row r="1540" spans="1:9" ht="14.25" customHeight="1">
      <c r="A1540" s="358" t="s">
        <v>4149</v>
      </c>
      <c r="B1540" s="67" t="s">
        <v>701</v>
      </c>
      <c r="C1540" s="67" t="s">
        <v>419</v>
      </c>
      <c r="D1540" s="68" t="s">
        <v>3812</v>
      </c>
      <c r="E1540" s="756"/>
      <c r="F1540" s="7"/>
      <c r="G1540" s="7"/>
      <c r="H1540" s="7"/>
      <c r="I1540" s="7"/>
    </row>
    <row r="1541" spans="1:9" ht="14.25" customHeight="1">
      <c r="A1541" s="367" t="s">
        <v>4149</v>
      </c>
      <c r="B1541" s="27" t="s">
        <v>701</v>
      </c>
      <c r="C1541" s="27">
        <v>99</v>
      </c>
      <c r="D1541" s="368" t="s">
        <v>4043</v>
      </c>
      <c r="E1541" s="760"/>
      <c r="F1541" s="7"/>
      <c r="G1541" s="7"/>
      <c r="H1541" s="7"/>
      <c r="I1541" s="7"/>
    </row>
    <row r="1542" spans="1:9" ht="14.25" customHeight="1">
      <c r="A1542" s="358" t="s">
        <v>4150</v>
      </c>
      <c r="B1542" s="67" t="s">
        <v>701</v>
      </c>
      <c r="C1542" s="67" t="s">
        <v>419</v>
      </c>
      <c r="D1542" s="68" t="s">
        <v>3815</v>
      </c>
      <c r="E1542" s="756"/>
      <c r="F1542" s="7"/>
      <c r="G1542" s="7"/>
      <c r="H1542" s="7"/>
      <c r="I1542" s="7"/>
    </row>
    <row r="1543" spans="1:9" ht="14.25" customHeight="1">
      <c r="A1543" s="367" t="s">
        <v>4150</v>
      </c>
      <c r="B1543" s="27" t="s">
        <v>701</v>
      </c>
      <c r="C1543" s="27">
        <v>78</v>
      </c>
      <c r="D1543" s="368" t="s">
        <v>3816</v>
      </c>
      <c r="E1543" s="760"/>
      <c r="F1543" s="7"/>
      <c r="G1543" s="7"/>
      <c r="H1543" s="7"/>
      <c r="I1543" s="7"/>
    </row>
    <row r="1544" spans="1:9" ht="14.25" customHeight="1">
      <c r="A1544" s="358" t="s">
        <v>4150</v>
      </c>
      <c r="B1544" s="67" t="s">
        <v>701</v>
      </c>
      <c r="C1544" s="67" t="s">
        <v>2560</v>
      </c>
      <c r="D1544" s="68" t="s">
        <v>3782</v>
      </c>
      <c r="E1544" s="756"/>
      <c r="F1544" s="7"/>
      <c r="G1544" s="7"/>
      <c r="H1544" s="7"/>
      <c r="I1544" s="7"/>
    </row>
    <row r="1545" spans="1:9" ht="14.25" customHeight="1">
      <c r="A1545" s="367" t="s">
        <v>4151</v>
      </c>
      <c r="B1545" s="27" t="s">
        <v>419</v>
      </c>
      <c r="C1545" s="27" t="s">
        <v>419</v>
      </c>
      <c r="D1545" s="368" t="s">
        <v>675</v>
      </c>
      <c r="E1545" s="760"/>
      <c r="F1545" s="7"/>
      <c r="G1545" s="7"/>
      <c r="H1545" s="7"/>
      <c r="I1545" s="7"/>
    </row>
    <row r="1546" spans="1:9" ht="14.25" customHeight="1">
      <c r="A1546" s="358" t="s">
        <v>4151</v>
      </c>
      <c r="B1546" s="67" t="s">
        <v>701</v>
      </c>
      <c r="C1546" s="67" t="s">
        <v>419</v>
      </c>
      <c r="D1546" s="68" t="s">
        <v>4152</v>
      </c>
      <c r="E1546" s="756"/>
      <c r="F1546" s="7"/>
      <c r="G1546" s="7"/>
      <c r="H1546" s="7"/>
      <c r="I1546" s="7"/>
    </row>
    <row r="1547" spans="1:9" ht="14.25" customHeight="1">
      <c r="A1547" s="367" t="s">
        <v>4151</v>
      </c>
      <c r="B1547" s="27" t="s">
        <v>701</v>
      </c>
      <c r="C1547" s="27">
        <v>78</v>
      </c>
      <c r="D1547" s="368" t="s">
        <v>4153</v>
      </c>
      <c r="E1547" s="760"/>
      <c r="F1547" s="7"/>
      <c r="G1547" s="7"/>
      <c r="H1547" s="7"/>
      <c r="I1547" s="7"/>
    </row>
    <row r="1548" spans="1:9" ht="14.25" customHeight="1">
      <c r="A1548" s="358" t="s">
        <v>4151</v>
      </c>
      <c r="B1548" s="67" t="s">
        <v>703</v>
      </c>
      <c r="C1548" s="67" t="s">
        <v>419</v>
      </c>
      <c r="D1548" s="68" t="s">
        <v>4154</v>
      </c>
      <c r="E1548" s="756"/>
      <c r="F1548" s="7"/>
      <c r="G1548" s="7"/>
      <c r="H1548" s="7"/>
      <c r="I1548" s="7"/>
    </row>
    <row r="1549" spans="1:9" ht="14.25" customHeight="1">
      <c r="A1549" s="367" t="s">
        <v>4151</v>
      </c>
      <c r="B1549" s="27" t="s">
        <v>703</v>
      </c>
      <c r="C1549" s="27">
        <v>78</v>
      </c>
      <c r="D1549" s="368" t="s">
        <v>4155</v>
      </c>
      <c r="E1549" s="760"/>
      <c r="F1549" s="7"/>
      <c r="G1549" s="7"/>
      <c r="H1549" s="7"/>
      <c r="I1549" s="7"/>
    </row>
    <row r="1550" spans="1:9" ht="14.25" customHeight="1">
      <c r="A1550" s="358" t="s">
        <v>4151</v>
      </c>
      <c r="B1550" s="67" t="s">
        <v>2560</v>
      </c>
      <c r="C1550" s="67" t="s">
        <v>419</v>
      </c>
      <c r="D1550" s="68" t="s">
        <v>318</v>
      </c>
      <c r="E1550" s="756"/>
      <c r="F1550" s="7"/>
      <c r="G1550" s="7"/>
      <c r="H1550" s="7"/>
      <c r="I1550" s="7"/>
    </row>
    <row r="1551" spans="1:9" ht="14.25" customHeight="1">
      <c r="A1551" s="367" t="s">
        <v>4151</v>
      </c>
      <c r="B1551" s="27" t="s">
        <v>2560</v>
      </c>
      <c r="C1551" s="27" t="s">
        <v>2698</v>
      </c>
      <c r="D1551" s="368" t="s">
        <v>4156</v>
      </c>
      <c r="E1551" s="760"/>
      <c r="F1551" s="7"/>
      <c r="G1551" s="7"/>
      <c r="H1551" s="7"/>
      <c r="I1551" s="7"/>
    </row>
    <row r="1552" spans="1:9" ht="14.25" customHeight="1">
      <c r="A1552" s="358" t="s">
        <v>4151</v>
      </c>
      <c r="B1552" s="67" t="s">
        <v>2560</v>
      </c>
      <c r="C1552" s="67">
        <v>78</v>
      </c>
      <c r="D1552" s="68" t="s">
        <v>3856</v>
      </c>
      <c r="E1552" s="756"/>
      <c r="F1552" s="7"/>
      <c r="G1552" s="7"/>
      <c r="H1552" s="7"/>
      <c r="I1552" s="7"/>
    </row>
    <row r="1553" spans="1:9" ht="14.25" customHeight="1">
      <c r="A1553" s="367" t="s">
        <v>4151</v>
      </c>
      <c r="B1553" s="27" t="s">
        <v>2560</v>
      </c>
      <c r="C1553" s="27">
        <v>99</v>
      </c>
      <c r="D1553" s="368" t="s">
        <v>3857</v>
      </c>
      <c r="E1553" s="760"/>
      <c r="F1553" s="7"/>
      <c r="G1553" s="7"/>
      <c r="H1553" s="7"/>
      <c r="I1553" s="7"/>
    </row>
    <row r="1554" spans="1:9" ht="14.25" customHeight="1">
      <c r="A1554" s="358" t="s">
        <v>4157</v>
      </c>
      <c r="B1554" s="67" t="s">
        <v>701</v>
      </c>
      <c r="C1554" s="67" t="s">
        <v>419</v>
      </c>
      <c r="D1554" s="68" t="s">
        <v>3753</v>
      </c>
      <c r="E1554" s="756"/>
      <c r="F1554" s="7"/>
      <c r="G1554" s="7"/>
      <c r="H1554" s="7"/>
      <c r="I1554" s="7"/>
    </row>
    <row r="1555" spans="1:9" ht="14.25" customHeight="1">
      <c r="A1555" s="367" t="s">
        <v>4157</v>
      </c>
      <c r="B1555" s="27" t="s">
        <v>701</v>
      </c>
      <c r="C1555" s="27">
        <v>78</v>
      </c>
      <c r="D1555" s="368" t="s">
        <v>4158</v>
      </c>
      <c r="E1555" s="760"/>
      <c r="F1555" s="7"/>
      <c r="G1555" s="7"/>
      <c r="H1555" s="7"/>
      <c r="I1555" s="7"/>
    </row>
    <row r="1556" spans="1:9" ht="14.25" customHeight="1">
      <c r="A1556" s="358" t="s">
        <v>4157</v>
      </c>
      <c r="B1556" s="67" t="s">
        <v>701</v>
      </c>
      <c r="C1556" s="67">
        <v>99</v>
      </c>
      <c r="D1556" s="68" t="s">
        <v>3860</v>
      </c>
      <c r="E1556" s="756"/>
      <c r="F1556" s="7"/>
      <c r="G1556" s="7"/>
      <c r="H1556" s="7"/>
      <c r="I1556" s="7"/>
    </row>
    <row r="1557" spans="1:9" ht="14.25" customHeight="1">
      <c r="A1557" s="367" t="s">
        <v>4159</v>
      </c>
      <c r="B1557" s="27" t="s">
        <v>701</v>
      </c>
      <c r="C1557" s="27" t="s">
        <v>419</v>
      </c>
      <c r="D1557" s="368" t="s">
        <v>3821</v>
      </c>
      <c r="E1557" s="760"/>
      <c r="F1557" s="7"/>
      <c r="G1557" s="7"/>
      <c r="H1557" s="7"/>
      <c r="I1557" s="7"/>
    </row>
    <row r="1558" spans="1:9" ht="14.25" customHeight="1">
      <c r="A1558" s="358" t="s">
        <v>4159</v>
      </c>
      <c r="B1558" s="67" t="s">
        <v>701</v>
      </c>
      <c r="C1558" s="67">
        <v>99</v>
      </c>
      <c r="D1558" s="68" t="s">
        <v>4160</v>
      </c>
      <c r="E1558" s="756"/>
      <c r="F1558" s="7"/>
      <c r="G1558" s="7"/>
      <c r="H1558" s="7"/>
      <c r="I1558" s="7"/>
    </row>
    <row r="1559" spans="1:9" ht="14.25" customHeight="1">
      <c r="A1559" s="367" t="s">
        <v>4161</v>
      </c>
      <c r="B1559" s="27" t="s">
        <v>419</v>
      </c>
      <c r="C1559" s="27" t="s">
        <v>419</v>
      </c>
      <c r="D1559" s="368" t="s">
        <v>4162</v>
      </c>
      <c r="E1559" s="760"/>
      <c r="F1559" s="7"/>
      <c r="G1559" s="7"/>
      <c r="H1559" s="7"/>
      <c r="I1559" s="7"/>
    </row>
    <row r="1560" spans="1:9" ht="14.25" customHeight="1">
      <c r="A1560" s="358" t="s">
        <v>4163</v>
      </c>
      <c r="B1560" s="67" t="s">
        <v>701</v>
      </c>
      <c r="C1560" s="67" t="s">
        <v>419</v>
      </c>
      <c r="D1560" s="68" t="s">
        <v>4164</v>
      </c>
      <c r="E1560" s="756"/>
      <c r="F1560" s="7"/>
      <c r="G1560" s="7"/>
      <c r="H1560" s="7"/>
      <c r="I1560" s="7"/>
    </row>
    <row r="1561" spans="1:9" ht="14.25" customHeight="1">
      <c r="A1561" s="367" t="s">
        <v>4163</v>
      </c>
      <c r="B1561" s="27" t="s">
        <v>701</v>
      </c>
      <c r="C1561" s="27">
        <v>78</v>
      </c>
      <c r="D1561" s="368" t="s">
        <v>4165</v>
      </c>
      <c r="E1561" s="760"/>
      <c r="F1561" s="7"/>
      <c r="G1561" s="7"/>
      <c r="H1561" s="7"/>
      <c r="I1561" s="7"/>
    </row>
    <row r="1562" spans="1:9" ht="14.25" customHeight="1">
      <c r="A1562" s="358" t="s">
        <v>4163</v>
      </c>
      <c r="B1562" s="67" t="s">
        <v>701</v>
      </c>
      <c r="C1562" s="67">
        <v>99</v>
      </c>
      <c r="D1562" s="68" t="s">
        <v>4166</v>
      </c>
      <c r="E1562" s="756"/>
      <c r="F1562" s="7"/>
      <c r="G1562" s="7"/>
      <c r="H1562" s="7"/>
      <c r="I1562" s="7"/>
    </row>
    <row r="1563" spans="1:9" ht="14.25" customHeight="1">
      <c r="A1563" s="367" t="s">
        <v>4167</v>
      </c>
      <c r="B1563" s="27" t="s">
        <v>419</v>
      </c>
      <c r="C1563" s="27" t="s">
        <v>419</v>
      </c>
      <c r="D1563" s="368" t="s">
        <v>4168</v>
      </c>
      <c r="E1563" s="760"/>
      <c r="F1563" s="7"/>
      <c r="G1563" s="7"/>
      <c r="H1563" s="7"/>
      <c r="I1563" s="7"/>
    </row>
    <row r="1564" spans="1:9" ht="14.25" customHeight="1">
      <c r="A1564" s="358" t="s">
        <v>4169</v>
      </c>
      <c r="B1564" s="67" t="s">
        <v>701</v>
      </c>
      <c r="C1564" s="67" t="s">
        <v>419</v>
      </c>
      <c r="D1564" s="68" t="s">
        <v>4077</v>
      </c>
      <c r="E1564" s="756"/>
      <c r="F1564" s="7"/>
      <c r="G1564" s="7"/>
      <c r="H1564" s="7"/>
      <c r="I1564" s="7"/>
    </row>
    <row r="1565" spans="1:9" ht="14.25" customHeight="1">
      <c r="A1565" s="367" t="s">
        <v>4169</v>
      </c>
      <c r="B1565" s="27" t="s">
        <v>701</v>
      </c>
      <c r="C1565" s="27">
        <v>78</v>
      </c>
      <c r="D1565" s="368" t="s">
        <v>4170</v>
      </c>
      <c r="E1565" s="760"/>
      <c r="F1565" s="7"/>
      <c r="G1565" s="7"/>
      <c r="H1565" s="7"/>
      <c r="I1565" s="7"/>
    </row>
    <row r="1566" spans="1:9" ht="14.25" customHeight="1">
      <c r="A1566" s="358" t="s">
        <v>4169</v>
      </c>
      <c r="B1566" s="67" t="s">
        <v>701</v>
      </c>
      <c r="C1566" s="67">
        <v>99</v>
      </c>
      <c r="D1566" s="68" t="s">
        <v>3762</v>
      </c>
      <c r="E1566" s="756"/>
      <c r="F1566" s="7"/>
      <c r="G1566" s="7"/>
      <c r="H1566" s="7"/>
      <c r="I1566" s="7"/>
    </row>
    <row r="1567" spans="1:9" ht="14.25" customHeight="1">
      <c r="A1567" s="367" t="s">
        <v>4171</v>
      </c>
      <c r="B1567" s="27" t="s">
        <v>701</v>
      </c>
      <c r="C1567" s="27" t="s">
        <v>419</v>
      </c>
      <c r="D1567" s="368" t="s">
        <v>3673</v>
      </c>
      <c r="E1567" s="760"/>
      <c r="F1567" s="7"/>
      <c r="G1567" s="7"/>
      <c r="H1567" s="7"/>
      <c r="I1567" s="7"/>
    </row>
    <row r="1568" spans="1:9" ht="14.25" customHeight="1">
      <c r="A1568" s="358" t="s">
        <v>4171</v>
      </c>
      <c r="B1568" s="67" t="s">
        <v>701</v>
      </c>
      <c r="C1568" s="67">
        <v>78</v>
      </c>
      <c r="D1568" s="68" t="s">
        <v>4172</v>
      </c>
      <c r="E1568" s="756"/>
      <c r="F1568" s="7"/>
      <c r="G1568" s="7"/>
      <c r="H1568" s="7"/>
      <c r="I1568" s="7"/>
    </row>
    <row r="1569" spans="1:9" ht="14.25" customHeight="1">
      <c r="A1569" s="367" t="s">
        <v>4171</v>
      </c>
      <c r="B1569" s="27" t="s">
        <v>701</v>
      </c>
      <c r="C1569" s="27">
        <v>99</v>
      </c>
      <c r="D1569" s="368" t="s">
        <v>3674</v>
      </c>
      <c r="E1569" s="760"/>
      <c r="F1569" s="7"/>
      <c r="G1569" s="7"/>
      <c r="H1569" s="7"/>
      <c r="I1569" s="7"/>
    </row>
    <row r="1570" spans="1:9" ht="14.25" customHeight="1">
      <c r="A1570" s="358" t="s">
        <v>4173</v>
      </c>
      <c r="B1570" s="67" t="s">
        <v>701</v>
      </c>
      <c r="C1570" s="67" t="s">
        <v>419</v>
      </c>
      <c r="D1570" s="68" t="s">
        <v>4098</v>
      </c>
      <c r="E1570" s="756"/>
      <c r="F1570" s="7"/>
      <c r="G1570" s="7"/>
      <c r="H1570" s="7"/>
      <c r="I1570" s="7"/>
    </row>
    <row r="1571" spans="1:9" ht="14.25" customHeight="1">
      <c r="A1571" s="367" t="s">
        <v>4173</v>
      </c>
      <c r="B1571" s="27" t="s">
        <v>701</v>
      </c>
      <c r="C1571" s="27">
        <v>99</v>
      </c>
      <c r="D1571" s="368" t="s">
        <v>4174</v>
      </c>
      <c r="E1571" s="760"/>
      <c r="F1571" s="7"/>
      <c r="G1571" s="7"/>
      <c r="H1571" s="7"/>
      <c r="I1571" s="7"/>
    </row>
    <row r="1572" spans="1:9" ht="14.25" customHeight="1">
      <c r="A1572" s="358" t="s">
        <v>4175</v>
      </c>
      <c r="B1572" s="67" t="s">
        <v>701</v>
      </c>
      <c r="C1572" s="67" t="s">
        <v>419</v>
      </c>
      <c r="D1572" s="68" t="s">
        <v>4176</v>
      </c>
      <c r="E1572" s="756"/>
      <c r="F1572" s="7"/>
      <c r="G1572" s="7"/>
      <c r="H1572" s="7"/>
      <c r="I1572" s="7"/>
    </row>
    <row r="1573" spans="1:9" ht="14.25" customHeight="1">
      <c r="A1573" s="367" t="s">
        <v>4175</v>
      </c>
      <c r="B1573" s="27" t="s">
        <v>701</v>
      </c>
      <c r="C1573" s="27">
        <v>78</v>
      </c>
      <c r="D1573" s="368" t="s">
        <v>4177</v>
      </c>
      <c r="E1573" s="760"/>
      <c r="F1573" s="7"/>
      <c r="G1573" s="7"/>
      <c r="H1573" s="7"/>
      <c r="I1573" s="7"/>
    </row>
    <row r="1574" spans="1:9" ht="14.25" customHeight="1">
      <c r="A1574" s="358" t="s">
        <v>4175</v>
      </c>
      <c r="B1574" s="67" t="s">
        <v>701</v>
      </c>
      <c r="C1574" s="67">
        <v>99</v>
      </c>
      <c r="D1574" s="68" t="s">
        <v>4178</v>
      </c>
      <c r="E1574" s="756"/>
      <c r="F1574" s="7"/>
      <c r="G1574" s="7"/>
      <c r="H1574" s="7"/>
      <c r="I1574" s="7"/>
    </row>
    <row r="1575" spans="1:9" ht="14.25" customHeight="1">
      <c r="A1575" s="367" t="s">
        <v>4179</v>
      </c>
      <c r="B1575" s="27" t="s">
        <v>701</v>
      </c>
      <c r="C1575" s="27" t="s">
        <v>419</v>
      </c>
      <c r="D1575" s="368" t="s">
        <v>4036</v>
      </c>
      <c r="E1575" s="760"/>
      <c r="F1575" s="7"/>
      <c r="G1575" s="7"/>
      <c r="H1575" s="7"/>
      <c r="I1575" s="7"/>
    </row>
    <row r="1576" spans="1:9" ht="14.25" customHeight="1">
      <c r="A1576" s="358" t="s">
        <v>4179</v>
      </c>
      <c r="B1576" s="67" t="s">
        <v>701</v>
      </c>
      <c r="C1576" s="67">
        <v>99</v>
      </c>
      <c r="D1576" s="68" t="s">
        <v>3803</v>
      </c>
      <c r="E1576" s="756"/>
      <c r="F1576" s="7"/>
      <c r="G1576" s="7"/>
      <c r="H1576" s="7"/>
      <c r="I1576" s="7"/>
    </row>
    <row r="1577" spans="1:9" ht="14.25" customHeight="1">
      <c r="A1577" s="367" t="s">
        <v>4180</v>
      </c>
      <c r="B1577" s="27" t="s">
        <v>701</v>
      </c>
      <c r="C1577" s="27" t="s">
        <v>419</v>
      </c>
      <c r="D1577" s="368" t="s">
        <v>4038</v>
      </c>
      <c r="E1577" s="760"/>
      <c r="F1577" s="7"/>
      <c r="G1577" s="7"/>
      <c r="H1577" s="7"/>
      <c r="I1577" s="7"/>
    </row>
    <row r="1578" spans="1:9" ht="14.25" customHeight="1">
      <c r="A1578" s="358" t="s">
        <v>4180</v>
      </c>
      <c r="B1578" s="67" t="s">
        <v>701</v>
      </c>
      <c r="C1578" s="67">
        <v>99</v>
      </c>
      <c r="D1578" s="68" t="s">
        <v>4181</v>
      </c>
      <c r="E1578" s="756"/>
      <c r="F1578" s="7"/>
      <c r="G1578" s="7"/>
      <c r="H1578" s="7"/>
      <c r="I1578" s="7"/>
    </row>
    <row r="1579" spans="1:9" ht="14.25" customHeight="1">
      <c r="A1579" s="367" t="s">
        <v>4182</v>
      </c>
      <c r="B1579" s="27" t="s">
        <v>701</v>
      </c>
      <c r="C1579" s="27" t="s">
        <v>419</v>
      </c>
      <c r="D1579" s="368" t="s">
        <v>4041</v>
      </c>
      <c r="E1579" s="760"/>
      <c r="F1579" s="7"/>
      <c r="G1579" s="7"/>
      <c r="H1579" s="7"/>
      <c r="I1579" s="7"/>
    </row>
    <row r="1580" spans="1:9" ht="14.25" customHeight="1">
      <c r="A1580" s="358" t="s">
        <v>4182</v>
      </c>
      <c r="B1580" s="67" t="s">
        <v>701</v>
      </c>
      <c r="C1580" s="67">
        <v>99</v>
      </c>
      <c r="D1580" s="68" t="s">
        <v>4183</v>
      </c>
      <c r="E1580" s="756"/>
      <c r="F1580" s="7"/>
      <c r="G1580" s="7"/>
      <c r="H1580" s="7"/>
      <c r="I1580" s="7"/>
    </row>
    <row r="1581" spans="1:9" ht="14.25" customHeight="1">
      <c r="A1581" s="367" t="s">
        <v>4184</v>
      </c>
      <c r="B1581" s="27" t="s">
        <v>701</v>
      </c>
      <c r="C1581" s="27" t="s">
        <v>419</v>
      </c>
      <c r="D1581" s="368" t="s">
        <v>3812</v>
      </c>
      <c r="E1581" s="760"/>
      <c r="F1581" s="7"/>
      <c r="G1581" s="7"/>
      <c r="H1581" s="7"/>
      <c r="I1581" s="7"/>
    </row>
    <row r="1582" spans="1:9" ht="14.25" customHeight="1">
      <c r="A1582" s="358" t="s">
        <v>4184</v>
      </c>
      <c r="B1582" s="67" t="s">
        <v>701</v>
      </c>
      <c r="C1582" s="67">
        <v>99</v>
      </c>
      <c r="D1582" s="68" t="s">
        <v>4043</v>
      </c>
      <c r="E1582" s="756"/>
      <c r="F1582" s="7"/>
      <c r="G1582" s="7"/>
      <c r="H1582" s="7"/>
      <c r="I1582" s="7"/>
    </row>
    <row r="1583" spans="1:9" ht="14.25" customHeight="1">
      <c r="A1583" s="367" t="s">
        <v>4185</v>
      </c>
      <c r="B1583" s="27" t="s">
        <v>701</v>
      </c>
      <c r="C1583" s="27" t="s">
        <v>419</v>
      </c>
      <c r="D1583" s="368" t="s">
        <v>3715</v>
      </c>
      <c r="E1583" s="760"/>
      <c r="F1583" s="7"/>
      <c r="G1583" s="7"/>
      <c r="H1583" s="7"/>
      <c r="I1583" s="7"/>
    </row>
    <row r="1584" spans="1:9" ht="14.25" customHeight="1">
      <c r="A1584" s="358" t="s">
        <v>4185</v>
      </c>
      <c r="B1584" s="67" t="s">
        <v>701</v>
      </c>
      <c r="C1584" s="67">
        <v>99</v>
      </c>
      <c r="D1584" s="68" t="s">
        <v>3782</v>
      </c>
      <c r="E1584" s="756"/>
      <c r="F1584" s="7"/>
      <c r="G1584" s="7"/>
      <c r="H1584" s="7"/>
      <c r="I1584" s="7"/>
    </row>
    <row r="1585" spans="1:9" ht="14.25" customHeight="1">
      <c r="A1585" s="367" t="s">
        <v>4186</v>
      </c>
      <c r="B1585" s="27" t="s">
        <v>701</v>
      </c>
      <c r="C1585" s="27" t="s">
        <v>419</v>
      </c>
      <c r="D1585" s="368" t="s">
        <v>675</v>
      </c>
      <c r="E1585" s="760"/>
      <c r="F1585" s="7"/>
      <c r="G1585" s="7"/>
      <c r="H1585" s="7"/>
      <c r="I1585" s="7"/>
    </row>
    <row r="1586" spans="1:9" ht="14.25" customHeight="1">
      <c r="A1586" s="358" t="s">
        <v>4186</v>
      </c>
      <c r="B1586" s="67" t="s">
        <v>701</v>
      </c>
      <c r="C1586" s="67">
        <v>99</v>
      </c>
      <c r="D1586" s="68" t="s">
        <v>3751</v>
      </c>
      <c r="E1586" s="756"/>
      <c r="F1586" s="7"/>
      <c r="G1586" s="7"/>
      <c r="H1586" s="7"/>
      <c r="I1586" s="7"/>
    </row>
    <row r="1587" spans="1:9" ht="14.25" customHeight="1">
      <c r="A1587" s="367" t="s">
        <v>4187</v>
      </c>
      <c r="B1587" s="27" t="s">
        <v>701</v>
      </c>
      <c r="C1587" s="27" t="s">
        <v>419</v>
      </c>
      <c r="D1587" s="368" t="s">
        <v>3753</v>
      </c>
      <c r="E1587" s="760"/>
      <c r="F1587" s="7"/>
      <c r="G1587" s="7"/>
      <c r="H1587" s="7"/>
      <c r="I1587" s="7"/>
    </row>
    <row r="1588" spans="1:9" ht="14.25" customHeight="1">
      <c r="A1588" s="358" t="s">
        <v>4187</v>
      </c>
      <c r="B1588" s="67" t="s">
        <v>701</v>
      </c>
      <c r="C1588" s="67">
        <v>99</v>
      </c>
      <c r="D1588" s="68" t="s">
        <v>3860</v>
      </c>
      <c r="E1588" s="756"/>
      <c r="F1588" s="7"/>
      <c r="G1588" s="7"/>
      <c r="H1588" s="7"/>
      <c r="I1588" s="7"/>
    </row>
    <row r="1589" spans="1:9" ht="14.25" customHeight="1">
      <c r="A1589" s="367" t="s">
        <v>4188</v>
      </c>
      <c r="B1589" s="27" t="s">
        <v>701</v>
      </c>
      <c r="C1589" s="27" t="s">
        <v>419</v>
      </c>
      <c r="D1589" s="368" t="s">
        <v>3821</v>
      </c>
      <c r="E1589" s="760"/>
      <c r="F1589" s="7"/>
      <c r="G1589" s="7"/>
      <c r="H1589" s="7"/>
      <c r="I1589" s="7"/>
    </row>
    <row r="1590" spans="1:9" ht="14.25" customHeight="1">
      <c r="A1590" s="358" t="s">
        <v>4188</v>
      </c>
      <c r="B1590" s="67" t="s">
        <v>701</v>
      </c>
      <c r="C1590" s="67" t="s">
        <v>2580</v>
      </c>
      <c r="D1590" s="68" t="s">
        <v>4189</v>
      </c>
      <c r="E1590" s="756"/>
      <c r="F1590" s="7"/>
      <c r="G1590" s="7"/>
      <c r="H1590" s="7"/>
      <c r="I1590" s="7"/>
    </row>
    <row r="1591" spans="1:9" ht="14.25" customHeight="1">
      <c r="A1591" s="367" t="s">
        <v>4188</v>
      </c>
      <c r="B1591" s="27" t="s">
        <v>701</v>
      </c>
      <c r="C1591" s="27">
        <v>99</v>
      </c>
      <c r="D1591" s="368" t="s">
        <v>4190</v>
      </c>
      <c r="E1591" s="760"/>
      <c r="F1591" s="7"/>
      <c r="G1591" s="7"/>
      <c r="H1591" s="7"/>
      <c r="I1591" s="7"/>
    </row>
    <row r="1592" spans="1:9" ht="14.25" customHeight="1">
      <c r="A1592" s="358" t="s">
        <v>4191</v>
      </c>
      <c r="B1592" s="67" t="s">
        <v>419</v>
      </c>
      <c r="C1592" s="67" t="s">
        <v>419</v>
      </c>
      <c r="D1592" s="68" t="s">
        <v>4192</v>
      </c>
      <c r="E1592" s="756"/>
      <c r="F1592" s="7"/>
      <c r="G1592" s="7"/>
      <c r="H1592" s="7"/>
      <c r="I1592" s="7"/>
    </row>
    <row r="1593" spans="1:9" ht="14.25" customHeight="1">
      <c r="A1593" s="367" t="s">
        <v>4193</v>
      </c>
      <c r="B1593" s="27" t="s">
        <v>701</v>
      </c>
      <c r="C1593" s="27" t="s">
        <v>419</v>
      </c>
      <c r="D1593" s="368" t="s">
        <v>4077</v>
      </c>
      <c r="E1593" s="760"/>
      <c r="F1593" s="7"/>
      <c r="G1593" s="7"/>
      <c r="H1593" s="7"/>
      <c r="I1593" s="7"/>
    </row>
    <row r="1594" spans="1:9" ht="14.25" customHeight="1">
      <c r="A1594" s="358" t="s">
        <v>4193</v>
      </c>
      <c r="B1594" s="67" t="s">
        <v>701</v>
      </c>
      <c r="C1594" s="67" t="s">
        <v>2580</v>
      </c>
      <c r="D1594" s="68" t="s">
        <v>4170</v>
      </c>
      <c r="E1594" s="756"/>
      <c r="F1594" s="7"/>
      <c r="G1594" s="7"/>
      <c r="H1594" s="7"/>
      <c r="I1594" s="7"/>
    </row>
    <row r="1595" spans="1:9" ht="14.25" customHeight="1">
      <c r="A1595" s="367" t="s">
        <v>4193</v>
      </c>
      <c r="B1595" s="27" t="s">
        <v>701</v>
      </c>
      <c r="C1595" s="27">
        <v>99</v>
      </c>
      <c r="D1595" s="368" t="s">
        <v>4194</v>
      </c>
      <c r="E1595" s="760"/>
      <c r="F1595" s="7"/>
      <c r="G1595" s="7"/>
      <c r="H1595" s="7"/>
      <c r="I1595" s="7"/>
    </row>
    <row r="1596" spans="1:9" ht="14.25" customHeight="1">
      <c r="A1596" s="358" t="s">
        <v>4195</v>
      </c>
      <c r="B1596" s="67" t="s">
        <v>701</v>
      </c>
      <c r="C1596" s="67" t="s">
        <v>419</v>
      </c>
      <c r="D1596" s="68" t="s">
        <v>3673</v>
      </c>
      <c r="E1596" s="756"/>
      <c r="F1596" s="7"/>
      <c r="G1596" s="7"/>
      <c r="H1596" s="7"/>
      <c r="I1596" s="7"/>
    </row>
    <row r="1597" spans="1:9" ht="14.25" customHeight="1">
      <c r="A1597" s="367" t="s">
        <v>4195</v>
      </c>
      <c r="B1597" s="27" t="s">
        <v>701</v>
      </c>
      <c r="C1597" s="27" t="s">
        <v>2580</v>
      </c>
      <c r="D1597" s="368" t="s">
        <v>4172</v>
      </c>
      <c r="E1597" s="760"/>
      <c r="F1597" s="7"/>
      <c r="G1597" s="7"/>
      <c r="H1597" s="7"/>
      <c r="I1597" s="7"/>
    </row>
    <row r="1598" spans="1:9" ht="14.25" customHeight="1">
      <c r="A1598" s="358" t="s">
        <v>4195</v>
      </c>
      <c r="B1598" s="67" t="s">
        <v>701</v>
      </c>
      <c r="C1598" s="67">
        <v>99</v>
      </c>
      <c r="D1598" s="68" t="s">
        <v>3674</v>
      </c>
      <c r="E1598" s="756"/>
      <c r="F1598" s="7"/>
      <c r="G1598" s="7"/>
      <c r="H1598" s="7"/>
      <c r="I1598" s="7"/>
    </row>
    <row r="1599" spans="1:9" ht="14.25" customHeight="1">
      <c r="A1599" s="367" t="s">
        <v>4196</v>
      </c>
      <c r="B1599" s="27" t="s">
        <v>701</v>
      </c>
      <c r="C1599" s="27" t="s">
        <v>419</v>
      </c>
      <c r="D1599" s="368" t="s">
        <v>4098</v>
      </c>
      <c r="E1599" s="760"/>
      <c r="F1599" s="7"/>
      <c r="G1599" s="7"/>
      <c r="H1599" s="7"/>
      <c r="I1599" s="7"/>
    </row>
    <row r="1600" spans="1:9" ht="14.25" customHeight="1">
      <c r="A1600" s="358" t="s">
        <v>4196</v>
      </c>
      <c r="B1600" s="67" t="s">
        <v>701</v>
      </c>
      <c r="C1600" s="67">
        <v>78</v>
      </c>
      <c r="D1600" s="68" t="s">
        <v>4197</v>
      </c>
      <c r="E1600" s="756"/>
      <c r="F1600" s="7"/>
      <c r="G1600" s="7"/>
      <c r="H1600" s="7"/>
      <c r="I1600" s="7"/>
    </row>
    <row r="1601" spans="1:9" ht="14.25" customHeight="1">
      <c r="A1601" s="367" t="s">
        <v>4196</v>
      </c>
      <c r="B1601" s="27" t="s">
        <v>701</v>
      </c>
      <c r="C1601" s="27">
        <v>99</v>
      </c>
      <c r="D1601" s="368" t="s">
        <v>4057</v>
      </c>
      <c r="E1601" s="760"/>
      <c r="F1601" s="7"/>
      <c r="G1601" s="7"/>
      <c r="H1601" s="7"/>
      <c r="I1601" s="7"/>
    </row>
    <row r="1602" spans="1:9" ht="14.25" customHeight="1">
      <c r="A1602" s="358" t="s">
        <v>4198</v>
      </c>
      <c r="B1602" s="67" t="s">
        <v>701</v>
      </c>
      <c r="C1602" s="67" t="s">
        <v>419</v>
      </c>
      <c r="D1602" s="68" t="s">
        <v>4176</v>
      </c>
      <c r="E1602" s="756"/>
      <c r="F1602" s="7"/>
      <c r="G1602" s="7"/>
      <c r="H1602" s="7"/>
      <c r="I1602" s="7"/>
    </row>
    <row r="1603" spans="1:9" ht="14.25" customHeight="1">
      <c r="A1603" s="367" t="s">
        <v>4198</v>
      </c>
      <c r="B1603" s="27" t="s">
        <v>701</v>
      </c>
      <c r="C1603" s="27" t="s">
        <v>2580</v>
      </c>
      <c r="D1603" s="368" t="s">
        <v>4199</v>
      </c>
      <c r="E1603" s="760"/>
      <c r="F1603" s="7"/>
      <c r="G1603" s="7"/>
      <c r="H1603" s="7"/>
      <c r="I1603" s="7"/>
    </row>
    <row r="1604" spans="1:9" ht="14.25" customHeight="1">
      <c r="A1604" s="358" t="s">
        <v>4198</v>
      </c>
      <c r="B1604" s="67" t="s">
        <v>701</v>
      </c>
      <c r="C1604" s="67">
        <v>99</v>
      </c>
      <c r="D1604" s="68" t="s">
        <v>4100</v>
      </c>
      <c r="E1604" s="756"/>
      <c r="F1604" s="7"/>
      <c r="G1604" s="7"/>
      <c r="H1604" s="7"/>
      <c r="I1604" s="7"/>
    </row>
    <row r="1605" spans="1:9" ht="14.25" customHeight="1">
      <c r="A1605" s="367" t="s">
        <v>4200</v>
      </c>
      <c r="B1605" s="27" t="s">
        <v>701</v>
      </c>
      <c r="C1605" s="27" t="s">
        <v>419</v>
      </c>
      <c r="D1605" s="368" t="s">
        <v>4036</v>
      </c>
      <c r="E1605" s="760"/>
      <c r="F1605" s="7"/>
      <c r="G1605" s="7"/>
      <c r="H1605" s="7"/>
      <c r="I1605" s="7"/>
    </row>
    <row r="1606" spans="1:9" ht="14.25" customHeight="1">
      <c r="A1606" s="358" t="s">
        <v>4200</v>
      </c>
      <c r="B1606" s="67" t="s">
        <v>701</v>
      </c>
      <c r="C1606" s="67">
        <v>99</v>
      </c>
      <c r="D1606" s="68" t="s">
        <v>3803</v>
      </c>
      <c r="E1606" s="756"/>
      <c r="F1606" s="7"/>
      <c r="G1606" s="7"/>
      <c r="H1606" s="7"/>
      <c r="I1606" s="7"/>
    </row>
    <row r="1607" spans="1:9" ht="14.25" customHeight="1">
      <c r="A1607" s="367" t="s">
        <v>4201</v>
      </c>
      <c r="B1607" s="27" t="s">
        <v>701</v>
      </c>
      <c r="C1607" s="27" t="s">
        <v>419</v>
      </c>
      <c r="D1607" s="368" t="s">
        <v>4038</v>
      </c>
      <c r="E1607" s="760"/>
      <c r="F1607" s="7"/>
      <c r="G1607" s="7"/>
      <c r="H1607" s="7"/>
      <c r="I1607" s="7"/>
    </row>
    <row r="1608" spans="1:9" ht="14.25" customHeight="1">
      <c r="A1608" s="358" t="s">
        <v>4201</v>
      </c>
      <c r="B1608" s="67" t="s">
        <v>701</v>
      </c>
      <c r="C1608" s="67">
        <v>99</v>
      </c>
      <c r="D1608" s="68" t="s">
        <v>4103</v>
      </c>
      <c r="E1608" s="756"/>
      <c r="F1608" s="7"/>
      <c r="G1608" s="7"/>
      <c r="H1608" s="7"/>
      <c r="I1608" s="7"/>
    </row>
    <row r="1609" spans="1:9" ht="14.25" customHeight="1">
      <c r="A1609" s="367" t="s">
        <v>4202</v>
      </c>
      <c r="B1609" s="27" t="s">
        <v>701</v>
      </c>
      <c r="C1609" s="27" t="s">
        <v>419</v>
      </c>
      <c r="D1609" s="368" t="s">
        <v>4041</v>
      </c>
      <c r="E1609" s="760"/>
      <c r="F1609" s="7"/>
      <c r="G1609" s="7"/>
      <c r="H1609" s="7"/>
      <c r="I1609" s="7"/>
    </row>
    <row r="1610" spans="1:9" ht="14.25" customHeight="1">
      <c r="A1610" s="358" t="s">
        <v>4202</v>
      </c>
      <c r="B1610" s="67" t="s">
        <v>701</v>
      </c>
      <c r="C1610" s="67">
        <v>99</v>
      </c>
      <c r="D1610" s="68" t="s">
        <v>4085</v>
      </c>
      <c r="E1610" s="756"/>
      <c r="F1610" s="7"/>
      <c r="G1610" s="7"/>
      <c r="H1610" s="7"/>
      <c r="I1610" s="7"/>
    </row>
    <row r="1611" spans="1:9" ht="14.25" customHeight="1">
      <c r="A1611" s="367" t="s">
        <v>4203</v>
      </c>
      <c r="B1611" s="27" t="s">
        <v>701</v>
      </c>
      <c r="C1611" s="27" t="s">
        <v>419</v>
      </c>
      <c r="D1611" s="368" t="s">
        <v>3812</v>
      </c>
      <c r="E1611" s="760"/>
      <c r="F1611" s="7"/>
      <c r="G1611" s="7"/>
      <c r="H1611" s="7"/>
      <c r="I1611" s="7"/>
    </row>
    <row r="1612" spans="1:9" ht="14.25" customHeight="1">
      <c r="A1612" s="358" t="s">
        <v>4203</v>
      </c>
      <c r="B1612" s="67" t="s">
        <v>701</v>
      </c>
      <c r="C1612" s="67" t="s">
        <v>2580</v>
      </c>
      <c r="D1612" s="68" t="s">
        <v>4067</v>
      </c>
      <c r="E1612" s="756"/>
      <c r="F1612" s="7"/>
      <c r="G1612" s="7"/>
      <c r="H1612" s="7"/>
      <c r="I1612" s="7"/>
    </row>
    <row r="1613" spans="1:9" ht="14.25" customHeight="1">
      <c r="A1613" s="367" t="s">
        <v>4203</v>
      </c>
      <c r="B1613" s="27" t="s">
        <v>701</v>
      </c>
      <c r="C1613" s="27">
        <v>99</v>
      </c>
      <c r="D1613" s="368" t="s">
        <v>4043</v>
      </c>
      <c r="E1613" s="760"/>
      <c r="F1613" s="7"/>
      <c r="G1613" s="7"/>
      <c r="H1613" s="7"/>
      <c r="I1613" s="7"/>
    </row>
    <row r="1614" spans="1:9" ht="14.25" customHeight="1">
      <c r="A1614" s="358" t="s">
        <v>4204</v>
      </c>
      <c r="B1614" s="67" t="s">
        <v>701</v>
      </c>
      <c r="C1614" s="67" t="s">
        <v>419</v>
      </c>
      <c r="D1614" s="68" t="s">
        <v>3815</v>
      </c>
      <c r="E1614" s="756"/>
      <c r="F1614" s="7"/>
      <c r="G1614" s="7"/>
      <c r="H1614" s="7"/>
      <c r="I1614" s="7"/>
    </row>
    <row r="1615" spans="1:9" ht="14.25" customHeight="1">
      <c r="A1615" s="367" t="s">
        <v>4204</v>
      </c>
      <c r="B1615" s="27" t="s">
        <v>701</v>
      </c>
      <c r="C1615" s="27" t="s">
        <v>2580</v>
      </c>
      <c r="D1615" s="368" t="s">
        <v>3716</v>
      </c>
      <c r="E1615" s="760"/>
      <c r="F1615" s="7"/>
      <c r="G1615" s="7"/>
      <c r="H1615" s="7"/>
      <c r="I1615" s="7"/>
    </row>
    <row r="1616" spans="1:9" ht="14.25" customHeight="1">
      <c r="A1616" s="358" t="s">
        <v>4204</v>
      </c>
      <c r="B1616" s="67" t="s">
        <v>701</v>
      </c>
      <c r="C1616" s="67">
        <v>99</v>
      </c>
      <c r="D1616" s="68" t="s">
        <v>3782</v>
      </c>
      <c r="E1616" s="756"/>
      <c r="F1616" s="7"/>
      <c r="G1616" s="7"/>
      <c r="H1616" s="7"/>
      <c r="I1616" s="7"/>
    </row>
    <row r="1617" spans="1:9" ht="14.25" customHeight="1">
      <c r="A1617" s="367" t="s">
        <v>4205</v>
      </c>
      <c r="B1617" s="27" t="s">
        <v>701</v>
      </c>
      <c r="C1617" s="27" t="s">
        <v>419</v>
      </c>
      <c r="D1617" s="368" t="s">
        <v>675</v>
      </c>
      <c r="E1617" s="760"/>
      <c r="F1617" s="7"/>
      <c r="G1617" s="7"/>
      <c r="H1617" s="7"/>
      <c r="I1617" s="7"/>
    </row>
    <row r="1618" spans="1:9" ht="14.25" customHeight="1">
      <c r="A1618" s="358" t="s">
        <v>4205</v>
      </c>
      <c r="B1618" s="67" t="s">
        <v>701</v>
      </c>
      <c r="C1618" s="67">
        <v>99</v>
      </c>
      <c r="D1618" s="68" t="s">
        <v>3751</v>
      </c>
      <c r="E1618" s="756"/>
      <c r="F1618" s="7"/>
      <c r="G1618" s="7"/>
      <c r="H1618" s="7"/>
      <c r="I1618" s="7"/>
    </row>
    <row r="1619" spans="1:9" ht="14.25" customHeight="1">
      <c r="A1619" s="367" t="s">
        <v>4206</v>
      </c>
      <c r="B1619" s="27" t="s">
        <v>701</v>
      </c>
      <c r="C1619" s="27" t="s">
        <v>419</v>
      </c>
      <c r="D1619" s="368" t="s">
        <v>3753</v>
      </c>
      <c r="E1619" s="760"/>
      <c r="F1619" s="7"/>
      <c r="G1619" s="7"/>
      <c r="H1619" s="7"/>
      <c r="I1619" s="7"/>
    </row>
    <row r="1620" spans="1:9" ht="14.25" customHeight="1">
      <c r="A1620" s="358" t="s">
        <v>4206</v>
      </c>
      <c r="B1620" s="67" t="s">
        <v>701</v>
      </c>
      <c r="C1620" s="67" t="s">
        <v>2580</v>
      </c>
      <c r="D1620" s="68" t="s">
        <v>3859</v>
      </c>
      <c r="E1620" s="756"/>
      <c r="F1620" s="7"/>
      <c r="G1620" s="7"/>
      <c r="H1620" s="7"/>
      <c r="I1620" s="7"/>
    </row>
    <row r="1621" spans="1:9" ht="14.25" customHeight="1">
      <c r="A1621" s="367" t="s">
        <v>4206</v>
      </c>
      <c r="B1621" s="27" t="s">
        <v>701</v>
      </c>
      <c r="C1621" s="27">
        <v>99</v>
      </c>
      <c r="D1621" s="368" t="s">
        <v>3860</v>
      </c>
      <c r="E1621" s="760"/>
      <c r="F1621" s="7"/>
      <c r="G1621" s="7"/>
      <c r="H1621" s="7"/>
      <c r="I1621" s="7"/>
    </row>
    <row r="1622" spans="1:9" ht="14.25" customHeight="1">
      <c r="A1622" s="358" t="s">
        <v>4207</v>
      </c>
      <c r="B1622" s="67" t="s">
        <v>701</v>
      </c>
      <c r="C1622" s="67" t="s">
        <v>419</v>
      </c>
      <c r="D1622" s="68" t="s">
        <v>3821</v>
      </c>
      <c r="E1622" s="756"/>
      <c r="F1622" s="7"/>
      <c r="G1622" s="7"/>
      <c r="H1622" s="7"/>
      <c r="I1622" s="7"/>
    </row>
    <row r="1623" spans="1:9" ht="14.25" customHeight="1">
      <c r="A1623" s="367" t="s">
        <v>4207</v>
      </c>
      <c r="B1623" s="27" t="s">
        <v>701</v>
      </c>
      <c r="C1623" s="27">
        <v>99</v>
      </c>
      <c r="D1623" s="368" t="s">
        <v>4208</v>
      </c>
      <c r="E1623" s="760"/>
      <c r="F1623" s="7"/>
      <c r="G1623" s="7"/>
      <c r="H1623" s="7"/>
      <c r="I1623" s="7"/>
    </row>
    <row r="1624" spans="1:9" ht="14.25" customHeight="1">
      <c r="A1624" s="358" t="s">
        <v>4209</v>
      </c>
      <c r="B1624" s="67" t="s">
        <v>419</v>
      </c>
      <c r="C1624" s="67" t="s">
        <v>419</v>
      </c>
      <c r="D1624" s="68" t="s">
        <v>4210</v>
      </c>
      <c r="E1624" s="756"/>
      <c r="F1624" s="7"/>
      <c r="G1624" s="7"/>
      <c r="H1624" s="7"/>
      <c r="I1624" s="7"/>
    </row>
    <row r="1625" spans="1:9" ht="14.25" customHeight="1">
      <c r="A1625" s="367" t="s">
        <v>4211</v>
      </c>
      <c r="B1625" s="27" t="s">
        <v>701</v>
      </c>
      <c r="C1625" s="27" t="s">
        <v>419</v>
      </c>
      <c r="D1625" s="368" t="s">
        <v>4212</v>
      </c>
      <c r="E1625" s="760"/>
      <c r="F1625" s="7"/>
      <c r="G1625" s="7"/>
      <c r="H1625" s="7"/>
      <c r="I1625" s="7"/>
    </row>
    <row r="1626" spans="1:9" ht="14.25" customHeight="1">
      <c r="A1626" s="358" t="s">
        <v>4211</v>
      </c>
      <c r="B1626" s="67" t="s">
        <v>701</v>
      </c>
      <c r="C1626" s="67" t="s">
        <v>2560</v>
      </c>
      <c r="D1626" s="68" t="s">
        <v>4213</v>
      </c>
      <c r="E1626" s="756"/>
      <c r="F1626" s="7"/>
      <c r="G1626" s="7"/>
      <c r="H1626" s="7"/>
      <c r="I1626" s="7"/>
    </row>
    <row r="1627" spans="1:9" ht="14.25" customHeight="1">
      <c r="A1627" s="367" t="s">
        <v>4214</v>
      </c>
      <c r="B1627" s="27" t="s">
        <v>419</v>
      </c>
      <c r="C1627" s="27" t="s">
        <v>419</v>
      </c>
      <c r="D1627" s="368" t="s">
        <v>4215</v>
      </c>
      <c r="E1627" s="760"/>
      <c r="F1627" s="7"/>
      <c r="G1627" s="7"/>
      <c r="H1627" s="7"/>
      <c r="I1627" s="7"/>
    </row>
    <row r="1628" spans="1:9" ht="14.25" customHeight="1">
      <c r="A1628" s="358" t="s">
        <v>4216</v>
      </c>
      <c r="B1628" s="67" t="s">
        <v>701</v>
      </c>
      <c r="C1628" s="67" t="s">
        <v>419</v>
      </c>
      <c r="D1628" s="68" t="s">
        <v>4077</v>
      </c>
      <c r="E1628" s="756"/>
      <c r="F1628" s="7"/>
      <c r="G1628" s="7"/>
      <c r="H1628" s="7"/>
      <c r="I1628" s="7"/>
    </row>
    <row r="1629" spans="1:9" ht="14.25" customHeight="1">
      <c r="A1629" s="367" t="s">
        <v>4216</v>
      </c>
      <c r="B1629" s="27" t="s">
        <v>701</v>
      </c>
      <c r="C1629" s="27" t="s">
        <v>2580</v>
      </c>
      <c r="D1629" s="368" t="s">
        <v>4170</v>
      </c>
      <c r="E1629" s="760"/>
      <c r="F1629" s="7"/>
      <c r="G1629" s="7"/>
      <c r="H1629" s="7"/>
      <c r="I1629" s="7"/>
    </row>
    <row r="1630" spans="1:9" ht="14.25" customHeight="1">
      <c r="A1630" s="358" t="s">
        <v>4216</v>
      </c>
      <c r="B1630" s="67" t="s">
        <v>701</v>
      </c>
      <c r="C1630" s="67">
        <v>99</v>
      </c>
      <c r="D1630" s="68" t="s">
        <v>3762</v>
      </c>
      <c r="E1630" s="756"/>
      <c r="F1630" s="7"/>
      <c r="G1630" s="7"/>
      <c r="H1630" s="7"/>
      <c r="I1630" s="7"/>
    </row>
    <row r="1631" spans="1:9" ht="14.25" customHeight="1">
      <c r="A1631" s="367" t="s">
        <v>4217</v>
      </c>
      <c r="B1631" s="27" t="s">
        <v>701</v>
      </c>
      <c r="C1631" s="27" t="s">
        <v>419</v>
      </c>
      <c r="D1631" s="368" t="s">
        <v>3673</v>
      </c>
      <c r="E1631" s="760"/>
      <c r="F1631" s="7"/>
      <c r="G1631" s="7"/>
      <c r="H1631" s="7"/>
      <c r="I1631" s="7"/>
    </row>
    <row r="1632" spans="1:9" ht="14.25" customHeight="1">
      <c r="A1632" s="358" t="s">
        <v>4217</v>
      </c>
      <c r="B1632" s="67" t="s">
        <v>701</v>
      </c>
      <c r="C1632" s="67" t="s">
        <v>2580</v>
      </c>
      <c r="D1632" s="68" t="s">
        <v>4172</v>
      </c>
      <c r="E1632" s="756"/>
      <c r="F1632" s="7"/>
      <c r="G1632" s="7"/>
      <c r="H1632" s="7"/>
      <c r="I1632" s="7"/>
    </row>
    <row r="1633" spans="1:9" ht="14.25" customHeight="1">
      <c r="A1633" s="367" t="s">
        <v>4217</v>
      </c>
      <c r="B1633" s="27" t="s">
        <v>701</v>
      </c>
      <c r="C1633" s="27">
        <v>99</v>
      </c>
      <c r="D1633" s="368" t="s">
        <v>3674</v>
      </c>
      <c r="E1633" s="760"/>
      <c r="F1633" s="7"/>
      <c r="G1633" s="7"/>
      <c r="H1633" s="7"/>
      <c r="I1633" s="7"/>
    </row>
    <row r="1634" spans="1:9" ht="14.25" customHeight="1">
      <c r="A1634" s="358" t="s">
        <v>4218</v>
      </c>
      <c r="B1634" s="67" t="s">
        <v>701</v>
      </c>
      <c r="C1634" s="67" t="s">
        <v>419</v>
      </c>
      <c r="D1634" s="68" t="s">
        <v>4029</v>
      </c>
      <c r="E1634" s="756"/>
      <c r="F1634" s="7"/>
      <c r="G1634" s="7"/>
      <c r="H1634" s="7"/>
      <c r="I1634" s="7"/>
    </row>
    <row r="1635" spans="1:9" ht="14.25" customHeight="1">
      <c r="A1635" s="367" t="s">
        <v>4218</v>
      </c>
      <c r="B1635" s="27" t="s">
        <v>701</v>
      </c>
      <c r="C1635" s="27">
        <v>78</v>
      </c>
      <c r="D1635" s="368" t="s">
        <v>4219</v>
      </c>
      <c r="E1635" s="760"/>
      <c r="F1635" s="7"/>
      <c r="G1635" s="7"/>
      <c r="H1635" s="7"/>
      <c r="I1635" s="7"/>
    </row>
    <row r="1636" spans="1:9" ht="14.25" customHeight="1">
      <c r="A1636" s="358" t="s">
        <v>4218</v>
      </c>
      <c r="B1636" s="67" t="s">
        <v>701</v>
      </c>
      <c r="C1636" s="67">
        <v>99</v>
      </c>
      <c r="D1636" s="68" t="s">
        <v>4057</v>
      </c>
      <c r="E1636" s="756"/>
      <c r="F1636" s="7"/>
      <c r="G1636" s="7"/>
      <c r="H1636" s="7"/>
      <c r="I1636" s="7"/>
    </row>
    <row r="1637" spans="1:9" ht="14.25" customHeight="1">
      <c r="A1637" s="367" t="s">
        <v>4220</v>
      </c>
      <c r="B1637" s="27" t="s">
        <v>701</v>
      </c>
      <c r="C1637" s="27" t="s">
        <v>419</v>
      </c>
      <c r="D1637" s="368" t="s">
        <v>4176</v>
      </c>
      <c r="E1637" s="760"/>
      <c r="F1637" s="7"/>
      <c r="G1637" s="7"/>
      <c r="H1637" s="7"/>
      <c r="I1637" s="7"/>
    </row>
    <row r="1638" spans="1:9" ht="14.25" customHeight="1">
      <c r="A1638" s="358" t="s">
        <v>4220</v>
      </c>
      <c r="B1638" s="67" t="s">
        <v>701</v>
      </c>
      <c r="C1638" s="67" t="s">
        <v>2580</v>
      </c>
      <c r="D1638" s="68" t="s">
        <v>4199</v>
      </c>
      <c r="E1638" s="756"/>
      <c r="F1638" s="7"/>
      <c r="G1638" s="7"/>
      <c r="H1638" s="7"/>
      <c r="I1638" s="7"/>
    </row>
    <row r="1639" spans="1:9" ht="14.25" customHeight="1">
      <c r="A1639" s="367" t="s">
        <v>4220</v>
      </c>
      <c r="B1639" s="27" t="s">
        <v>701</v>
      </c>
      <c r="C1639" s="27">
        <v>99</v>
      </c>
      <c r="D1639" s="368" t="s">
        <v>4100</v>
      </c>
      <c r="E1639" s="760"/>
      <c r="F1639" s="7"/>
      <c r="G1639" s="7"/>
      <c r="H1639" s="7"/>
      <c r="I1639" s="7"/>
    </row>
    <row r="1640" spans="1:9" ht="14.25" customHeight="1">
      <c r="A1640" s="358" t="s">
        <v>4221</v>
      </c>
      <c r="B1640" s="67" t="s">
        <v>701</v>
      </c>
      <c r="C1640" s="67" t="s">
        <v>419</v>
      </c>
      <c r="D1640" s="68" t="s">
        <v>4222</v>
      </c>
      <c r="E1640" s="756"/>
      <c r="F1640" s="7"/>
      <c r="G1640" s="7"/>
      <c r="H1640" s="7"/>
      <c r="I1640" s="7"/>
    </row>
    <row r="1641" spans="1:9" ht="14.25" customHeight="1">
      <c r="A1641" s="367" t="s">
        <v>4221</v>
      </c>
      <c r="B1641" s="27" t="s">
        <v>701</v>
      </c>
      <c r="C1641" s="27">
        <v>99</v>
      </c>
      <c r="D1641" s="368" t="s">
        <v>3803</v>
      </c>
      <c r="E1641" s="760"/>
      <c r="F1641" s="7"/>
      <c r="G1641" s="7"/>
      <c r="H1641" s="7"/>
      <c r="I1641" s="7"/>
    </row>
    <row r="1642" spans="1:9" ht="14.25" customHeight="1">
      <c r="A1642" s="358" t="s">
        <v>4223</v>
      </c>
      <c r="B1642" s="67" t="s">
        <v>701</v>
      </c>
      <c r="C1642" s="67" t="s">
        <v>419</v>
      </c>
      <c r="D1642" s="68" t="s">
        <v>3805</v>
      </c>
      <c r="E1642" s="756"/>
      <c r="F1642" s="7"/>
      <c r="G1642" s="7"/>
      <c r="H1642" s="7"/>
      <c r="I1642" s="7"/>
    </row>
    <row r="1643" spans="1:9" ht="14.25" customHeight="1">
      <c r="A1643" s="367" t="s">
        <v>4223</v>
      </c>
      <c r="B1643" s="27" t="s">
        <v>701</v>
      </c>
      <c r="C1643" s="27" t="s">
        <v>2580</v>
      </c>
      <c r="D1643" s="368" t="s">
        <v>4224</v>
      </c>
      <c r="E1643" s="760"/>
      <c r="F1643" s="7"/>
      <c r="G1643" s="7"/>
      <c r="H1643" s="7"/>
      <c r="I1643" s="7"/>
    </row>
    <row r="1644" spans="1:9" ht="14.25" customHeight="1">
      <c r="A1644" s="358" t="s">
        <v>4223</v>
      </c>
      <c r="B1644" s="67" t="s">
        <v>701</v>
      </c>
      <c r="C1644" s="67">
        <v>99</v>
      </c>
      <c r="D1644" s="68" t="s">
        <v>4225</v>
      </c>
      <c r="E1644" s="756"/>
      <c r="F1644" s="7"/>
      <c r="G1644" s="7"/>
      <c r="H1644" s="7"/>
      <c r="I1644" s="7"/>
    </row>
    <row r="1645" spans="1:9" ht="14.25" customHeight="1">
      <c r="A1645" s="367" t="s">
        <v>4226</v>
      </c>
      <c r="B1645" s="27" t="s">
        <v>701</v>
      </c>
      <c r="C1645" s="27" t="s">
        <v>419</v>
      </c>
      <c r="D1645" s="368" t="s">
        <v>4041</v>
      </c>
      <c r="E1645" s="760"/>
      <c r="F1645" s="7"/>
      <c r="G1645" s="7"/>
      <c r="H1645" s="7"/>
      <c r="I1645" s="7"/>
    </row>
    <row r="1646" spans="1:9" ht="14.25" customHeight="1">
      <c r="A1646" s="358" t="s">
        <v>4226</v>
      </c>
      <c r="B1646" s="67" t="s">
        <v>701</v>
      </c>
      <c r="C1646" s="67">
        <v>99</v>
      </c>
      <c r="D1646" s="68" t="s">
        <v>4085</v>
      </c>
      <c r="E1646" s="756"/>
      <c r="F1646" s="7"/>
      <c r="G1646" s="7"/>
      <c r="H1646" s="7"/>
      <c r="I1646" s="7"/>
    </row>
    <row r="1647" spans="1:9" ht="14.25" customHeight="1">
      <c r="A1647" s="367" t="s">
        <v>4227</v>
      </c>
      <c r="B1647" s="27" t="s">
        <v>701</v>
      </c>
      <c r="C1647" s="27" t="s">
        <v>419</v>
      </c>
      <c r="D1647" s="368" t="s">
        <v>3812</v>
      </c>
      <c r="E1647" s="760"/>
      <c r="F1647" s="7"/>
      <c r="G1647" s="7"/>
      <c r="H1647" s="7"/>
      <c r="I1647" s="7"/>
    </row>
    <row r="1648" spans="1:9" ht="14.25" customHeight="1">
      <c r="A1648" s="358" t="s">
        <v>4227</v>
      </c>
      <c r="B1648" s="67" t="s">
        <v>701</v>
      </c>
      <c r="C1648" s="67" t="s">
        <v>2580</v>
      </c>
      <c r="D1648" s="68" t="s">
        <v>4067</v>
      </c>
      <c r="E1648" s="756"/>
      <c r="F1648" s="7"/>
      <c r="G1648" s="7"/>
      <c r="H1648" s="7"/>
      <c r="I1648" s="7"/>
    </row>
    <row r="1649" spans="1:9" ht="14.25" customHeight="1">
      <c r="A1649" s="367" t="s">
        <v>4227</v>
      </c>
      <c r="B1649" s="27" t="s">
        <v>701</v>
      </c>
      <c r="C1649" s="27">
        <v>99</v>
      </c>
      <c r="D1649" s="368" t="s">
        <v>4043</v>
      </c>
      <c r="E1649" s="760"/>
      <c r="F1649" s="7"/>
      <c r="G1649" s="7"/>
      <c r="H1649" s="7"/>
      <c r="I1649" s="7"/>
    </row>
    <row r="1650" spans="1:9" ht="14.25" customHeight="1">
      <c r="A1650" s="358" t="s">
        <v>4228</v>
      </c>
      <c r="B1650" s="67" t="s">
        <v>701</v>
      </c>
      <c r="C1650" s="67" t="s">
        <v>419</v>
      </c>
      <c r="D1650" s="68" t="s">
        <v>3715</v>
      </c>
      <c r="E1650" s="756"/>
      <c r="F1650" s="7"/>
      <c r="G1650" s="7"/>
      <c r="H1650" s="7"/>
      <c r="I1650" s="7"/>
    </row>
    <row r="1651" spans="1:9" ht="14.25" customHeight="1">
      <c r="A1651" s="367" t="s">
        <v>4228</v>
      </c>
      <c r="B1651" s="27" t="s">
        <v>701</v>
      </c>
      <c r="C1651" s="27">
        <v>99</v>
      </c>
      <c r="D1651" s="368" t="s">
        <v>3782</v>
      </c>
      <c r="E1651" s="760"/>
      <c r="F1651" s="7"/>
      <c r="G1651" s="7"/>
      <c r="H1651" s="7"/>
      <c r="I1651" s="7"/>
    </row>
    <row r="1652" spans="1:9" ht="14.25" customHeight="1">
      <c r="A1652" s="358" t="s">
        <v>4229</v>
      </c>
      <c r="B1652" s="67" t="s">
        <v>701</v>
      </c>
      <c r="C1652" s="67" t="s">
        <v>419</v>
      </c>
      <c r="D1652" s="68" t="s">
        <v>675</v>
      </c>
      <c r="E1652" s="756"/>
      <c r="F1652" s="7"/>
      <c r="G1652" s="7"/>
      <c r="H1652" s="7"/>
      <c r="I1652" s="7"/>
    </row>
    <row r="1653" spans="1:9" ht="14.25" customHeight="1">
      <c r="A1653" s="367" t="s">
        <v>4229</v>
      </c>
      <c r="B1653" s="27" t="s">
        <v>701</v>
      </c>
      <c r="C1653" s="27" t="s">
        <v>2580</v>
      </c>
      <c r="D1653" s="368" t="s">
        <v>3750</v>
      </c>
      <c r="E1653" s="760"/>
      <c r="F1653" s="7"/>
      <c r="G1653" s="7"/>
      <c r="H1653" s="7"/>
      <c r="I1653" s="7"/>
    </row>
    <row r="1654" spans="1:9" ht="14.25" customHeight="1">
      <c r="A1654" s="358" t="s">
        <v>4229</v>
      </c>
      <c r="B1654" s="67" t="s">
        <v>701</v>
      </c>
      <c r="C1654" s="67">
        <v>99</v>
      </c>
      <c r="D1654" s="68" t="s">
        <v>3751</v>
      </c>
      <c r="E1654" s="756"/>
      <c r="F1654" s="7"/>
      <c r="G1654" s="7"/>
      <c r="H1654" s="7"/>
      <c r="I1654" s="7"/>
    </row>
    <row r="1655" spans="1:9" ht="14.25" customHeight="1">
      <c r="A1655" s="367" t="s">
        <v>4230</v>
      </c>
      <c r="B1655" s="27" t="s">
        <v>701</v>
      </c>
      <c r="C1655" s="27" t="s">
        <v>419</v>
      </c>
      <c r="D1655" s="368" t="s">
        <v>3753</v>
      </c>
      <c r="E1655" s="760"/>
      <c r="F1655" s="7"/>
      <c r="G1655" s="7"/>
      <c r="H1655" s="7"/>
      <c r="I1655" s="7"/>
    </row>
    <row r="1656" spans="1:9" ht="14.25" customHeight="1">
      <c r="A1656" s="358" t="s">
        <v>4230</v>
      </c>
      <c r="B1656" s="67" t="s">
        <v>701</v>
      </c>
      <c r="C1656" s="67" t="s">
        <v>2580</v>
      </c>
      <c r="D1656" s="68" t="s">
        <v>3859</v>
      </c>
      <c r="E1656" s="756"/>
      <c r="F1656" s="7"/>
      <c r="G1656" s="7"/>
      <c r="H1656" s="7"/>
      <c r="I1656" s="7"/>
    </row>
    <row r="1657" spans="1:9" ht="14.25" customHeight="1">
      <c r="A1657" s="367" t="s">
        <v>4230</v>
      </c>
      <c r="B1657" s="27" t="s">
        <v>701</v>
      </c>
      <c r="C1657" s="27" t="s">
        <v>2560</v>
      </c>
      <c r="D1657" s="368" t="s">
        <v>3860</v>
      </c>
      <c r="E1657" s="760"/>
      <c r="F1657" s="7"/>
      <c r="G1657" s="7"/>
      <c r="H1657" s="7"/>
      <c r="I1657" s="7"/>
    </row>
    <row r="1658" spans="1:9" ht="14.25" customHeight="1">
      <c r="A1658" s="358" t="s">
        <v>4231</v>
      </c>
      <c r="B1658" s="67" t="s">
        <v>701</v>
      </c>
      <c r="C1658" s="67" t="s">
        <v>419</v>
      </c>
      <c r="D1658" s="68" t="s">
        <v>3821</v>
      </c>
      <c r="E1658" s="756"/>
      <c r="F1658" s="7"/>
      <c r="G1658" s="7"/>
      <c r="H1658" s="7"/>
      <c r="I1658" s="7"/>
    </row>
    <row r="1659" spans="1:9" ht="14.25" customHeight="1">
      <c r="A1659" s="367" t="s">
        <v>4231</v>
      </c>
      <c r="B1659" s="27" t="s">
        <v>701</v>
      </c>
      <c r="C1659" s="27" t="s">
        <v>2580</v>
      </c>
      <c r="D1659" s="368" t="s">
        <v>4232</v>
      </c>
      <c r="E1659" s="760"/>
      <c r="F1659" s="7"/>
      <c r="G1659" s="7"/>
      <c r="H1659" s="7"/>
      <c r="I1659" s="7"/>
    </row>
    <row r="1660" spans="1:9" ht="14.25" customHeight="1">
      <c r="A1660" s="358" t="s">
        <v>4231</v>
      </c>
      <c r="B1660" s="67" t="s">
        <v>701</v>
      </c>
      <c r="C1660" s="67" t="s">
        <v>2560</v>
      </c>
      <c r="D1660" s="68" t="s">
        <v>4233</v>
      </c>
      <c r="E1660" s="756"/>
      <c r="F1660" s="7"/>
      <c r="G1660" s="7"/>
      <c r="H1660" s="7"/>
      <c r="I1660" s="7"/>
    </row>
    <row r="1661" spans="1:9" ht="14.25" customHeight="1">
      <c r="A1661" s="367" t="s">
        <v>4234</v>
      </c>
      <c r="B1661" s="27" t="s">
        <v>419</v>
      </c>
      <c r="C1661" s="27" t="s">
        <v>419</v>
      </c>
      <c r="D1661" s="368" t="s">
        <v>4235</v>
      </c>
      <c r="E1661" s="760"/>
      <c r="F1661" s="7"/>
      <c r="G1661" s="7"/>
      <c r="H1661" s="7"/>
      <c r="I1661" s="7"/>
    </row>
    <row r="1662" spans="1:9" ht="14.25" customHeight="1">
      <c r="A1662" s="358" t="s">
        <v>4236</v>
      </c>
      <c r="B1662" s="67" t="s">
        <v>701</v>
      </c>
      <c r="C1662" s="67" t="s">
        <v>419</v>
      </c>
      <c r="D1662" s="68" t="s">
        <v>4077</v>
      </c>
      <c r="E1662" s="756"/>
      <c r="F1662" s="7"/>
      <c r="G1662" s="7"/>
      <c r="H1662" s="7"/>
      <c r="I1662" s="7"/>
    </row>
    <row r="1663" spans="1:9" ht="14.25" customHeight="1">
      <c r="A1663" s="367" t="s">
        <v>4236</v>
      </c>
      <c r="B1663" s="27" t="s">
        <v>701</v>
      </c>
      <c r="C1663" s="27" t="s">
        <v>2580</v>
      </c>
      <c r="D1663" s="368" t="s">
        <v>4170</v>
      </c>
      <c r="E1663" s="760"/>
      <c r="F1663" s="7"/>
      <c r="G1663" s="7"/>
      <c r="H1663" s="7"/>
      <c r="I1663" s="7"/>
    </row>
    <row r="1664" spans="1:9" ht="14.25" customHeight="1">
      <c r="A1664" s="358" t="s">
        <v>4236</v>
      </c>
      <c r="B1664" s="67" t="s">
        <v>701</v>
      </c>
      <c r="C1664" s="67" t="s">
        <v>2560</v>
      </c>
      <c r="D1664" s="68" t="s">
        <v>3762</v>
      </c>
      <c r="E1664" s="756"/>
      <c r="F1664" s="7"/>
      <c r="G1664" s="7"/>
      <c r="H1664" s="7"/>
      <c r="I1664" s="7"/>
    </row>
    <row r="1665" spans="1:9" ht="14.25" customHeight="1">
      <c r="A1665" s="367" t="s">
        <v>4237</v>
      </c>
      <c r="B1665" s="27" t="s">
        <v>701</v>
      </c>
      <c r="C1665" s="27" t="s">
        <v>419</v>
      </c>
      <c r="D1665" s="368" t="s">
        <v>3673</v>
      </c>
      <c r="E1665" s="760"/>
      <c r="F1665" s="7"/>
      <c r="G1665" s="7"/>
      <c r="H1665" s="7"/>
      <c r="I1665" s="7"/>
    </row>
    <row r="1666" spans="1:9" ht="14.25" customHeight="1">
      <c r="A1666" s="358" t="s">
        <v>4237</v>
      </c>
      <c r="B1666" s="67" t="s">
        <v>701</v>
      </c>
      <c r="C1666" s="67" t="s">
        <v>2560</v>
      </c>
      <c r="D1666" s="68" t="s">
        <v>3674</v>
      </c>
      <c r="E1666" s="756"/>
      <c r="F1666" s="7"/>
      <c r="G1666" s="7"/>
      <c r="H1666" s="7"/>
      <c r="I1666" s="7"/>
    </row>
    <row r="1667" spans="1:9" ht="14.25" customHeight="1">
      <c r="A1667" s="367" t="s">
        <v>4238</v>
      </c>
      <c r="B1667" s="27" t="s">
        <v>701</v>
      </c>
      <c r="C1667" s="27" t="s">
        <v>419</v>
      </c>
      <c r="D1667" s="368" t="s">
        <v>4098</v>
      </c>
      <c r="E1667" s="760"/>
      <c r="F1667" s="7"/>
      <c r="G1667" s="7"/>
      <c r="H1667" s="7"/>
      <c r="I1667" s="7"/>
    </row>
    <row r="1668" spans="1:9" ht="14.25" customHeight="1">
      <c r="A1668" s="358" t="s">
        <v>4238</v>
      </c>
      <c r="B1668" s="67" t="s">
        <v>701</v>
      </c>
      <c r="C1668" s="67" t="s">
        <v>2560</v>
      </c>
      <c r="D1668" s="68" t="s">
        <v>4057</v>
      </c>
      <c r="E1668" s="756"/>
      <c r="F1668" s="7"/>
      <c r="G1668" s="7"/>
      <c r="H1668" s="7"/>
      <c r="I1668" s="7"/>
    </row>
    <row r="1669" spans="1:9" ht="14.25" customHeight="1">
      <c r="A1669" s="367" t="s">
        <v>4239</v>
      </c>
      <c r="B1669" s="27" t="s">
        <v>701</v>
      </c>
      <c r="C1669" s="27" t="s">
        <v>419</v>
      </c>
      <c r="D1669" s="368" t="s">
        <v>4033</v>
      </c>
      <c r="E1669" s="760"/>
      <c r="F1669" s="7"/>
      <c r="G1669" s="7"/>
      <c r="H1669" s="7"/>
      <c r="I1669" s="7"/>
    </row>
    <row r="1670" spans="1:9" ht="14.25" customHeight="1">
      <c r="A1670" s="358" t="s">
        <v>4239</v>
      </c>
      <c r="B1670" s="67" t="s">
        <v>701</v>
      </c>
      <c r="C1670" s="67" t="s">
        <v>2560</v>
      </c>
      <c r="D1670" s="68" t="s">
        <v>4100</v>
      </c>
      <c r="E1670" s="756"/>
      <c r="F1670" s="7"/>
      <c r="G1670" s="7"/>
      <c r="H1670" s="7"/>
      <c r="I1670" s="7"/>
    </row>
    <row r="1671" spans="1:9" ht="14.25" customHeight="1">
      <c r="A1671" s="367" t="s">
        <v>4240</v>
      </c>
      <c r="B1671" s="27" t="s">
        <v>701</v>
      </c>
      <c r="C1671" s="27" t="s">
        <v>419</v>
      </c>
      <c r="D1671" s="368" t="s">
        <v>4241</v>
      </c>
      <c r="E1671" s="760"/>
      <c r="F1671" s="7"/>
      <c r="G1671" s="7"/>
      <c r="H1671" s="7"/>
      <c r="I1671" s="7"/>
    </row>
    <row r="1672" spans="1:9" ht="14.25" customHeight="1">
      <c r="A1672" s="358" t="s">
        <v>4240</v>
      </c>
      <c r="B1672" s="67" t="s">
        <v>701</v>
      </c>
      <c r="C1672" s="67" t="s">
        <v>2560</v>
      </c>
      <c r="D1672" s="68" t="s">
        <v>3803</v>
      </c>
      <c r="E1672" s="756"/>
      <c r="F1672" s="7"/>
      <c r="G1672" s="7"/>
      <c r="H1672" s="7"/>
      <c r="I1672" s="7"/>
    </row>
    <row r="1673" spans="1:9" ht="14.25" customHeight="1">
      <c r="A1673" s="367" t="s">
        <v>4242</v>
      </c>
      <c r="B1673" s="27" t="s">
        <v>701</v>
      </c>
      <c r="C1673" s="27" t="s">
        <v>419</v>
      </c>
      <c r="D1673" s="368" t="s">
        <v>4038</v>
      </c>
      <c r="E1673" s="760"/>
      <c r="F1673" s="7"/>
      <c r="G1673" s="7"/>
      <c r="H1673" s="7"/>
      <c r="I1673" s="7"/>
    </row>
    <row r="1674" spans="1:9" ht="14.25" customHeight="1">
      <c r="A1674" s="358" t="s">
        <v>4242</v>
      </c>
      <c r="B1674" s="67" t="s">
        <v>701</v>
      </c>
      <c r="C1674" s="67" t="s">
        <v>2560</v>
      </c>
      <c r="D1674" s="68" t="s">
        <v>4103</v>
      </c>
      <c r="E1674" s="756"/>
      <c r="F1674" s="7"/>
      <c r="G1674" s="7"/>
      <c r="H1674" s="7"/>
      <c r="I1674" s="7"/>
    </row>
    <row r="1675" spans="1:9" ht="14.25" customHeight="1">
      <c r="A1675" s="367" t="s">
        <v>4243</v>
      </c>
      <c r="B1675" s="27" t="s">
        <v>701</v>
      </c>
      <c r="C1675" s="27" t="s">
        <v>419</v>
      </c>
      <c r="D1675" s="368" t="s">
        <v>4041</v>
      </c>
      <c r="E1675" s="760"/>
      <c r="F1675" s="7"/>
      <c r="G1675" s="7"/>
      <c r="H1675" s="7"/>
      <c r="I1675" s="7"/>
    </row>
    <row r="1676" spans="1:9" ht="14.25" customHeight="1">
      <c r="A1676" s="358" t="s">
        <v>4243</v>
      </c>
      <c r="B1676" s="67" t="s">
        <v>701</v>
      </c>
      <c r="C1676" s="67" t="s">
        <v>2560</v>
      </c>
      <c r="D1676" s="68" t="s">
        <v>4085</v>
      </c>
      <c r="E1676" s="756"/>
      <c r="F1676" s="7"/>
      <c r="G1676" s="7"/>
      <c r="H1676" s="7"/>
      <c r="I1676" s="7"/>
    </row>
    <row r="1677" spans="1:9" ht="14.25" customHeight="1">
      <c r="A1677" s="367" t="s">
        <v>4244</v>
      </c>
      <c r="B1677" s="27" t="s">
        <v>701</v>
      </c>
      <c r="C1677" s="27" t="s">
        <v>419</v>
      </c>
      <c r="D1677" s="368" t="s">
        <v>3812</v>
      </c>
      <c r="E1677" s="760"/>
      <c r="F1677" s="7"/>
      <c r="G1677" s="7"/>
      <c r="H1677" s="7"/>
      <c r="I1677" s="7"/>
    </row>
    <row r="1678" spans="1:9" ht="14.25" customHeight="1">
      <c r="A1678" s="358" t="s">
        <v>4244</v>
      </c>
      <c r="B1678" s="67" t="s">
        <v>701</v>
      </c>
      <c r="C1678" s="67" t="s">
        <v>2560</v>
      </c>
      <c r="D1678" s="68" t="s">
        <v>4043</v>
      </c>
      <c r="E1678" s="756"/>
      <c r="F1678" s="7"/>
      <c r="G1678" s="7"/>
      <c r="H1678" s="7"/>
      <c r="I1678" s="7"/>
    </row>
    <row r="1679" spans="1:9" ht="14.25" customHeight="1">
      <c r="A1679" s="367" t="s">
        <v>4245</v>
      </c>
      <c r="B1679" s="27" t="s">
        <v>701</v>
      </c>
      <c r="C1679" s="27" t="s">
        <v>419</v>
      </c>
      <c r="D1679" s="368" t="s">
        <v>3715</v>
      </c>
      <c r="E1679" s="760"/>
      <c r="F1679" s="7"/>
      <c r="G1679" s="7"/>
      <c r="H1679" s="7"/>
      <c r="I1679" s="7"/>
    </row>
    <row r="1680" spans="1:9" ht="14.25" customHeight="1">
      <c r="A1680" s="358" t="s">
        <v>4245</v>
      </c>
      <c r="B1680" s="67" t="s">
        <v>701</v>
      </c>
      <c r="C1680" s="67" t="s">
        <v>2560</v>
      </c>
      <c r="D1680" s="68" t="s">
        <v>3782</v>
      </c>
      <c r="E1680" s="756"/>
      <c r="F1680" s="7"/>
      <c r="G1680" s="7"/>
      <c r="H1680" s="7"/>
      <c r="I1680" s="7"/>
    </row>
    <row r="1681" spans="1:9" ht="14.25" customHeight="1">
      <c r="A1681" s="367" t="s">
        <v>4246</v>
      </c>
      <c r="B1681" s="27" t="s">
        <v>701</v>
      </c>
      <c r="C1681" s="27" t="s">
        <v>419</v>
      </c>
      <c r="D1681" s="368" t="s">
        <v>675</v>
      </c>
      <c r="E1681" s="760"/>
      <c r="F1681" s="7"/>
      <c r="G1681" s="7"/>
      <c r="H1681" s="7"/>
      <c r="I1681" s="7"/>
    </row>
    <row r="1682" spans="1:9" ht="14.25" customHeight="1">
      <c r="A1682" s="358" t="s">
        <v>4246</v>
      </c>
      <c r="B1682" s="67" t="s">
        <v>701</v>
      </c>
      <c r="C1682" s="67">
        <v>99</v>
      </c>
      <c r="D1682" s="68" t="s">
        <v>3751</v>
      </c>
      <c r="E1682" s="756"/>
      <c r="F1682" s="7"/>
      <c r="G1682" s="7"/>
      <c r="H1682" s="7"/>
      <c r="I1682" s="7"/>
    </row>
    <row r="1683" spans="1:9" ht="14.25" customHeight="1">
      <c r="A1683" s="367" t="s">
        <v>4247</v>
      </c>
      <c r="B1683" s="27" t="s">
        <v>701</v>
      </c>
      <c r="C1683" s="27" t="s">
        <v>419</v>
      </c>
      <c r="D1683" s="368" t="s">
        <v>3753</v>
      </c>
      <c r="E1683" s="760"/>
      <c r="F1683" s="7"/>
      <c r="G1683" s="7"/>
      <c r="H1683" s="7"/>
      <c r="I1683" s="7"/>
    </row>
    <row r="1684" spans="1:9" ht="14.25" customHeight="1">
      <c r="A1684" s="358" t="s">
        <v>4247</v>
      </c>
      <c r="B1684" s="67" t="s">
        <v>701</v>
      </c>
      <c r="C1684" s="67">
        <v>99</v>
      </c>
      <c r="D1684" s="68" t="s">
        <v>3860</v>
      </c>
      <c r="E1684" s="756"/>
      <c r="F1684" s="7"/>
      <c r="G1684" s="7"/>
      <c r="H1684" s="7"/>
      <c r="I1684" s="7"/>
    </row>
    <row r="1685" spans="1:9" ht="14.25" customHeight="1">
      <c r="A1685" s="367" t="s">
        <v>4248</v>
      </c>
      <c r="B1685" s="27" t="s">
        <v>701</v>
      </c>
      <c r="C1685" s="27" t="s">
        <v>419</v>
      </c>
      <c r="D1685" s="368" t="s">
        <v>3821</v>
      </c>
      <c r="E1685" s="760"/>
      <c r="F1685" s="7"/>
      <c r="G1685" s="7"/>
      <c r="H1685" s="7"/>
      <c r="I1685" s="7"/>
    </row>
    <row r="1686" spans="1:9" ht="14.25" customHeight="1">
      <c r="A1686" s="358" t="s">
        <v>4248</v>
      </c>
      <c r="B1686" s="67" t="s">
        <v>701</v>
      </c>
      <c r="C1686" s="67">
        <v>99</v>
      </c>
      <c r="D1686" s="68" t="s">
        <v>4091</v>
      </c>
      <c r="E1686" s="756"/>
      <c r="F1686" s="7"/>
      <c r="G1686" s="7"/>
      <c r="H1686" s="7"/>
      <c r="I1686" s="7"/>
    </row>
    <row r="1687" spans="1:9" ht="14.25" customHeight="1">
      <c r="A1687" s="367" t="s">
        <v>4249</v>
      </c>
      <c r="B1687" s="27" t="s">
        <v>419</v>
      </c>
      <c r="C1687" s="27" t="s">
        <v>419</v>
      </c>
      <c r="D1687" s="368" t="s">
        <v>4051</v>
      </c>
      <c r="E1687" s="760"/>
      <c r="F1687" s="7"/>
      <c r="G1687" s="7"/>
      <c r="H1687" s="7"/>
      <c r="I1687" s="7"/>
    </row>
    <row r="1688" spans="1:9" ht="14.25" customHeight="1">
      <c r="A1688" s="358" t="s">
        <v>4250</v>
      </c>
      <c r="B1688" s="67" t="s">
        <v>701</v>
      </c>
      <c r="C1688" s="67" t="s">
        <v>419</v>
      </c>
      <c r="D1688" s="68" t="s">
        <v>4077</v>
      </c>
      <c r="E1688" s="756"/>
      <c r="F1688" s="7"/>
      <c r="G1688" s="7"/>
      <c r="H1688" s="7"/>
      <c r="I1688" s="7"/>
    </row>
    <row r="1689" spans="1:9" ht="14.25" customHeight="1">
      <c r="A1689" s="367" t="s">
        <v>4250</v>
      </c>
      <c r="B1689" s="27" t="s">
        <v>701</v>
      </c>
      <c r="C1689" s="27">
        <v>99</v>
      </c>
      <c r="D1689" s="368" t="s">
        <v>4251</v>
      </c>
      <c r="E1689" s="760"/>
      <c r="F1689" s="7"/>
      <c r="G1689" s="7"/>
      <c r="H1689" s="7"/>
      <c r="I1689" s="7"/>
    </row>
    <row r="1690" spans="1:9" ht="14.25" customHeight="1">
      <c r="A1690" s="358" t="s">
        <v>4252</v>
      </c>
      <c r="B1690" s="67" t="s">
        <v>701</v>
      </c>
      <c r="C1690" s="67" t="s">
        <v>419</v>
      </c>
      <c r="D1690" s="68" t="s">
        <v>3673</v>
      </c>
      <c r="E1690" s="756"/>
      <c r="F1690" s="7"/>
      <c r="G1690" s="7"/>
      <c r="H1690" s="7"/>
      <c r="I1690" s="7"/>
    </row>
    <row r="1691" spans="1:9" ht="14.25" customHeight="1">
      <c r="A1691" s="367" t="s">
        <v>4252</v>
      </c>
      <c r="B1691" s="27" t="s">
        <v>701</v>
      </c>
      <c r="C1691" s="27" t="s">
        <v>2580</v>
      </c>
      <c r="D1691" s="368" t="s">
        <v>4172</v>
      </c>
      <c r="E1691" s="760"/>
      <c r="F1691" s="7"/>
      <c r="G1691" s="7"/>
      <c r="H1691" s="7"/>
      <c r="I1691" s="7"/>
    </row>
    <row r="1692" spans="1:9" ht="14.25" customHeight="1">
      <c r="A1692" s="358" t="s">
        <v>4252</v>
      </c>
      <c r="B1692" s="67" t="s">
        <v>701</v>
      </c>
      <c r="C1692" s="67">
        <v>99</v>
      </c>
      <c r="D1692" s="68" t="s">
        <v>3674</v>
      </c>
      <c r="E1692" s="756"/>
      <c r="F1692" s="7"/>
      <c r="G1692" s="7"/>
      <c r="H1692" s="7"/>
      <c r="I1692" s="7"/>
    </row>
    <row r="1693" spans="1:9" ht="14.25" customHeight="1">
      <c r="A1693" s="367" t="s">
        <v>4253</v>
      </c>
      <c r="B1693" s="27" t="s">
        <v>701</v>
      </c>
      <c r="C1693" s="27" t="s">
        <v>419</v>
      </c>
      <c r="D1693" s="368" t="s">
        <v>4098</v>
      </c>
      <c r="E1693" s="760"/>
      <c r="F1693" s="7"/>
      <c r="G1693" s="7"/>
      <c r="H1693" s="7"/>
      <c r="I1693" s="7"/>
    </row>
    <row r="1694" spans="1:9" ht="14.25" customHeight="1">
      <c r="A1694" s="358" t="s">
        <v>4253</v>
      </c>
      <c r="B1694" s="67" t="s">
        <v>701</v>
      </c>
      <c r="C1694" s="67">
        <v>99</v>
      </c>
      <c r="D1694" s="68" t="s">
        <v>4057</v>
      </c>
      <c r="E1694" s="756"/>
      <c r="F1694" s="7"/>
      <c r="G1694" s="7"/>
      <c r="H1694" s="7"/>
      <c r="I1694" s="7"/>
    </row>
    <row r="1695" spans="1:9" ht="14.25" customHeight="1">
      <c r="A1695" s="367" t="s">
        <v>4254</v>
      </c>
      <c r="B1695" s="27" t="s">
        <v>701</v>
      </c>
      <c r="C1695" s="27" t="s">
        <v>419</v>
      </c>
      <c r="D1695" s="368" t="s">
        <v>4176</v>
      </c>
      <c r="E1695" s="760"/>
      <c r="F1695" s="7"/>
      <c r="G1695" s="7"/>
      <c r="H1695" s="7"/>
      <c r="I1695" s="7"/>
    </row>
    <row r="1696" spans="1:9" ht="14.25" customHeight="1">
      <c r="A1696" s="358" t="s">
        <v>4254</v>
      </c>
      <c r="B1696" s="67" t="s">
        <v>701</v>
      </c>
      <c r="C1696" s="67">
        <v>99</v>
      </c>
      <c r="D1696" s="68" t="s">
        <v>4255</v>
      </c>
      <c r="E1696" s="756"/>
      <c r="F1696" s="7"/>
      <c r="G1696" s="7"/>
      <c r="H1696" s="7"/>
      <c r="I1696" s="7"/>
    </row>
    <row r="1697" spans="1:9" ht="14.25" customHeight="1">
      <c r="A1697" s="367" t="s">
        <v>4256</v>
      </c>
      <c r="B1697" s="27" t="s">
        <v>701</v>
      </c>
      <c r="C1697" s="27" t="s">
        <v>419</v>
      </c>
      <c r="D1697" s="368" t="s">
        <v>4257</v>
      </c>
      <c r="E1697" s="760"/>
      <c r="F1697" s="7"/>
      <c r="G1697" s="7"/>
      <c r="H1697" s="7"/>
      <c r="I1697" s="7"/>
    </row>
    <row r="1698" spans="1:9" ht="14.25" customHeight="1">
      <c r="A1698" s="358" t="s">
        <v>4256</v>
      </c>
      <c r="B1698" s="67" t="s">
        <v>701</v>
      </c>
      <c r="C1698" s="67">
        <v>99</v>
      </c>
      <c r="D1698" s="68" t="s">
        <v>4258</v>
      </c>
      <c r="E1698" s="756"/>
      <c r="F1698" s="7"/>
      <c r="G1698" s="7"/>
      <c r="H1698" s="7"/>
      <c r="I1698" s="7"/>
    </row>
    <row r="1699" spans="1:9" ht="14.25" customHeight="1">
      <c r="A1699" s="367" t="s">
        <v>4259</v>
      </c>
      <c r="B1699" s="27" t="s">
        <v>701</v>
      </c>
      <c r="C1699" s="27" t="s">
        <v>419</v>
      </c>
      <c r="D1699" s="368" t="s">
        <v>3805</v>
      </c>
      <c r="E1699" s="760"/>
      <c r="F1699" s="7"/>
      <c r="G1699" s="7"/>
      <c r="H1699" s="7"/>
      <c r="I1699" s="7"/>
    </row>
    <row r="1700" spans="1:9" ht="14.25" customHeight="1">
      <c r="A1700" s="358" t="s">
        <v>4259</v>
      </c>
      <c r="B1700" s="67" t="s">
        <v>701</v>
      </c>
      <c r="C1700" s="67">
        <v>99</v>
      </c>
      <c r="D1700" s="68" t="s">
        <v>4144</v>
      </c>
      <c r="E1700" s="756"/>
      <c r="F1700" s="7"/>
      <c r="G1700" s="7"/>
      <c r="H1700" s="7"/>
      <c r="I1700" s="7"/>
    </row>
    <row r="1701" spans="1:9" ht="14.25" customHeight="1">
      <c r="A1701" s="367" t="s">
        <v>4260</v>
      </c>
      <c r="B1701" s="27" t="s">
        <v>701</v>
      </c>
      <c r="C1701" s="27" t="s">
        <v>419</v>
      </c>
      <c r="D1701" s="368" t="s">
        <v>4041</v>
      </c>
      <c r="E1701" s="760"/>
      <c r="F1701" s="7"/>
      <c r="G1701" s="7"/>
      <c r="H1701" s="7"/>
      <c r="I1701" s="7"/>
    </row>
    <row r="1702" spans="1:9" ht="14.25" customHeight="1">
      <c r="A1702" s="358" t="s">
        <v>4260</v>
      </c>
      <c r="B1702" s="67" t="s">
        <v>701</v>
      </c>
      <c r="C1702" s="67">
        <v>99</v>
      </c>
      <c r="D1702" s="68" t="s">
        <v>4085</v>
      </c>
      <c r="E1702" s="756"/>
      <c r="F1702" s="7"/>
      <c r="G1702" s="7"/>
      <c r="H1702" s="7"/>
      <c r="I1702" s="7"/>
    </row>
    <row r="1703" spans="1:9" ht="14.25" customHeight="1">
      <c r="A1703" s="367" t="s">
        <v>4261</v>
      </c>
      <c r="B1703" s="27" t="s">
        <v>701</v>
      </c>
      <c r="C1703" s="27" t="s">
        <v>419</v>
      </c>
      <c r="D1703" s="368" t="s">
        <v>3812</v>
      </c>
      <c r="E1703" s="760"/>
      <c r="F1703" s="7"/>
      <c r="G1703" s="7"/>
      <c r="H1703" s="7"/>
      <c r="I1703" s="7"/>
    </row>
    <row r="1704" spans="1:9" ht="14.25" customHeight="1">
      <c r="A1704" s="358" t="s">
        <v>4261</v>
      </c>
      <c r="B1704" s="67" t="s">
        <v>701</v>
      </c>
      <c r="C1704" s="67">
        <v>99</v>
      </c>
      <c r="D1704" s="68" t="s">
        <v>3747</v>
      </c>
      <c r="E1704" s="756"/>
      <c r="F1704" s="7"/>
      <c r="G1704" s="7"/>
      <c r="H1704" s="7"/>
      <c r="I1704" s="7"/>
    </row>
    <row r="1705" spans="1:9" ht="14.25" customHeight="1">
      <c r="A1705" s="367" t="s">
        <v>4262</v>
      </c>
      <c r="B1705" s="27" t="s">
        <v>701</v>
      </c>
      <c r="C1705" s="27" t="s">
        <v>419</v>
      </c>
      <c r="D1705" s="368" t="s">
        <v>3715</v>
      </c>
      <c r="E1705" s="760"/>
      <c r="F1705" s="7"/>
      <c r="G1705" s="7"/>
      <c r="H1705" s="7"/>
      <c r="I1705" s="7"/>
    </row>
    <row r="1706" spans="1:9" ht="14.25" customHeight="1">
      <c r="A1706" s="358" t="s">
        <v>4262</v>
      </c>
      <c r="B1706" s="67" t="s">
        <v>701</v>
      </c>
      <c r="C1706" s="67">
        <v>99</v>
      </c>
      <c r="D1706" s="68" t="s">
        <v>3817</v>
      </c>
      <c r="E1706" s="756"/>
      <c r="F1706" s="7"/>
      <c r="G1706" s="7"/>
      <c r="H1706" s="7"/>
      <c r="I1706" s="7"/>
    </row>
    <row r="1707" spans="1:9" ht="14.25" customHeight="1">
      <c r="A1707" s="367" t="s">
        <v>4263</v>
      </c>
      <c r="B1707" s="27" t="s">
        <v>701</v>
      </c>
      <c r="C1707" s="27" t="s">
        <v>419</v>
      </c>
      <c r="D1707" s="368" t="s">
        <v>675</v>
      </c>
      <c r="E1707" s="760"/>
      <c r="F1707" s="7"/>
      <c r="G1707" s="7"/>
      <c r="H1707" s="7"/>
      <c r="I1707" s="7"/>
    </row>
    <row r="1708" spans="1:9" ht="14.25" customHeight="1">
      <c r="A1708" s="358" t="s">
        <v>4263</v>
      </c>
      <c r="B1708" s="67" t="s">
        <v>701</v>
      </c>
      <c r="C1708" s="67">
        <v>99</v>
      </c>
      <c r="D1708" s="68" t="s">
        <v>3751</v>
      </c>
      <c r="E1708" s="756"/>
      <c r="F1708" s="7"/>
      <c r="G1708" s="7"/>
      <c r="H1708" s="7"/>
      <c r="I1708" s="7"/>
    </row>
    <row r="1709" spans="1:9" ht="14.25" customHeight="1">
      <c r="A1709" s="367" t="s">
        <v>4264</v>
      </c>
      <c r="B1709" s="27" t="s">
        <v>701</v>
      </c>
      <c r="C1709" s="27" t="s">
        <v>419</v>
      </c>
      <c r="D1709" s="368" t="s">
        <v>3753</v>
      </c>
      <c r="E1709" s="760"/>
      <c r="F1709" s="7"/>
      <c r="G1709" s="7"/>
      <c r="H1709" s="7"/>
      <c r="I1709" s="7"/>
    </row>
    <row r="1710" spans="1:9" ht="14.25" customHeight="1">
      <c r="A1710" s="358" t="s">
        <v>4264</v>
      </c>
      <c r="B1710" s="67" t="s">
        <v>701</v>
      </c>
      <c r="C1710" s="67">
        <v>99</v>
      </c>
      <c r="D1710" s="68" t="s">
        <v>3860</v>
      </c>
      <c r="E1710" s="756"/>
      <c r="F1710" s="7"/>
      <c r="G1710" s="7"/>
      <c r="H1710" s="7"/>
      <c r="I1710" s="7"/>
    </row>
    <row r="1711" spans="1:9" ht="14.25" customHeight="1">
      <c r="A1711" s="367" t="s">
        <v>4264</v>
      </c>
      <c r="B1711" s="27" t="s">
        <v>703</v>
      </c>
      <c r="C1711" s="27" t="s">
        <v>419</v>
      </c>
      <c r="D1711" s="368" t="s">
        <v>3124</v>
      </c>
      <c r="E1711" s="760"/>
      <c r="F1711" s="7"/>
      <c r="G1711" s="7"/>
      <c r="H1711" s="7"/>
      <c r="I1711" s="7"/>
    </row>
    <row r="1712" spans="1:9" ht="14.25" customHeight="1">
      <c r="A1712" s="358" t="s">
        <v>4264</v>
      </c>
      <c r="B1712" s="67" t="s">
        <v>703</v>
      </c>
      <c r="C1712" s="67">
        <v>99</v>
      </c>
      <c r="D1712" s="68" t="s">
        <v>4265</v>
      </c>
      <c r="E1712" s="756"/>
      <c r="F1712" s="7"/>
      <c r="G1712" s="7"/>
      <c r="H1712" s="7"/>
      <c r="I1712" s="7"/>
    </row>
    <row r="1713" spans="1:9" ht="14.25" customHeight="1">
      <c r="A1713" s="367" t="s">
        <v>4266</v>
      </c>
      <c r="B1713" s="27" t="s">
        <v>701</v>
      </c>
      <c r="C1713" s="27" t="s">
        <v>419</v>
      </c>
      <c r="D1713" s="368" t="s">
        <v>3821</v>
      </c>
      <c r="E1713" s="760"/>
      <c r="F1713" s="7"/>
      <c r="G1713" s="7"/>
      <c r="H1713" s="7"/>
      <c r="I1713" s="7"/>
    </row>
    <row r="1714" spans="1:9" ht="14.25" customHeight="1">
      <c r="A1714" s="358" t="s">
        <v>4266</v>
      </c>
      <c r="B1714" s="67" t="s">
        <v>701</v>
      </c>
      <c r="C1714" s="67">
        <v>99</v>
      </c>
      <c r="D1714" s="68" t="s">
        <v>4190</v>
      </c>
      <c r="E1714" s="756"/>
      <c r="F1714" s="7"/>
      <c r="G1714" s="7"/>
      <c r="H1714" s="7"/>
      <c r="I1714" s="7"/>
    </row>
    <row r="1715" spans="1:9" ht="14.25" customHeight="1">
      <c r="A1715" s="367" t="s">
        <v>4267</v>
      </c>
      <c r="B1715" s="27" t="s">
        <v>419</v>
      </c>
      <c r="C1715" s="27" t="s">
        <v>419</v>
      </c>
      <c r="D1715" s="368" t="s">
        <v>4075</v>
      </c>
      <c r="E1715" s="760"/>
      <c r="F1715" s="7"/>
      <c r="G1715" s="7"/>
      <c r="H1715" s="7"/>
      <c r="I1715" s="7"/>
    </row>
    <row r="1716" spans="1:9" ht="14.25" customHeight="1">
      <c r="A1716" s="358" t="s">
        <v>4268</v>
      </c>
      <c r="B1716" s="67" t="s">
        <v>701</v>
      </c>
      <c r="C1716" s="67" t="s">
        <v>419</v>
      </c>
      <c r="D1716" s="68" t="s">
        <v>4077</v>
      </c>
      <c r="E1716" s="756"/>
      <c r="F1716" s="7"/>
      <c r="G1716" s="7"/>
      <c r="H1716" s="7"/>
      <c r="I1716" s="7"/>
    </row>
    <row r="1717" spans="1:9" ht="14.25" customHeight="1">
      <c r="A1717" s="367" t="s">
        <v>4268</v>
      </c>
      <c r="B1717" s="27" t="s">
        <v>701</v>
      </c>
      <c r="C1717" s="27">
        <v>99</v>
      </c>
      <c r="D1717" s="368" t="s">
        <v>4251</v>
      </c>
      <c r="E1717" s="760"/>
      <c r="F1717" s="7"/>
      <c r="G1717" s="7"/>
      <c r="H1717" s="7"/>
      <c r="I1717" s="7"/>
    </row>
    <row r="1718" spans="1:9" ht="14.25" customHeight="1">
      <c r="A1718" s="358" t="s">
        <v>4269</v>
      </c>
      <c r="B1718" s="67" t="s">
        <v>701</v>
      </c>
      <c r="C1718" s="67" t="s">
        <v>419</v>
      </c>
      <c r="D1718" s="68" t="s">
        <v>3673</v>
      </c>
      <c r="E1718" s="756"/>
      <c r="F1718" s="7"/>
      <c r="G1718" s="7"/>
      <c r="H1718" s="7"/>
      <c r="I1718" s="7"/>
    </row>
    <row r="1719" spans="1:9" ht="14.25" customHeight="1">
      <c r="A1719" s="367" t="s">
        <v>4269</v>
      </c>
      <c r="B1719" s="27" t="s">
        <v>701</v>
      </c>
      <c r="C1719" s="27">
        <v>99</v>
      </c>
      <c r="D1719" s="368" t="s">
        <v>3793</v>
      </c>
      <c r="E1719" s="760"/>
      <c r="F1719" s="7"/>
      <c r="G1719" s="7"/>
      <c r="H1719" s="7"/>
      <c r="I1719" s="7"/>
    </row>
    <row r="1720" spans="1:9" ht="14.25" customHeight="1">
      <c r="A1720" s="358" t="s">
        <v>4270</v>
      </c>
      <c r="B1720" s="67" t="s">
        <v>701</v>
      </c>
      <c r="C1720" s="67" t="s">
        <v>419</v>
      </c>
      <c r="D1720" s="68" t="s">
        <v>4098</v>
      </c>
      <c r="E1720" s="756"/>
      <c r="F1720" s="7"/>
      <c r="G1720" s="7"/>
      <c r="H1720" s="7"/>
      <c r="I1720" s="7"/>
    </row>
    <row r="1721" spans="1:9" ht="14.25" customHeight="1">
      <c r="A1721" s="367" t="s">
        <v>4270</v>
      </c>
      <c r="B1721" s="27" t="s">
        <v>701</v>
      </c>
      <c r="C1721" s="27">
        <v>99</v>
      </c>
      <c r="D1721" s="368" t="s">
        <v>4057</v>
      </c>
      <c r="E1721" s="760"/>
      <c r="F1721" s="7"/>
      <c r="G1721" s="7"/>
      <c r="H1721" s="7"/>
      <c r="I1721" s="7"/>
    </row>
    <row r="1722" spans="1:9" ht="14.25" customHeight="1">
      <c r="A1722" s="358" t="s">
        <v>4271</v>
      </c>
      <c r="B1722" s="67" t="s">
        <v>701</v>
      </c>
      <c r="C1722" s="67" t="s">
        <v>419</v>
      </c>
      <c r="D1722" s="68" t="s">
        <v>4176</v>
      </c>
      <c r="E1722" s="756"/>
      <c r="F1722" s="7"/>
      <c r="G1722" s="7"/>
      <c r="H1722" s="7"/>
      <c r="I1722" s="7"/>
    </row>
    <row r="1723" spans="1:9" ht="14.25" customHeight="1">
      <c r="A1723" s="367" t="s">
        <v>4271</v>
      </c>
      <c r="B1723" s="27" t="s">
        <v>701</v>
      </c>
      <c r="C1723" s="27">
        <v>78</v>
      </c>
      <c r="D1723" s="368" t="s">
        <v>4272</v>
      </c>
      <c r="E1723" s="760"/>
      <c r="F1723" s="7"/>
      <c r="G1723" s="7"/>
      <c r="H1723" s="7"/>
      <c r="I1723" s="7"/>
    </row>
    <row r="1724" spans="1:9" ht="14.25" customHeight="1">
      <c r="A1724" s="358" t="s">
        <v>4271</v>
      </c>
      <c r="B1724" s="67" t="s">
        <v>701</v>
      </c>
      <c r="C1724" s="67">
        <v>99</v>
      </c>
      <c r="D1724" s="68" t="s">
        <v>4178</v>
      </c>
      <c r="E1724" s="756"/>
      <c r="F1724" s="7"/>
      <c r="G1724" s="7"/>
      <c r="H1724" s="7"/>
      <c r="I1724" s="7"/>
    </row>
    <row r="1725" spans="1:9" ht="14.25" customHeight="1">
      <c r="A1725" s="367" t="s">
        <v>4273</v>
      </c>
      <c r="B1725" s="27" t="s">
        <v>701</v>
      </c>
      <c r="C1725" s="27" t="s">
        <v>419</v>
      </c>
      <c r="D1725" s="368" t="s">
        <v>4241</v>
      </c>
      <c r="E1725" s="760"/>
      <c r="F1725" s="7"/>
      <c r="G1725" s="7"/>
      <c r="H1725" s="7"/>
      <c r="I1725" s="7"/>
    </row>
    <row r="1726" spans="1:9" ht="14.25" customHeight="1">
      <c r="A1726" s="358" t="s">
        <v>4273</v>
      </c>
      <c r="B1726" s="67" t="s">
        <v>701</v>
      </c>
      <c r="C1726" s="67">
        <v>99</v>
      </c>
      <c r="D1726" s="68" t="s">
        <v>3803</v>
      </c>
      <c r="E1726" s="756"/>
      <c r="F1726" s="7"/>
      <c r="G1726" s="7"/>
      <c r="H1726" s="7"/>
      <c r="I1726" s="7"/>
    </row>
    <row r="1727" spans="1:9" ht="14.25" customHeight="1">
      <c r="A1727" s="367" t="s">
        <v>4274</v>
      </c>
      <c r="B1727" s="27" t="s">
        <v>701</v>
      </c>
      <c r="C1727" s="27" t="s">
        <v>419</v>
      </c>
      <c r="D1727" s="368" t="s">
        <v>4038</v>
      </c>
      <c r="E1727" s="760"/>
      <c r="F1727" s="7"/>
      <c r="G1727" s="7"/>
      <c r="H1727" s="7"/>
      <c r="I1727" s="7"/>
    </row>
    <row r="1728" spans="1:9" ht="14.25" customHeight="1">
      <c r="A1728" s="358" t="s">
        <v>4274</v>
      </c>
      <c r="B1728" s="67" t="s">
        <v>701</v>
      </c>
      <c r="C1728" s="67">
        <v>99</v>
      </c>
      <c r="D1728" s="68" t="s">
        <v>4181</v>
      </c>
      <c r="E1728" s="756"/>
      <c r="F1728" s="7"/>
      <c r="G1728" s="7"/>
      <c r="H1728" s="7"/>
      <c r="I1728" s="7"/>
    </row>
    <row r="1729" spans="1:9" ht="14.25" customHeight="1">
      <c r="A1729" s="367" t="s">
        <v>4275</v>
      </c>
      <c r="B1729" s="27" t="s">
        <v>701</v>
      </c>
      <c r="C1729" s="27" t="s">
        <v>419</v>
      </c>
      <c r="D1729" s="368" t="s">
        <v>4041</v>
      </c>
      <c r="E1729" s="760"/>
      <c r="F1729" s="7"/>
      <c r="G1729" s="7"/>
      <c r="H1729" s="7"/>
      <c r="I1729" s="7"/>
    </row>
    <row r="1730" spans="1:9" ht="14.25" customHeight="1">
      <c r="A1730" s="358" t="s">
        <v>4275</v>
      </c>
      <c r="B1730" s="67" t="s">
        <v>701</v>
      </c>
      <c r="C1730" s="67">
        <v>99</v>
      </c>
      <c r="D1730" s="68" t="s">
        <v>4085</v>
      </c>
      <c r="E1730" s="756"/>
      <c r="F1730" s="7"/>
      <c r="G1730" s="7"/>
      <c r="H1730" s="7"/>
      <c r="I1730" s="7"/>
    </row>
    <row r="1731" spans="1:9" ht="14.25" customHeight="1">
      <c r="A1731" s="367" t="s">
        <v>4276</v>
      </c>
      <c r="B1731" s="27" t="s">
        <v>701</v>
      </c>
      <c r="C1731" s="27" t="s">
        <v>419</v>
      </c>
      <c r="D1731" s="368" t="s">
        <v>3812</v>
      </c>
      <c r="E1731" s="760"/>
      <c r="F1731" s="7"/>
      <c r="G1731" s="7"/>
      <c r="H1731" s="7"/>
      <c r="I1731" s="7"/>
    </row>
    <row r="1732" spans="1:9" ht="14.25" customHeight="1">
      <c r="A1732" s="358" t="s">
        <v>4276</v>
      </c>
      <c r="B1732" s="67" t="s">
        <v>701</v>
      </c>
      <c r="C1732" s="67">
        <v>99</v>
      </c>
      <c r="D1732" s="68" t="s">
        <v>4043</v>
      </c>
      <c r="E1732" s="756"/>
      <c r="F1732" s="7"/>
      <c r="G1732" s="7"/>
      <c r="H1732" s="7"/>
      <c r="I1732" s="7"/>
    </row>
    <row r="1733" spans="1:9" ht="14.25" customHeight="1">
      <c r="A1733" s="367" t="s">
        <v>4277</v>
      </c>
      <c r="B1733" s="27" t="s">
        <v>701</v>
      </c>
      <c r="C1733" s="27" t="s">
        <v>419</v>
      </c>
      <c r="D1733" s="368" t="s">
        <v>3715</v>
      </c>
      <c r="E1733" s="760"/>
      <c r="F1733" s="7"/>
      <c r="G1733" s="7"/>
      <c r="H1733" s="7"/>
      <c r="I1733" s="7"/>
    </row>
    <row r="1734" spans="1:9" ht="14.25" customHeight="1">
      <c r="A1734" s="358" t="s">
        <v>4277</v>
      </c>
      <c r="B1734" s="67" t="s">
        <v>701</v>
      </c>
      <c r="C1734" s="67">
        <v>99</v>
      </c>
      <c r="D1734" s="68" t="s">
        <v>3782</v>
      </c>
      <c r="E1734" s="756"/>
      <c r="F1734" s="7"/>
      <c r="G1734" s="7"/>
      <c r="H1734" s="7"/>
      <c r="I1734" s="7"/>
    </row>
    <row r="1735" spans="1:9" ht="14.25" customHeight="1">
      <c r="A1735" s="367" t="s">
        <v>4278</v>
      </c>
      <c r="B1735" s="27" t="s">
        <v>701</v>
      </c>
      <c r="C1735" s="27" t="s">
        <v>419</v>
      </c>
      <c r="D1735" s="368" t="s">
        <v>675</v>
      </c>
      <c r="E1735" s="760"/>
      <c r="F1735" s="7"/>
      <c r="G1735" s="7"/>
      <c r="H1735" s="7"/>
      <c r="I1735" s="7"/>
    </row>
    <row r="1736" spans="1:9" ht="14.25" customHeight="1">
      <c r="A1736" s="358" t="s">
        <v>4278</v>
      </c>
      <c r="B1736" s="67" t="s">
        <v>701</v>
      </c>
      <c r="C1736" s="67">
        <v>99</v>
      </c>
      <c r="D1736" s="68" t="s">
        <v>4279</v>
      </c>
      <c r="E1736" s="756"/>
      <c r="F1736" s="7"/>
      <c r="G1736" s="7"/>
      <c r="H1736" s="7"/>
      <c r="I1736" s="7"/>
    </row>
    <row r="1737" spans="1:9" ht="14.25" customHeight="1">
      <c r="A1737" s="367" t="s">
        <v>4280</v>
      </c>
      <c r="B1737" s="27" t="s">
        <v>701</v>
      </c>
      <c r="C1737" s="27" t="s">
        <v>419</v>
      </c>
      <c r="D1737" s="368" t="s">
        <v>3753</v>
      </c>
      <c r="E1737" s="760"/>
      <c r="F1737" s="7"/>
      <c r="G1737" s="7"/>
      <c r="H1737" s="7"/>
      <c r="I1737" s="7"/>
    </row>
    <row r="1738" spans="1:9" ht="14.25" customHeight="1">
      <c r="A1738" s="358" t="s">
        <v>4280</v>
      </c>
      <c r="B1738" s="67" t="s">
        <v>701</v>
      </c>
      <c r="C1738" s="67">
        <v>99</v>
      </c>
      <c r="D1738" s="68" t="s">
        <v>3860</v>
      </c>
      <c r="E1738" s="756"/>
      <c r="F1738" s="7"/>
      <c r="G1738" s="7"/>
      <c r="H1738" s="7"/>
      <c r="I1738" s="7"/>
    </row>
    <row r="1739" spans="1:9" ht="14.25" customHeight="1">
      <c r="A1739" s="367" t="s">
        <v>4281</v>
      </c>
      <c r="B1739" s="27" t="s">
        <v>701</v>
      </c>
      <c r="C1739" s="27" t="s">
        <v>419</v>
      </c>
      <c r="D1739" s="368" t="s">
        <v>3821</v>
      </c>
      <c r="E1739" s="760"/>
      <c r="F1739" s="7"/>
      <c r="G1739" s="7"/>
      <c r="H1739" s="7"/>
      <c r="I1739" s="7"/>
    </row>
    <row r="1740" spans="1:9" ht="14.25" customHeight="1">
      <c r="A1740" s="358" t="s">
        <v>4281</v>
      </c>
      <c r="B1740" s="67" t="s">
        <v>701</v>
      </c>
      <c r="C1740" s="67">
        <v>99</v>
      </c>
      <c r="D1740" s="68" t="s">
        <v>4049</v>
      </c>
      <c r="E1740" s="756"/>
      <c r="F1740" s="7"/>
      <c r="G1740" s="7"/>
      <c r="H1740" s="7"/>
      <c r="I1740" s="7"/>
    </row>
    <row r="1741" spans="1:9" ht="14.25" customHeight="1">
      <c r="A1741" s="367" t="s">
        <v>4282</v>
      </c>
      <c r="B1741" s="27" t="s">
        <v>419</v>
      </c>
      <c r="C1741" s="27" t="s">
        <v>419</v>
      </c>
      <c r="D1741" s="368" t="s">
        <v>4283</v>
      </c>
      <c r="E1741" s="760"/>
      <c r="F1741" s="7"/>
      <c r="G1741" s="7"/>
      <c r="H1741" s="7"/>
      <c r="I1741" s="7"/>
    </row>
    <row r="1742" spans="1:9" ht="14.25" customHeight="1">
      <c r="A1742" s="358" t="s">
        <v>4284</v>
      </c>
      <c r="B1742" s="67" t="s">
        <v>701</v>
      </c>
      <c r="C1742" s="67" t="s">
        <v>419</v>
      </c>
      <c r="D1742" s="68" t="s">
        <v>3159</v>
      </c>
      <c r="E1742" s="756"/>
      <c r="F1742" s="7"/>
      <c r="G1742" s="7"/>
      <c r="H1742" s="7"/>
      <c r="I1742" s="7"/>
    </row>
    <row r="1743" spans="1:9" ht="14.25" customHeight="1">
      <c r="A1743" s="367" t="s">
        <v>4284</v>
      </c>
      <c r="B1743" s="27" t="s">
        <v>701</v>
      </c>
      <c r="C1743" s="27">
        <v>99</v>
      </c>
      <c r="D1743" s="368" t="s">
        <v>4285</v>
      </c>
      <c r="E1743" s="760"/>
      <c r="F1743" s="7"/>
      <c r="G1743" s="7"/>
      <c r="H1743" s="7"/>
      <c r="I1743" s="7"/>
    </row>
    <row r="1744" spans="1:9" ht="14.25" customHeight="1">
      <c r="A1744" s="358" t="s">
        <v>4286</v>
      </c>
      <c r="B1744" s="67" t="s">
        <v>701</v>
      </c>
      <c r="C1744" s="67" t="s">
        <v>419</v>
      </c>
      <c r="D1744" s="68" t="s">
        <v>3673</v>
      </c>
      <c r="E1744" s="756"/>
      <c r="F1744" s="7"/>
      <c r="G1744" s="7"/>
      <c r="H1744" s="7"/>
      <c r="I1744" s="7"/>
    </row>
    <row r="1745" spans="1:9" ht="14.25" customHeight="1">
      <c r="A1745" s="367" t="s">
        <v>4286</v>
      </c>
      <c r="B1745" s="27" t="s">
        <v>701</v>
      </c>
      <c r="C1745" s="27">
        <v>99</v>
      </c>
      <c r="D1745" s="368" t="s">
        <v>3674</v>
      </c>
      <c r="E1745" s="760"/>
      <c r="F1745" s="7"/>
      <c r="G1745" s="7"/>
      <c r="H1745" s="7"/>
      <c r="I1745" s="7"/>
    </row>
    <row r="1746" spans="1:9" ht="14.25" customHeight="1">
      <c r="A1746" s="358" t="s">
        <v>4287</v>
      </c>
      <c r="B1746" s="67" t="s">
        <v>701</v>
      </c>
      <c r="C1746" s="67" t="s">
        <v>419</v>
      </c>
      <c r="D1746" s="68" t="s">
        <v>4098</v>
      </c>
      <c r="E1746" s="756"/>
      <c r="F1746" s="7"/>
      <c r="G1746" s="7"/>
      <c r="H1746" s="7"/>
      <c r="I1746" s="7"/>
    </row>
    <row r="1747" spans="1:9" ht="14.25" customHeight="1">
      <c r="A1747" s="367" t="s">
        <v>4287</v>
      </c>
      <c r="B1747" s="27" t="s">
        <v>701</v>
      </c>
      <c r="C1747" s="27">
        <v>99</v>
      </c>
      <c r="D1747" s="368" t="s">
        <v>4288</v>
      </c>
      <c r="E1747" s="760"/>
      <c r="F1747" s="7"/>
      <c r="G1747" s="7"/>
      <c r="H1747" s="7"/>
      <c r="I1747" s="7"/>
    </row>
    <row r="1748" spans="1:9" ht="14.25" customHeight="1">
      <c r="A1748" s="358" t="s">
        <v>4289</v>
      </c>
      <c r="B1748" s="67" t="s">
        <v>701</v>
      </c>
      <c r="C1748" s="67" t="s">
        <v>419</v>
      </c>
      <c r="D1748" s="68" t="s">
        <v>4033</v>
      </c>
      <c r="E1748" s="756"/>
      <c r="F1748" s="7"/>
      <c r="G1748" s="7"/>
      <c r="H1748" s="7"/>
      <c r="I1748" s="7"/>
    </row>
    <row r="1749" spans="1:9" ht="14.25" customHeight="1">
      <c r="A1749" s="367" t="s">
        <v>4289</v>
      </c>
      <c r="B1749" s="27" t="s">
        <v>701</v>
      </c>
      <c r="C1749" s="27">
        <v>99</v>
      </c>
      <c r="D1749" s="368" t="s">
        <v>4100</v>
      </c>
      <c r="E1749" s="760"/>
      <c r="F1749" s="7"/>
      <c r="G1749" s="7"/>
      <c r="H1749" s="7"/>
      <c r="I1749" s="7"/>
    </row>
    <row r="1750" spans="1:9" ht="14.25" customHeight="1">
      <c r="A1750" s="358" t="s">
        <v>4290</v>
      </c>
      <c r="B1750" s="67" t="s">
        <v>701</v>
      </c>
      <c r="C1750" s="67" t="s">
        <v>419</v>
      </c>
      <c r="D1750" s="68" t="s">
        <v>4241</v>
      </c>
      <c r="E1750" s="756"/>
      <c r="F1750" s="7"/>
      <c r="G1750" s="7"/>
      <c r="H1750" s="7"/>
      <c r="I1750" s="7"/>
    </row>
    <row r="1751" spans="1:9" ht="14.25" customHeight="1">
      <c r="A1751" s="367" t="s">
        <v>4290</v>
      </c>
      <c r="B1751" s="27" t="s">
        <v>701</v>
      </c>
      <c r="C1751" s="27">
        <v>99</v>
      </c>
      <c r="D1751" s="368" t="s">
        <v>3803</v>
      </c>
      <c r="E1751" s="760"/>
      <c r="F1751" s="7"/>
      <c r="G1751" s="7"/>
      <c r="H1751" s="7"/>
      <c r="I1751" s="7"/>
    </row>
    <row r="1752" spans="1:9" ht="14.25" customHeight="1">
      <c r="A1752" s="358" t="s">
        <v>4291</v>
      </c>
      <c r="B1752" s="67" t="s">
        <v>701</v>
      </c>
      <c r="C1752" s="67" t="s">
        <v>419</v>
      </c>
      <c r="D1752" s="68" t="s">
        <v>4038</v>
      </c>
      <c r="E1752" s="756"/>
      <c r="F1752" s="7"/>
      <c r="G1752" s="7"/>
      <c r="H1752" s="7"/>
      <c r="I1752" s="7"/>
    </row>
    <row r="1753" spans="1:9" ht="14.25" customHeight="1">
      <c r="A1753" s="367" t="s">
        <v>4291</v>
      </c>
      <c r="B1753" s="27" t="s">
        <v>701</v>
      </c>
      <c r="C1753" s="27">
        <v>99</v>
      </c>
      <c r="D1753" s="368" t="s">
        <v>4103</v>
      </c>
      <c r="E1753" s="760"/>
      <c r="F1753" s="7"/>
      <c r="G1753" s="7"/>
      <c r="H1753" s="7"/>
      <c r="I1753" s="7"/>
    </row>
    <row r="1754" spans="1:9" ht="14.25" customHeight="1">
      <c r="A1754" s="358" t="s">
        <v>4292</v>
      </c>
      <c r="B1754" s="67" t="s">
        <v>701</v>
      </c>
      <c r="C1754" s="67" t="s">
        <v>419</v>
      </c>
      <c r="D1754" s="68" t="s">
        <v>4041</v>
      </c>
      <c r="E1754" s="756"/>
      <c r="F1754" s="7"/>
      <c r="G1754" s="7"/>
      <c r="H1754" s="7"/>
      <c r="I1754" s="7"/>
    </row>
    <row r="1755" spans="1:9" ht="14.25" customHeight="1">
      <c r="A1755" s="367" t="s">
        <v>4292</v>
      </c>
      <c r="B1755" s="27" t="s">
        <v>701</v>
      </c>
      <c r="C1755" s="27">
        <v>99</v>
      </c>
      <c r="D1755" s="368" t="s">
        <v>4085</v>
      </c>
      <c r="E1755" s="760"/>
      <c r="F1755" s="7"/>
      <c r="G1755" s="7"/>
      <c r="H1755" s="7"/>
      <c r="I1755" s="7"/>
    </row>
    <row r="1756" spans="1:9" ht="14.25" customHeight="1">
      <c r="A1756" s="358" t="s">
        <v>4293</v>
      </c>
      <c r="B1756" s="67" t="s">
        <v>701</v>
      </c>
      <c r="C1756" s="67" t="s">
        <v>419</v>
      </c>
      <c r="D1756" s="68" t="s">
        <v>3812</v>
      </c>
      <c r="E1756" s="756"/>
      <c r="F1756" s="7"/>
      <c r="G1756" s="7"/>
      <c r="H1756" s="7"/>
      <c r="I1756" s="7"/>
    </row>
    <row r="1757" spans="1:9" ht="14.25" customHeight="1">
      <c r="A1757" s="367" t="s">
        <v>4293</v>
      </c>
      <c r="B1757" s="27" t="s">
        <v>701</v>
      </c>
      <c r="C1757" s="27">
        <v>99</v>
      </c>
      <c r="D1757" s="368" t="s">
        <v>4043</v>
      </c>
      <c r="E1757" s="760"/>
      <c r="F1757" s="7"/>
      <c r="G1757" s="7"/>
      <c r="H1757" s="7"/>
      <c r="I1757" s="7"/>
    </row>
    <row r="1758" spans="1:9" ht="14.25" customHeight="1">
      <c r="A1758" s="358" t="s">
        <v>4294</v>
      </c>
      <c r="B1758" s="67" t="s">
        <v>701</v>
      </c>
      <c r="C1758" s="67" t="s">
        <v>419</v>
      </c>
      <c r="D1758" s="68" t="s">
        <v>3715</v>
      </c>
      <c r="E1758" s="756"/>
      <c r="F1758" s="7"/>
      <c r="G1758" s="7"/>
      <c r="H1758" s="7"/>
      <c r="I1758" s="7"/>
    </row>
    <row r="1759" spans="1:9" ht="14.25" customHeight="1">
      <c r="A1759" s="367" t="s">
        <v>4294</v>
      </c>
      <c r="B1759" s="27" t="s">
        <v>701</v>
      </c>
      <c r="C1759" s="27">
        <v>99</v>
      </c>
      <c r="D1759" s="368" t="s">
        <v>3782</v>
      </c>
      <c r="E1759" s="760"/>
      <c r="F1759" s="7"/>
      <c r="G1759" s="7"/>
      <c r="H1759" s="7"/>
      <c r="I1759" s="7"/>
    </row>
    <row r="1760" spans="1:9" ht="14.25" customHeight="1">
      <c r="A1760" s="358" t="s">
        <v>4295</v>
      </c>
      <c r="B1760" s="67" t="s">
        <v>701</v>
      </c>
      <c r="C1760" s="67" t="s">
        <v>419</v>
      </c>
      <c r="D1760" s="68" t="s">
        <v>675</v>
      </c>
      <c r="E1760" s="756"/>
      <c r="F1760" s="7"/>
      <c r="G1760" s="7"/>
      <c r="H1760" s="7"/>
      <c r="I1760" s="7"/>
    </row>
    <row r="1761" spans="1:9" ht="14.25" customHeight="1">
      <c r="A1761" s="367" t="s">
        <v>4295</v>
      </c>
      <c r="B1761" s="27" t="s">
        <v>701</v>
      </c>
      <c r="C1761" s="27">
        <v>99</v>
      </c>
      <c r="D1761" s="368" t="s">
        <v>3751</v>
      </c>
      <c r="E1761" s="760"/>
      <c r="F1761" s="7"/>
      <c r="G1761" s="7"/>
      <c r="H1761" s="7"/>
      <c r="I1761" s="7"/>
    </row>
    <row r="1762" spans="1:9" ht="14.25" customHeight="1">
      <c r="A1762" s="358" t="s">
        <v>4296</v>
      </c>
      <c r="B1762" s="67" t="s">
        <v>701</v>
      </c>
      <c r="C1762" s="67" t="s">
        <v>419</v>
      </c>
      <c r="D1762" s="68" t="s">
        <v>3753</v>
      </c>
      <c r="E1762" s="756"/>
      <c r="F1762" s="7"/>
      <c r="G1762" s="7"/>
      <c r="H1762" s="7"/>
      <c r="I1762" s="7"/>
    </row>
    <row r="1763" spans="1:9" ht="14.25" customHeight="1">
      <c r="A1763" s="367" t="s">
        <v>4296</v>
      </c>
      <c r="B1763" s="27" t="s">
        <v>701</v>
      </c>
      <c r="C1763" s="27">
        <v>99</v>
      </c>
      <c r="D1763" s="368" t="s">
        <v>3860</v>
      </c>
      <c r="E1763" s="760"/>
      <c r="F1763" s="7"/>
      <c r="G1763" s="7"/>
      <c r="H1763" s="7"/>
      <c r="I1763" s="7"/>
    </row>
    <row r="1764" spans="1:9" ht="14.25" customHeight="1">
      <c r="A1764" s="358" t="s">
        <v>4297</v>
      </c>
      <c r="B1764" s="67" t="s">
        <v>701</v>
      </c>
      <c r="C1764" s="67" t="s">
        <v>419</v>
      </c>
      <c r="D1764" s="68" t="s">
        <v>3821</v>
      </c>
      <c r="E1764" s="756"/>
      <c r="F1764" s="7"/>
      <c r="G1764" s="7"/>
      <c r="H1764" s="7"/>
      <c r="I1764" s="7"/>
    </row>
    <row r="1765" spans="1:9" ht="14.25" customHeight="1">
      <c r="A1765" s="367" t="s">
        <v>4297</v>
      </c>
      <c r="B1765" s="27" t="s">
        <v>701</v>
      </c>
      <c r="C1765" s="27">
        <v>99</v>
      </c>
      <c r="D1765" s="368" t="s">
        <v>4049</v>
      </c>
      <c r="E1765" s="760"/>
      <c r="F1765" s="7"/>
      <c r="G1765" s="7"/>
      <c r="H1765" s="7"/>
      <c r="I1765" s="7"/>
    </row>
    <row r="1766" spans="1:9" ht="14.25" customHeight="1">
      <c r="A1766" s="358" t="s">
        <v>4298</v>
      </c>
      <c r="B1766" s="67" t="s">
        <v>419</v>
      </c>
      <c r="C1766" s="67" t="s">
        <v>419</v>
      </c>
      <c r="D1766" s="68" t="s">
        <v>4112</v>
      </c>
      <c r="E1766" s="756"/>
      <c r="F1766" s="7"/>
      <c r="G1766" s="7"/>
      <c r="H1766" s="7"/>
      <c r="I1766" s="7"/>
    </row>
    <row r="1767" spans="1:9" ht="14.25" customHeight="1">
      <c r="A1767" s="367" t="s">
        <v>4299</v>
      </c>
      <c r="B1767" s="27" t="s">
        <v>701</v>
      </c>
      <c r="C1767" s="27" t="s">
        <v>419</v>
      </c>
      <c r="D1767" s="368" t="s">
        <v>4300</v>
      </c>
      <c r="E1767" s="760"/>
      <c r="F1767" s="7"/>
      <c r="G1767" s="7"/>
      <c r="H1767" s="7"/>
      <c r="I1767" s="7"/>
    </row>
    <row r="1768" spans="1:9" ht="14.25" customHeight="1">
      <c r="A1768" s="358" t="s">
        <v>4299</v>
      </c>
      <c r="B1768" s="67" t="s">
        <v>701</v>
      </c>
      <c r="C1768" s="67">
        <v>99</v>
      </c>
      <c r="D1768" s="68" t="s">
        <v>3762</v>
      </c>
      <c r="E1768" s="756"/>
      <c r="F1768" s="7"/>
      <c r="G1768" s="7"/>
      <c r="H1768" s="7"/>
      <c r="I1768" s="7"/>
    </row>
    <row r="1769" spans="1:9" ht="14.25" customHeight="1">
      <c r="A1769" s="367" t="s">
        <v>4301</v>
      </c>
      <c r="B1769" s="27" t="s">
        <v>701</v>
      </c>
      <c r="C1769" s="27" t="s">
        <v>419</v>
      </c>
      <c r="D1769" s="368" t="s">
        <v>3673</v>
      </c>
      <c r="E1769" s="760"/>
      <c r="F1769" s="7"/>
      <c r="G1769" s="7"/>
      <c r="H1769" s="7"/>
      <c r="I1769" s="7"/>
    </row>
    <row r="1770" spans="1:9" ht="14.25" customHeight="1">
      <c r="A1770" s="358" t="s">
        <v>4301</v>
      </c>
      <c r="B1770" s="67" t="s">
        <v>701</v>
      </c>
      <c r="C1770" s="67" t="s">
        <v>2580</v>
      </c>
      <c r="D1770" s="68" t="s">
        <v>3827</v>
      </c>
      <c r="E1770" s="756"/>
      <c r="F1770" s="7"/>
      <c r="G1770" s="7"/>
      <c r="H1770" s="7"/>
      <c r="I1770" s="7"/>
    </row>
    <row r="1771" spans="1:9" ht="14.25" customHeight="1">
      <c r="A1771" s="367" t="s">
        <v>4301</v>
      </c>
      <c r="B1771" s="27" t="s">
        <v>701</v>
      </c>
      <c r="C1771" s="27">
        <v>99</v>
      </c>
      <c r="D1771" s="368" t="s">
        <v>3828</v>
      </c>
      <c r="E1771" s="760"/>
      <c r="F1771" s="7"/>
      <c r="G1771" s="7"/>
      <c r="H1771" s="7"/>
      <c r="I1771" s="7"/>
    </row>
    <row r="1772" spans="1:9" ht="14.25" customHeight="1">
      <c r="A1772" s="358" t="s">
        <v>4302</v>
      </c>
      <c r="B1772" s="67" t="s">
        <v>701</v>
      </c>
      <c r="C1772" s="67" t="s">
        <v>419</v>
      </c>
      <c r="D1772" s="68" t="s">
        <v>4029</v>
      </c>
      <c r="E1772" s="756"/>
      <c r="F1772" s="7"/>
      <c r="G1772" s="7"/>
      <c r="H1772" s="7"/>
      <c r="I1772" s="7"/>
    </row>
    <row r="1773" spans="1:9" ht="14.25" customHeight="1">
      <c r="A1773" s="367" t="s">
        <v>4302</v>
      </c>
      <c r="B1773" s="27" t="s">
        <v>701</v>
      </c>
      <c r="C1773" s="27" t="s">
        <v>2580</v>
      </c>
      <c r="D1773" s="368" t="s">
        <v>4219</v>
      </c>
      <c r="E1773" s="760"/>
      <c r="F1773" s="7"/>
      <c r="G1773" s="7"/>
      <c r="H1773" s="7"/>
      <c r="I1773" s="7"/>
    </row>
    <row r="1774" spans="1:9" ht="14.25" customHeight="1">
      <c r="A1774" s="358" t="s">
        <v>4302</v>
      </c>
      <c r="B1774" s="67" t="s">
        <v>701</v>
      </c>
      <c r="C1774" s="67">
        <v>99</v>
      </c>
      <c r="D1774" s="68" t="s">
        <v>4057</v>
      </c>
      <c r="E1774" s="756"/>
      <c r="F1774" s="7"/>
      <c r="G1774" s="7"/>
      <c r="H1774" s="7"/>
      <c r="I1774" s="7"/>
    </row>
    <row r="1775" spans="1:9" ht="14.25" customHeight="1">
      <c r="A1775" s="367" t="s">
        <v>4303</v>
      </c>
      <c r="B1775" s="27" t="s">
        <v>701</v>
      </c>
      <c r="C1775" s="27" t="s">
        <v>419</v>
      </c>
      <c r="D1775" s="368" t="s">
        <v>4033</v>
      </c>
      <c r="E1775" s="760"/>
      <c r="F1775" s="7"/>
      <c r="G1775" s="7"/>
      <c r="H1775" s="7"/>
      <c r="I1775" s="7"/>
    </row>
    <row r="1776" spans="1:9" ht="14.25" customHeight="1">
      <c r="A1776" s="358" t="s">
        <v>4303</v>
      </c>
      <c r="B1776" s="67" t="s">
        <v>701</v>
      </c>
      <c r="C1776" s="67">
        <v>99</v>
      </c>
      <c r="D1776" s="68" t="s">
        <v>4059</v>
      </c>
      <c r="E1776" s="756"/>
      <c r="F1776" s="7"/>
      <c r="G1776" s="7"/>
      <c r="H1776" s="7"/>
      <c r="I1776" s="7"/>
    </row>
    <row r="1777" spans="1:9" ht="14.25" customHeight="1">
      <c r="A1777" s="367" t="s">
        <v>4304</v>
      </c>
      <c r="B1777" s="27" t="s">
        <v>701</v>
      </c>
      <c r="C1777" s="27" t="s">
        <v>419</v>
      </c>
      <c r="D1777" s="368" t="s">
        <v>4241</v>
      </c>
      <c r="E1777" s="760"/>
      <c r="F1777" s="7"/>
      <c r="G1777" s="7"/>
      <c r="H1777" s="7"/>
      <c r="I1777" s="7"/>
    </row>
    <row r="1778" spans="1:9" ht="14.25" customHeight="1">
      <c r="A1778" s="358" t="s">
        <v>4304</v>
      </c>
      <c r="B1778" s="67" t="s">
        <v>701</v>
      </c>
      <c r="C1778" s="67">
        <v>99</v>
      </c>
      <c r="D1778" s="68" t="s">
        <v>3803</v>
      </c>
      <c r="E1778" s="756"/>
      <c r="F1778" s="7"/>
      <c r="G1778" s="7"/>
      <c r="H1778" s="7"/>
      <c r="I1778" s="7"/>
    </row>
    <row r="1779" spans="1:9" ht="14.25" customHeight="1">
      <c r="A1779" s="367" t="s">
        <v>4305</v>
      </c>
      <c r="B1779" s="27" t="s">
        <v>701</v>
      </c>
      <c r="C1779" s="27" t="s">
        <v>419</v>
      </c>
      <c r="D1779" s="368" t="s">
        <v>4038</v>
      </c>
      <c r="E1779" s="760"/>
      <c r="F1779" s="7"/>
      <c r="G1779" s="7"/>
      <c r="H1779" s="7"/>
      <c r="I1779" s="7"/>
    </row>
    <row r="1780" spans="1:9" ht="14.25" customHeight="1">
      <c r="A1780" s="358" t="s">
        <v>4305</v>
      </c>
      <c r="B1780" s="67" t="s">
        <v>701</v>
      </c>
      <c r="C1780" s="67">
        <v>99</v>
      </c>
      <c r="D1780" s="68" t="s">
        <v>4103</v>
      </c>
      <c r="E1780" s="756"/>
      <c r="F1780" s="7"/>
      <c r="G1780" s="7"/>
      <c r="H1780" s="7"/>
      <c r="I1780" s="7"/>
    </row>
    <row r="1781" spans="1:9" ht="14.25" customHeight="1">
      <c r="A1781" s="367" t="s">
        <v>4306</v>
      </c>
      <c r="B1781" s="27" t="s">
        <v>701</v>
      </c>
      <c r="C1781" s="27" t="s">
        <v>419</v>
      </c>
      <c r="D1781" s="368" t="s">
        <v>4041</v>
      </c>
      <c r="E1781" s="760"/>
      <c r="F1781" s="7"/>
      <c r="G1781" s="7"/>
      <c r="H1781" s="7"/>
      <c r="I1781" s="7"/>
    </row>
    <row r="1782" spans="1:9" ht="14.25" customHeight="1">
      <c r="A1782" s="358" t="s">
        <v>4306</v>
      </c>
      <c r="B1782" s="67" t="s">
        <v>701</v>
      </c>
      <c r="C1782" s="67">
        <v>99</v>
      </c>
      <c r="D1782" s="68" t="s">
        <v>4085</v>
      </c>
      <c r="E1782" s="756"/>
      <c r="F1782" s="7"/>
      <c r="G1782" s="7"/>
      <c r="H1782" s="7"/>
      <c r="I1782" s="7"/>
    </row>
    <row r="1783" spans="1:9" ht="14.25" customHeight="1">
      <c r="A1783" s="367" t="s">
        <v>4307</v>
      </c>
      <c r="B1783" s="27" t="s">
        <v>701</v>
      </c>
      <c r="C1783" s="27" t="s">
        <v>419</v>
      </c>
      <c r="D1783" s="368" t="s">
        <v>3812</v>
      </c>
      <c r="E1783" s="760"/>
      <c r="F1783" s="7"/>
      <c r="G1783" s="7"/>
      <c r="H1783" s="7"/>
      <c r="I1783" s="7"/>
    </row>
    <row r="1784" spans="1:9" ht="14.25" customHeight="1">
      <c r="A1784" s="358" t="s">
        <v>4307</v>
      </c>
      <c r="B1784" s="67" t="s">
        <v>701</v>
      </c>
      <c r="C1784" s="67">
        <v>99</v>
      </c>
      <c r="D1784" s="68" t="s">
        <v>4043</v>
      </c>
      <c r="E1784" s="756"/>
      <c r="F1784" s="7"/>
      <c r="G1784" s="7"/>
      <c r="H1784" s="7"/>
      <c r="I1784" s="7"/>
    </row>
    <row r="1785" spans="1:9" ht="14.25" customHeight="1">
      <c r="A1785" s="367" t="s">
        <v>4308</v>
      </c>
      <c r="B1785" s="27" t="s">
        <v>701</v>
      </c>
      <c r="C1785" s="27" t="s">
        <v>419</v>
      </c>
      <c r="D1785" s="368" t="s">
        <v>3715</v>
      </c>
      <c r="E1785" s="760"/>
      <c r="F1785" s="7"/>
      <c r="G1785" s="7"/>
      <c r="H1785" s="7"/>
      <c r="I1785" s="7"/>
    </row>
    <row r="1786" spans="1:9" ht="14.25" customHeight="1">
      <c r="A1786" s="358" t="s">
        <v>4308</v>
      </c>
      <c r="B1786" s="67" t="s">
        <v>701</v>
      </c>
      <c r="C1786" s="67">
        <v>99</v>
      </c>
      <c r="D1786" s="68" t="s">
        <v>3717</v>
      </c>
      <c r="E1786" s="756"/>
      <c r="F1786" s="7"/>
      <c r="G1786" s="7"/>
      <c r="H1786" s="7"/>
      <c r="I1786" s="7"/>
    </row>
    <row r="1787" spans="1:9" ht="14.25" customHeight="1">
      <c r="A1787" s="367" t="s">
        <v>4309</v>
      </c>
      <c r="B1787" s="27" t="s">
        <v>701</v>
      </c>
      <c r="C1787" s="27" t="s">
        <v>419</v>
      </c>
      <c r="D1787" s="368" t="s">
        <v>675</v>
      </c>
      <c r="E1787" s="760"/>
      <c r="F1787" s="7"/>
      <c r="G1787" s="7"/>
      <c r="H1787" s="7"/>
      <c r="I1787" s="7"/>
    </row>
    <row r="1788" spans="1:9" ht="14.25" customHeight="1">
      <c r="A1788" s="358" t="s">
        <v>4309</v>
      </c>
      <c r="B1788" s="67" t="s">
        <v>701</v>
      </c>
      <c r="C1788" s="67">
        <v>99</v>
      </c>
      <c r="D1788" s="68" t="s">
        <v>3751</v>
      </c>
      <c r="E1788" s="756"/>
      <c r="F1788" s="7"/>
      <c r="G1788" s="7"/>
      <c r="H1788" s="7"/>
      <c r="I1788" s="7"/>
    </row>
    <row r="1789" spans="1:9" ht="14.25" customHeight="1">
      <c r="A1789" s="367" t="s">
        <v>4310</v>
      </c>
      <c r="B1789" s="27" t="s">
        <v>701</v>
      </c>
      <c r="C1789" s="27" t="s">
        <v>419</v>
      </c>
      <c r="D1789" s="368" t="s">
        <v>3753</v>
      </c>
      <c r="E1789" s="760"/>
      <c r="F1789" s="7"/>
      <c r="G1789" s="7"/>
      <c r="H1789" s="7"/>
      <c r="I1789" s="7"/>
    </row>
    <row r="1790" spans="1:9" ht="14.25" customHeight="1">
      <c r="A1790" s="358" t="s">
        <v>4310</v>
      </c>
      <c r="B1790" s="67" t="s">
        <v>701</v>
      </c>
      <c r="C1790" s="67">
        <v>99</v>
      </c>
      <c r="D1790" s="68" t="s">
        <v>3860</v>
      </c>
      <c r="E1790" s="756"/>
      <c r="F1790" s="7"/>
      <c r="G1790" s="7"/>
      <c r="H1790" s="7"/>
      <c r="I1790" s="7"/>
    </row>
    <row r="1791" spans="1:9" ht="14.25" customHeight="1">
      <c r="A1791" s="367" t="s">
        <v>4311</v>
      </c>
      <c r="B1791" s="27" t="s">
        <v>701</v>
      </c>
      <c r="C1791" s="27" t="s">
        <v>419</v>
      </c>
      <c r="D1791" s="368" t="s">
        <v>3821</v>
      </c>
      <c r="E1791" s="760"/>
      <c r="F1791" s="7"/>
      <c r="G1791" s="7"/>
      <c r="H1791" s="7"/>
      <c r="I1791" s="7"/>
    </row>
    <row r="1792" spans="1:9" ht="14.25" customHeight="1">
      <c r="A1792" s="358" t="s">
        <v>4311</v>
      </c>
      <c r="B1792" s="67" t="s">
        <v>701</v>
      </c>
      <c r="C1792" s="67">
        <v>99</v>
      </c>
      <c r="D1792" s="68" t="s">
        <v>4190</v>
      </c>
      <c r="E1792" s="756"/>
      <c r="F1792" s="7"/>
      <c r="G1792" s="7"/>
      <c r="H1792" s="7"/>
      <c r="I1792" s="7"/>
    </row>
    <row r="1793" spans="1:9" ht="14.25" customHeight="1">
      <c r="A1793" s="367" t="s">
        <v>4312</v>
      </c>
      <c r="B1793" s="27" t="s">
        <v>419</v>
      </c>
      <c r="C1793" s="27" t="s">
        <v>419</v>
      </c>
      <c r="D1793" s="368" t="s">
        <v>4131</v>
      </c>
      <c r="E1793" s="760"/>
      <c r="F1793" s="7"/>
      <c r="G1793" s="7"/>
      <c r="H1793" s="7"/>
      <c r="I1793" s="7"/>
    </row>
    <row r="1794" spans="1:9" ht="14.25" customHeight="1">
      <c r="A1794" s="358" t="s">
        <v>4313</v>
      </c>
      <c r="B1794" s="67" t="s">
        <v>701</v>
      </c>
      <c r="C1794" s="67" t="s">
        <v>419</v>
      </c>
      <c r="D1794" s="68" t="s">
        <v>4314</v>
      </c>
      <c r="E1794" s="756"/>
      <c r="F1794" s="7"/>
      <c r="G1794" s="7"/>
      <c r="H1794" s="7"/>
      <c r="I1794" s="7"/>
    </row>
    <row r="1795" spans="1:9" ht="14.25" customHeight="1">
      <c r="A1795" s="367" t="s">
        <v>4313</v>
      </c>
      <c r="B1795" s="27" t="s">
        <v>701</v>
      </c>
      <c r="C1795" s="27">
        <v>99</v>
      </c>
      <c r="D1795" s="368" t="s">
        <v>3762</v>
      </c>
      <c r="E1795" s="760"/>
      <c r="F1795" s="7"/>
      <c r="G1795" s="7"/>
      <c r="H1795" s="7"/>
      <c r="I1795" s="7"/>
    </row>
    <row r="1796" spans="1:9" ht="14.25" customHeight="1">
      <c r="A1796" s="358" t="s">
        <v>4315</v>
      </c>
      <c r="B1796" s="67" t="s">
        <v>701</v>
      </c>
      <c r="C1796" s="67" t="s">
        <v>419</v>
      </c>
      <c r="D1796" s="68" t="s">
        <v>3673</v>
      </c>
      <c r="E1796" s="756"/>
      <c r="F1796" s="7"/>
      <c r="G1796" s="7"/>
      <c r="H1796" s="7"/>
      <c r="I1796" s="7"/>
    </row>
    <row r="1797" spans="1:9" ht="14.25" customHeight="1">
      <c r="A1797" s="367" t="s">
        <v>4315</v>
      </c>
      <c r="B1797" s="27" t="s">
        <v>701</v>
      </c>
      <c r="C1797" s="27" t="s">
        <v>2580</v>
      </c>
      <c r="D1797" s="368" t="s">
        <v>4172</v>
      </c>
      <c r="E1797" s="760"/>
      <c r="F1797" s="7"/>
      <c r="G1797" s="7"/>
      <c r="H1797" s="7"/>
      <c r="I1797" s="7"/>
    </row>
    <row r="1798" spans="1:9" ht="14.25" customHeight="1">
      <c r="A1798" s="358" t="s">
        <v>4315</v>
      </c>
      <c r="B1798" s="67" t="s">
        <v>701</v>
      </c>
      <c r="C1798" s="67">
        <v>99</v>
      </c>
      <c r="D1798" s="68" t="s">
        <v>3674</v>
      </c>
      <c r="E1798" s="756"/>
      <c r="F1798" s="7"/>
      <c r="G1798" s="7"/>
      <c r="H1798" s="7"/>
      <c r="I1798" s="7"/>
    </row>
    <row r="1799" spans="1:9" ht="14.25" customHeight="1">
      <c r="A1799" s="367" t="s">
        <v>4316</v>
      </c>
      <c r="B1799" s="27" t="s">
        <v>701</v>
      </c>
      <c r="C1799" s="27" t="s">
        <v>419</v>
      </c>
      <c r="D1799" s="368" t="s">
        <v>4029</v>
      </c>
      <c r="E1799" s="760"/>
      <c r="F1799" s="7"/>
      <c r="G1799" s="7"/>
      <c r="H1799" s="7"/>
      <c r="I1799" s="7"/>
    </row>
    <row r="1800" spans="1:9" ht="14.25" customHeight="1">
      <c r="A1800" s="358" t="s">
        <v>4316</v>
      </c>
      <c r="B1800" s="67" t="s">
        <v>701</v>
      </c>
      <c r="C1800" s="67" t="s">
        <v>2580</v>
      </c>
      <c r="D1800" s="68" t="s">
        <v>3832</v>
      </c>
      <c r="E1800" s="756"/>
      <c r="F1800" s="7"/>
      <c r="G1800" s="7"/>
      <c r="H1800" s="7"/>
      <c r="I1800" s="7"/>
    </row>
    <row r="1801" spans="1:9" ht="14.25" customHeight="1">
      <c r="A1801" s="367" t="s">
        <v>4316</v>
      </c>
      <c r="B1801" s="27" t="s">
        <v>701</v>
      </c>
      <c r="C1801" s="27">
        <v>99</v>
      </c>
      <c r="D1801" s="368" t="s">
        <v>4057</v>
      </c>
      <c r="E1801" s="760"/>
      <c r="F1801" s="7"/>
      <c r="G1801" s="7"/>
      <c r="H1801" s="7"/>
      <c r="I1801" s="7"/>
    </row>
    <row r="1802" spans="1:9" ht="14.25" customHeight="1">
      <c r="A1802" s="358" t="s">
        <v>4317</v>
      </c>
      <c r="B1802" s="67" t="s">
        <v>701</v>
      </c>
      <c r="C1802" s="67" t="s">
        <v>419</v>
      </c>
      <c r="D1802" s="68" t="s">
        <v>4176</v>
      </c>
      <c r="E1802" s="756"/>
      <c r="F1802" s="7"/>
      <c r="G1802" s="7"/>
      <c r="H1802" s="7"/>
      <c r="I1802" s="7"/>
    </row>
    <row r="1803" spans="1:9" ht="14.25" customHeight="1">
      <c r="A1803" s="367" t="s">
        <v>4317</v>
      </c>
      <c r="B1803" s="27" t="s">
        <v>701</v>
      </c>
      <c r="C1803" s="27" t="s">
        <v>2580</v>
      </c>
      <c r="D1803" s="368" t="s">
        <v>4177</v>
      </c>
      <c r="E1803" s="760"/>
      <c r="F1803" s="7"/>
      <c r="G1803" s="7"/>
      <c r="H1803" s="7"/>
      <c r="I1803" s="7"/>
    </row>
    <row r="1804" spans="1:9" ht="14.25" customHeight="1">
      <c r="A1804" s="358" t="s">
        <v>4317</v>
      </c>
      <c r="B1804" s="67" t="s">
        <v>701</v>
      </c>
      <c r="C1804" s="67">
        <v>99</v>
      </c>
      <c r="D1804" s="68" t="s">
        <v>4178</v>
      </c>
      <c r="E1804" s="756"/>
      <c r="F1804" s="7"/>
      <c r="G1804" s="7"/>
      <c r="H1804" s="7"/>
      <c r="I1804" s="7"/>
    </row>
    <row r="1805" spans="1:9" ht="14.25" customHeight="1">
      <c r="A1805" s="367" t="s">
        <v>4318</v>
      </c>
      <c r="B1805" s="27" t="s">
        <v>701</v>
      </c>
      <c r="C1805" s="27" t="s">
        <v>419</v>
      </c>
      <c r="D1805" s="368" t="s">
        <v>4241</v>
      </c>
      <c r="E1805" s="760"/>
      <c r="F1805" s="7"/>
      <c r="G1805" s="7"/>
      <c r="H1805" s="7"/>
      <c r="I1805" s="7"/>
    </row>
    <row r="1806" spans="1:9" ht="14.25" customHeight="1">
      <c r="A1806" s="358" t="s">
        <v>4318</v>
      </c>
      <c r="B1806" s="67" t="s">
        <v>701</v>
      </c>
      <c r="C1806" s="67">
        <v>99</v>
      </c>
      <c r="D1806" s="68" t="s">
        <v>3803</v>
      </c>
      <c r="E1806" s="756"/>
      <c r="F1806" s="7"/>
      <c r="G1806" s="7"/>
      <c r="H1806" s="7"/>
      <c r="I1806" s="7"/>
    </row>
    <row r="1807" spans="1:9" ht="14.25" customHeight="1">
      <c r="A1807" s="367" t="s">
        <v>4319</v>
      </c>
      <c r="B1807" s="27" t="s">
        <v>701</v>
      </c>
      <c r="C1807" s="27" t="s">
        <v>419</v>
      </c>
      <c r="D1807" s="368" t="s">
        <v>4038</v>
      </c>
      <c r="E1807" s="760"/>
      <c r="F1807" s="7"/>
      <c r="G1807" s="7"/>
      <c r="H1807" s="7"/>
      <c r="I1807" s="7"/>
    </row>
    <row r="1808" spans="1:9" ht="14.25" customHeight="1">
      <c r="A1808" s="358" t="s">
        <v>4319</v>
      </c>
      <c r="B1808" s="67" t="s">
        <v>701</v>
      </c>
      <c r="C1808" s="67">
        <v>99</v>
      </c>
      <c r="D1808" s="68" t="s">
        <v>4103</v>
      </c>
      <c r="E1808" s="756"/>
      <c r="F1808" s="7"/>
      <c r="G1808" s="7"/>
      <c r="H1808" s="7"/>
      <c r="I1808" s="7"/>
    </row>
    <row r="1809" spans="1:9" ht="14.25" customHeight="1">
      <c r="A1809" s="367" t="s">
        <v>4320</v>
      </c>
      <c r="B1809" s="27" t="s">
        <v>701</v>
      </c>
      <c r="C1809" s="27" t="s">
        <v>419</v>
      </c>
      <c r="D1809" s="368" t="s">
        <v>4041</v>
      </c>
      <c r="E1809" s="760"/>
      <c r="F1809" s="7"/>
      <c r="G1809" s="7"/>
      <c r="H1809" s="7"/>
      <c r="I1809" s="7"/>
    </row>
    <row r="1810" spans="1:9" ht="14.25" customHeight="1">
      <c r="A1810" s="358" t="s">
        <v>4320</v>
      </c>
      <c r="B1810" s="67" t="s">
        <v>701</v>
      </c>
      <c r="C1810" s="67">
        <v>99</v>
      </c>
      <c r="D1810" s="68" t="s">
        <v>4085</v>
      </c>
      <c r="E1810" s="756"/>
      <c r="F1810" s="7"/>
      <c r="G1810" s="7"/>
      <c r="H1810" s="7"/>
      <c r="I1810" s="7"/>
    </row>
    <row r="1811" spans="1:9" ht="14.25" customHeight="1">
      <c r="A1811" s="367" t="s">
        <v>4321</v>
      </c>
      <c r="B1811" s="27" t="s">
        <v>701</v>
      </c>
      <c r="C1811" s="27" t="s">
        <v>419</v>
      </c>
      <c r="D1811" s="368" t="s">
        <v>3812</v>
      </c>
      <c r="E1811" s="760"/>
      <c r="F1811" s="7"/>
      <c r="G1811" s="7"/>
      <c r="H1811" s="7"/>
      <c r="I1811" s="7"/>
    </row>
    <row r="1812" spans="1:9" ht="14.25" customHeight="1">
      <c r="A1812" s="358" t="s">
        <v>4321</v>
      </c>
      <c r="B1812" s="67" t="s">
        <v>701</v>
      </c>
      <c r="C1812" s="67">
        <v>99</v>
      </c>
      <c r="D1812" s="68" t="s">
        <v>4043</v>
      </c>
      <c r="E1812" s="756"/>
      <c r="F1812" s="7"/>
      <c r="G1812" s="7"/>
      <c r="H1812" s="7"/>
      <c r="I1812" s="7"/>
    </row>
    <row r="1813" spans="1:9" ht="14.25" customHeight="1">
      <c r="A1813" s="367" t="s">
        <v>4322</v>
      </c>
      <c r="B1813" s="27" t="s">
        <v>701</v>
      </c>
      <c r="C1813" s="27" t="s">
        <v>419</v>
      </c>
      <c r="D1813" s="368" t="s">
        <v>3715</v>
      </c>
      <c r="E1813" s="760"/>
      <c r="F1813" s="7"/>
      <c r="G1813" s="7"/>
      <c r="H1813" s="7"/>
      <c r="I1813" s="7"/>
    </row>
    <row r="1814" spans="1:9" ht="14.25" customHeight="1">
      <c r="A1814" s="358" t="s">
        <v>4322</v>
      </c>
      <c r="B1814" s="67" t="s">
        <v>701</v>
      </c>
      <c r="C1814" s="67">
        <v>99</v>
      </c>
      <c r="D1814" s="68" t="s">
        <v>3717</v>
      </c>
      <c r="E1814" s="756"/>
      <c r="F1814" s="7"/>
      <c r="G1814" s="7"/>
      <c r="H1814" s="7"/>
      <c r="I1814" s="7"/>
    </row>
    <row r="1815" spans="1:9" ht="14.25" customHeight="1">
      <c r="A1815" s="367" t="s">
        <v>4323</v>
      </c>
      <c r="B1815" s="27" t="s">
        <v>701</v>
      </c>
      <c r="C1815" s="27" t="s">
        <v>419</v>
      </c>
      <c r="D1815" s="368" t="s">
        <v>675</v>
      </c>
      <c r="E1815" s="760"/>
      <c r="F1815" s="7"/>
      <c r="G1815" s="7"/>
      <c r="H1815" s="7"/>
      <c r="I1815" s="7"/>
    </row>
    <row r="1816" spans="1:9" ht="14.25" customHeight="1">
      <c r="A1816" s="358" t="s">
        <v>4323</v>
      </c>
      <c r="B1816" s="67" t="s">
        <v>701</v>
      </c>
      <c r="C1816" s="67">
        <v>99</v>
      </c>
      <c r="D1816" s="68" t="s">
        <v>3751</v>
      </c>
      <c r="E1816" s="756"/>
      <c r="F1816" s="7"/>
      <c r="G1816" s="7"/>
      <c r="H1816" s="7"/>
      <c r="I1816" s="7"/>
    </row>
    <row r="1817" spans="1:9" ht="14.25" customHeight="1">
      <c r="A1817" s="367" t="s">
        <v>4324</v>
      </c>
      <c r="B1817" s="27" t="s">
        <v>701</v>
      </c>
      <c r="C1817" s="27" t="s">
        <v>419</v>
      </c>
      <c r="D1817" s="368" t="s">
        <v>3753</v>
      </c>
      <c r="E1817" s="760"/>
      <c r="F1817" s="7"/>
      <c r="G1817" s="7"/>
      <c r="H1817" s="7"/>
      <c r="I1817" s="7"/>
    </row>
    <row r="1818" spans="1:9" ht="14.25" customHeight="1">
      <c r="A1818" s="358" t="s">
        <v>4324</v>
      </c>
      <c r="B1818" s="67" t="s">
        <v>701</v>
      </c>
      <c r="C1818" s="67" t="s">
        <v>2580</v>
      </c>
      <c r="D1818" s="68" t="s">
        <v>4325</v>
      </c>
      <c r="E1818" s="756"/>
      <c r="F1818" s="7"/>
      <c r="G1818" s="7"/>
      <c r="H1818" s="7"/>
      <c r="I1818" s="7"/>
    </row>
    <row r="1819" spans="1:9" ht="14.25" customHeight="1">
      <c r="A1819" s="367" t="s">
        <v>4324</v>
      </c>
      <c r="B1819" s="27" t="s">
        <v>701</v>
      </c>
      <c r="C1819" s="27">
        <v>99</v>
      </c>
      <c r="D1819" s="368" t="s">
        <v>4326</v>
      </c>
      <c r="E1819" s="760"/>
      <c r="F1819" s="7"/>
      <c r="G1819" s="7"/>
      <c r="H1819" s="7"/>
      <c r="I1819" s="7"/>
    </row>
    <row r="1820" spans="1:9" ht="14.25" customHeight="1">
      <c r="A1820" s="358" t="s">
        <v>4327</v>
      </c>
      <c r="B1820" s="67" t="s">
        <v>701</v>
      </c>
      <c r="C1820" s="67" t="s">
        <v>419</v>
      </c>
      <c r="D1820" s="68" t="s">
        <v>3821</v>
      </c>
      <c r="E1820" s="756"/>
      <c r="F1820" s="7"/>
      <c r="G1820" s="7"/>
      <c r="H1820" s="7"/>
      <c r="I1820" s="7"/>
    </row>
    <row r="1821" spans="1:9" ht="14.25" customHeight="1">
      <c r="A1821" s="367" t="s">
        <v>4327</v>
      </c>
      <c r="B1821" s="27" t="s">
        <v>701</v>
      </c>
      <c r="C1821" s="27">
        <v>99</v>
      </c>
      <c r="D1821" s="368" t="s">
        <v>4049</v>
      </c>
      <c r="E1821" s="760"/>
      <c r="F1821" s="7"/>
      <c r="G1821" s="7"/>
      <c r="H1821" s="7"/>
      <c r="I1821" s="7"/>
    </row>
    <row r="1822" spans="1:9" ht="14.25" customHeight="1">
      <c r="A1822" s="358" t="s">
        <v>4328</v>
      </c>
      <c r="B1822" s="67" t="s">
        <v>419</v>
      </c>
      <c r="C1822" s="67" t="s">
        <v>419</v>
      </c>
      <c r="D1822" s="68" t="s">
        <v>4329</v>
      </c>
      <c r="E1822" s="756"/>
      <c r="F1822" s="7"/>
      <c r="G1822" s="7"/>
      <c r="H1822" s="7"/>
      <c r="I1822" s="7"/>
    </row>
    <row r="1823" spans="1:9" ht="14.25" customHeight="1">
      <c r="A1823" s="367" t="s">
        <v>4330</v>
      </c>
      <c r="B1823" s="27" t="s">
        <v>701</v>
      </c>
      <c r="C1823" s="27" t="s">
        <v>419</v>
      </c>
      <c r="D1823" s="368" t="s">
        <v>4314</v>
      </c>
      <c r="E1823" s="760"/>
      <c r="F1823" s="7"/>
      <c r="G1823" s="7"/>
      <c r="H1823" s="7"/>
      <c r="I1823" s="7"/>
    </row>
    <row r="1824" spans="1:9" ht="14.25" customHeight="1">
      <c r="A1824" s="358" t="s">
        <v>4330</v>
      </c>
      <c r="B1824" s="67" t="s">
        <v>701</v>
      </c>
      <c r="C1824" s="67" t="s">
        <v>2580</v>
      </c>
      <c r="D1824" s="68" t="s">
        <v>4331</v>
      </c>
      <c r="E1824" s="756"/>
      <c r="F1824" s="7"/>
      <c r="G1824" s="7"/>
      <c r="H1824" s="7"/>
      <c r="I1824" s="7"/>
    </row>
    <row r="1825" spans="1:9" ht="14.25" customHeight="1">
      <c r="A1825" s="367" t="s">
        <v>4330</v>
      </c>
      <c r="B1825" s="27" t="s">
        <v>701</v>
      </c>
      <c r="C1825" s="27">
        <v>99</v>
      </c>
      <c r="D1825" s="368" t="s">
        <v>3762</v>
      </c>
      <c r="E1825" s="760"/>
      <c r="F1825" s="7"/>
      <c r="G1825" s="7"/>
      <c r="H1825" s="7"/>
      <c r="I1825" s="7"/>
    </row>
    <row r="1826" spans="1:9" ht="14.25" customHeight="1">
      <c r="A1826" s="358" t="s">
        <v>4332</v>
      </c>
      <c r="B1826" s="67" t="s">
        <v>701</v>
      </c>
      <c r="C1826" s="67" t="s">
        <v>419</v>
      </c>
      <c r="D1826" s="68" t="s">
        <v>3673</v>
      </c>
      <c r="E1826" s="756"/>
      <c r="F1826" s="7"/>
      <c r="G1826" s="7"/>
      <c r="H1826" s="7"/>
      <c r="I1826" s="7"/>
    </row>
    <row r="1827" spans="1:9" ht="14.25" customHeight="1">
      <c r="A1827" s="367" t="s">
        <v>4332</v>
      </c>
      <c r="B1827" s="27" t="s">
        <v>701</v>
      </c>
      <c r="C1827" s="27" t="s">
        <v>2580</v>
      </c>
      <c r="D1827" s="368" t="s">
        <v>4333</v>
      </c>
      <c r="E1827" s="760"/>
      <c r="F1827" s="7"/>
      <c r="G1827" s="7"/>
      <c r="H1827" s="7"/>
      <c r="I1827" s="7"/>
    </row>
    <row r="1828" spans="1:9" ht="14.25" customHeight="1">
      <c r="A1828" s="358" t="s">
        <v>4332</v>
      </c>
      <c r="B1828" s="67" t="s">
        <v>701</v>
      </c>
      <c r="C1828" s="67">
        <v>99</v>
      </c>
      <c r="D1828" s="68" t="s">
        <v>3674</v>
      </c>
      <c r="E1828" s="756"/>
      <c r="F1828" s="7"/>
      <c r="G1828" s="7"/>
      <c r="H1828" s="7"/>
      <c r="I1828" s="7"/>
    </row>
    <row r="1829" spans="1:9" ht="14.25" customHeight="1">
      <c r="A1829" s="367" t="s">
        <v>4334</v>
      </c>
      <c r="B1829" s="27" t="s">
        <v>419</v>
      </c>
      <c r="C1829" s="27" t="s">
        <v>419</v>
      </c>
      <c r="D1829" s="368" t="s">
        <v>4335</v>
      </c>
      <c r="E1829" s="760"/>
      <c r="F1829" s="7"/>
      <c r="G1829" s="7"/>
      <c r="H1829" s="7"/>
      <c r="I1829" s="7"/>
    </row>
    <row r="1830" spans="1:9" ht="14.25" customHeight="1">
      <c r="A1830" s="358" t="s">
        <v>4334</v>
      </c>
      <c r="B1830" s="67" t="s">
        <v>701</v>
      </c>
      <c r="C1830" s="67" t="s">
        <v>419</v>
      </c>
      <c r="D1830" s="68" t="s">
        <v>4336</v>
      </c>
      <c r="E1830" s="756"/>
      <c r="F1830" s="7"/>
      <c r="G1830" s="7"/>
      <c r="H1830" s="7"/>
      <c r="I1830" s="7"/>
    </row>
    <row r="1831" spans="1:9" ht="14.25" customHeight="1">
      <c r="A1831" s="367" t="s">
        <v>4334</v>
      </c>
      <c r="B1831" s="27" t="s">
        <v>701</v>
      </c>
      <c r="C1831" s="27" t="s">
        <v>2580</v>
      </c>
      <c r="D1831" s="368" t="s">
        <v>4337</v>
      </c>
      <c r="E1831" s="760"/>
      <c r="F1831" s="7"/>
      <c r="G1831" s="7"/>
      <c r="H1831" s="7"/>
      <c r="I1831" s="7"/>
    </row>
    <row r="1832" spans="1:9" ht="14.25" customHeight="1">
      <c r="A1832" s="358" t="s">
        <v>4334</v>
      </c>
      <c r="B1832" s="67" t="s">
        <v>2560</v>
      </c>
      <c r="C1832" s="67" t="s">
        <v>419</v>
      </c>
      <c r="D1832" s="68" t="s">
        <v>318</v>
      </c>
      <c r="E1832" s="756"/>
      <c r="F1832" s="7"/>
      <c r="G1832" s="7"/>
      <c r="H1832" s="7"/>
      <c r="I1832" s="7"/>
    </row>
    <row r="1833" spans="1:9" ht="14.25" customHeight="1">
      <c r="A1833" s="367" t="s">
        <v>4334</v>
      </c>
      <c r="B1833" s="27" t="s">
        <v>2560</v>
      </c>
      <c r="C1833" s="27" t="s">
        <v>2580</v>
      </c>
      <c r="D1833" s="368" t="s">
        <v>4338</v>
      </c>
      <c r="E1833" s="760"/>
      <c r="F1833" s="7"/>
      <c r="G1833" s="7"/>
      <c r="H1833" s="7"/>
      <c r="I1833" s="7"/>
    </row>
    <row r="1834" spans="1:9" ht="14.25" customHeight="1">
      <c r="A1834" s="358" t="s">
        <v>4334</v>
      </c>
      <c r="B1834" s="67" t="s">
        <v>2560</v>
      </c>
      <c r="C1834" s="67">
        <v>99</v>
      </c>
      <c r="D1834" s="68" t="s">
        <v>4339</v>
      </c>
      <c r="E1834" s="756"/>
      <c r="F1834" s="7"/>
      <c r="G1834" s="7"/>
      <c r="H1834" s="7"/>
      <c r="I1834" s="7"/>
    </row>
    <row r="1835" spans="1:9" ht="14.25" customHeight="1">
      <c r="A1835" s="367" t="s">
        <v>4340</v>
      </c>
      <c r="B1835" s="27" t="s">
        <v>701</v>
      </c>
      <c r="C1835" s="27" t="s">
        <v>419</v>
      </c>
      <c r="D1835" s="368" t="s">
        <v>4176</v>
      </c>
      <c r="E1835" s="760"/>
      <c r="F1835" s="7"/>
      <c r="G1835" s="7"/>
      <c r="H1835" s="7"/>
      <c r="I1835" s="7"/>
    </row>
    <row r="1836" spans="1:9" ht="14.25" customHeight="1">
      <c r="A1836" s="358" t="s">
        <v>4340</v>
      </c>
      <c r="B1836" s="67" t="s">
        <v>701</v>
      </c>
      <c r="C1836" s="67" t="s">
        <v>2580</v>
      </c>
      <c r="D1836" s="68" t="s">
        <v>4119</v>
      </c>
      <c r="E1836" s="756"/>
      <c r="F1836" s="7"/>
      <c r="G1836" s="7"/>
      <c r="H1836" s="7"/>
      <c r="I1836" s="7"/>
    </row>
    <row r="1837" spans="1:9" ht="14.25" customHeight="1">
      <c r="A1837" s="367" t="s">
        <v>4340</v>
      </c>
      <c r="B1837" s="27" t="s">
        <v>701</v>
      </c>
      <c r="C1837" s="27">
        <v>99</v>
      </c>
      <c r="D1837" s="368" t="s">
        <v>4100</v>
      </c>
      <c r="E1837" s="760"/>
      <c r="F1837" s="7"/>
      <c r="G1837" s="7"/>
      <c r="H1837" s="7"/>
      <c r="I1837" s="7"/>
    </row>
    <row r="1838" spans="1:9" ht="14.25" customHeight="1">
      <c r="A1838" s="358" t="s">
        <v>4341</v>
      </c>
      <c r="B1838" s="67" t="s">
        <v>701</v>
      </c>
      <c r="C1838" s="67" t="s">
        <v>419</v>
      </c>
      <c r="D1838" s="68" t="s">
        <v>4257</v>
      </c>
      <c r="E1838" s="756"/>
      <c r="F1838" s="7"/>
      <c r="G1838" s="7"/>
      <c r="H1838" s="7"/>
      <c r="I1838" s="7"/>
    </row>
    <row r="1839" spans="1:9" ht="14.25" customHeight="1">
      <c r="A1839" s="367" t="s">
        <v>4341</v>
      </c>
      <c r="B1839" s="27" t="s">
        <v>701</v>
      </c>
      <c r="C1839" s="27" t="s">
        <v>2580</v>
      </c>
      <c r="D1839" s="368" t="s">
        <v>3802</v>
      </c>
      <c r="E1839" s="760"/>
      <c r="F1839" s="7"/>
      <c r="G1839" s="7"/>
      <c r="H1839" s="7"/>
      <c r="I1839" s="7"/>
    </row>
    <row r="1840" spans="1:9" ht="14.25" customHeight="1">
      <c r="A1840" s="358" t="s">
        <v>4341</v>
      </c>
      <c r="B1840" s="67" t="s">
        <v>701</v>
      </c>
      <c r="C1840" s="67">
        <v>99</v>
      </c>
      <c r="D1840" s="68" t="s">
        <v>4258</v>
      </c>
      <c r="E1840" s="756"/>
      <c r="F1840" s="7"/>
      <c r="G1840" s="7"/>
      <c r="H1840" s="7"/>
      <c r="I1840" s="7"/>
    </row>
    <row r="1841" spans="1:9" ht="14.25" customHeight="1">
      <c r="A1841" s="367" t="s">
        <v>4342</v>
      </c>
      <c r="B1841" s="27" t="s">
        <v>701</v>
      </c>
      <c r="C1841" s="27" t="s">
        <v>419</v>
      </c>
      <c r="D1841" s="368" t="s">
        <v>3805</v>
      </c>
      <c r="E1841" s="760"/>
      <c r="F1841" s="7"/>
      <c r="G1841" s="7"/>
      <c r="H1841" s="7"/>
      <c r="I1841" s="7"/>
    </row>
    <row r="1842" spans="1:9" ht="14.25" customHeight="1">
      <c r="A1842" s="358" t="s">
        <v>4342</v>
      </c>
      <c r="B1842" s="67" t="s">
        <v>701</v>
      </c>
      <c r="C1842" s="67" t="s">
        <v>2580</v>
      </c>
      <c r="D1842" s="68" t="s">
        <v>4224</v>
      </c>
      <c r="E1842" s="756"/>
      <c r="F1842" s="7"/>
      <c r="G1842" s="7"/>
      <c r="H1842" s="7"/>
      <c r="I1842" s="7"/>
    </row>
    <row r="1843" spans="1:9" ht="14.25" customHeight="1">
      <c r="A1843" s="367" t="s">
        <v>4342</v>
      </c>
      <c r="B1843" s="27" t="s">
        <v>701</v>
      </c>
      <c r="C1843" s="27">
        <v>99</v>
      </c>
      <c r="D1843" s="368" t="s">
        <v>4103</v>
      </c>
      <c r="E1843" s="760"/>
      <c r="F1843" s="7"/>
      <c r="G1843" s="7"/>
      <c r="H1843" s="7"/>
      <c r="I1843" s="7"/>
    </row>
    <row r="1844" spans="1:9" ht="14.25" customHeight="1">
      <c r="A1844" s="358" t="s">
        <v>4343</v>
      </c>
      <c r="B1844" s="67" t="s">
        <v>701</v>
      </c>
      <c r="C1844" s="67" t="s">
        <v>419</v>
      </c>
      <c r="D1844" s="68" t="s">
        <v>4146</v>
      </c>
      <c r="E1844" s="756"/>
      <c r="F1844" s="7"/>
      <c r="G1844" s="7"/>
      <c r="H1844" s="7"/>
      <c r="I1844" s="7"/>
    </row>
    <row r="1845" spans="1:9" ht="14.25" customHeight="1">
      <c r="A1845" s="367" t="s">
        <v>4343</v>
      </c>
      <c r="B1845" s="27" t="s">
        <v>701</v>
      </c>
      <c r="C1845" s="27" t="s">
        <v>2580</v>
      </c>
      <c r="D1845" s="368" t="s">
        <v>4344</v>
      </c>
      <c r="E1845" s="760"/>
      <c r="F1845" s="7"/>
      <c r="G1845" s="7"/>
      <c r="H1845" s="7"/>
      <c r="I1845" s="7"/>
    </row>
    <row r="1846" spans="1:9" ht="14.25" customHeight="1">
      <c r="A1846" s="358" t="s">
        <v>4343</v>
      </c>
      <c r="B1846" s="67" t="s">
        <v>701</v>
      </c>
      <c r="C1846" s="67">
        <v>99</v>
      </c>
      <c r="D1846" s="68" t="s">
        <v>4085</v>
      </c>
      <c r="E1846" s="756"/>
      <c r="F1846" s="7"/>
      <c r="G1846" s="7"/>
      <c r="H1846" s="7"/>
      <c r="I1846" s="7"/>
    </row>
    <row r="1847" spans="1:9" ht="14.25" customHeight="1">
      <c r="A1847" s="367" t="s">
        <v>4345</v>
      </c>
      <c r="B1847" s="27" t="s">
        <v>701</v>
      </c>
      <c r="C1847" s="27" t="s">
        <v>419</v>
      </c>
      <c r="D1847" s="368" t="s">
        <v>3812</v>
      </c>
      <c r="E1847" s="760"/>
      <c r="F1847" s="7"/>
      <c r="G1847" s="7"/>
      <c r="H1847" s="7"/>
      <c r="I1847" s="7"/>
    </row>
    <row r="1848" spans="1:9" ht="14.25" customHeight="1">
      <c r="A1848" s="358" t="s">
        <v>4345</v>
      </c>
      <c r="B1848" s="67" t="s">
        <v>701</v>
      </c>
      <c r="C1848" s="67">
        <v>99</v>
      </c>
      <c r="D1848" s="68" t="s">
        <v>4043</v>
      </c>
      <c r="E1848" s="756"/>
      <c r="F1848" s="7"/>
      <c r="G1848" s="7"/>
      <c r="H1848" s="7"/>
      <c r="I1848" s="7"/>
    </row>
    <row r="1849" spans="1:9" ht="14.25" customHeight="1">
      <c r="A1849" s="367" t="s">
        <v>4346</v>
      </c>
      <c r="B1849" s="27" t="s">
        <v>701</v>
      </c>
      <c r="C1849" s="27" t="s">
        <v>419</v>
      </c>
      <c r="D1849" s="368" t="s">
        <v>3715</v>
      </c>
      <c r="E1849" s="760"/>
      <c r="F1849" s="7"/>
      <c r="G1849" s="7"/>
      <c r="H1849" s="7"/>
      <c r="I1849" s="7"/>
    </row>
    <row r="1850" spans="1:9" ht="14.25" customHeight="1">
      <c r="A1850" s="358" t="s">
        <v>4346</v>
      </c>
      <c r="B1850" s="67" t="s">
        <v>701</v>
      </c>
      <c r="C1850" s="67">
        <v>99</v>
      </c>
      <c r="D1850" s="68" t="s">
        <v>3717</v>
      </c>
      <c r="E1850" s="756"/>
      <c r="F1850" s="7"/>
      <c r="G1850" s="7"/>
      <c r="H1850" s="7"/>
      <c r="I1850" s="7"/>
    </row>
    <row r="1851" spans="1:9" ht="14.25" customHeight="1">
      <c r="A1851" s="367" t="s">
        <v>4347</v>
      </c>
      <c r="B1851" s="27" t="s">
        <v>701</v>
      </c>
      <c r="C1851" s="27" t="s">
        <v>419</v>
      </c>
      <c r="D1851" s="368" t="s">
        <v>675</v>
      </c>
      <c r="E1851" s="760"/>
      <c r="F1851" s="7"/>
      <c r="G1851" s="7"/>
      <c r="H1851" s="7"/>
      <c r="I1851" s="7"/>
    </row>
    <row r="1852" spans="1:9" ht="14.25" customHeight="1">
      <c r="A1852" s="358" t="s">
        <v>4347</v>
      </c>
      <c r="B1852" s="67" t="s">
        <v>701</v>
      </c>
      <c r="C1852" s="67">
        <v>99</v>
      </c>
      <c r="D1852" s="68" t="s">
        <v>3751</v>
      </c>
      <c r="E1852" s="756"/>
      <c r="F1852" s="7"/>
      <c r="G1852" s="7"/>
      <c r="H1852" s="7"/>
      <c r="I1852" s="7"/>
    </row>
    <row r="1853" spans="1:9" ht="14.25" customHeight="1">
      <c r="A1853" s="367" t="s">
        <v>4348</v>
      </c>
      <c r="B1853" s="27" t="s">
        <v>701</v>
      </c>
      <c r="C1853" s="27" t="s">
        <v>419</v>
      </c>
      <c r="D1853" s="368" t="s">
        <v>3753</v>
      </c>
      <c r="E1853" s="760"/>
      <c r="F1853" s="7"/>
      <c r="G1853" s="7"/>
      <c r="H1853" s="7"/>
      <c r="I1853" s="7"/>
    </row>
    <row r="1854" spans="1:9" ht="14.25" customHeight="1">
      <c r="A1854" s="358" t="s">
        <v>4348</v>
      </c>
      <c r="B1854" s="67" t="s">
        <v>701</v>
      </c>
      <c r="C1854" s="67" t="s">
        <v>2580</v>
      </c>
      <c r="D1854" s="68" t="s">
        <v>4325</v>
      </c>
      <c r="E1854" s="756"/>
      <c r="F1854" s="7"/>
      <c r="G1854" s="7"/>
      <c r="H1854" s="7"/>
      <c r="I1854" s="7"/>
    </row>
    <row r="1855" spans="1:9" ht="14.25" customHeight="1">
      <c r="A1855" s="367" t="s">
        <v>4348</v>
      </c>
      <c r="B1855" s="27" t="s">
        <v>701</v>
      </c>
      <c r="C1855" s="27">
        <v>99</v>
      </c>
      <c r="D1855" s="368" t="s">
        <v>3860</v>
      </c>
      <c r="E1855" s="760"/>
      <c r="F1855" s="7"/>
      <c r="G1855" s="7"/>
      <c r="H1855" s="7"/>
      <c r="I1855" s="7"/>
    </row>
    <row r="1856" spans="1:9" ht="14.25" customHeight="1">
      <c r="A1856" s="358" t="s">
        <v>4349</v>
      </c>
      <c r="B1856" s="67" t="s">
        <v>701</v>
      </c>
      <c r="C1856" s="67" t="s">
        <v>419</v>
      </c>
      <c r="D1856" s="68" t="s">
        <v>3821</v>
      </c>
      <c r="E1856" s="756"/>
      <c r="F1856" s="7"/>
      <c r="G1856" s="7"/>
      <c r="H1856" s="7"/>
      <c r="I1856" s="7"/>
    </row>
    <row r="1857" spans="1:9" ht="14.25" customHeight="1">
      <c r="A1857" s="367" t="s">
        <v>4349</v>
      </c>
      <c r="B1857" s="27" t="s">
        <v>701</v>
      </c>
      <c r="C1857" s="27">
        <v>99</v>
      </c>
      <c r="D1857" s="368" t="s">
        <v>4049</v>
      </c>
      <c r="E1857" s="760"/>
      <c r="F1857" s="7"/>
      <c r="G1857" s="7"/>
      <c r="H1857" s="7"/>
      <c r="I1857" s="7"/>
    </row>
    <row r="1858" spans="1:9" ht="14.25" customHeight="1">
      <c r="A1858" s="358" t="s">
        <v>4350</v>
      </c>
      <c r="B1858" s="67" t="s">
        <v>419</v>
      </c>
      <c r="C1858" s="67" t="s">
        <v>419</v>
      </c>
      <c r="D1858" s="68" t="s">
        <v>4351</v>
      </c>
      <c r="E1858" s="756"/>
      <c r="F1858" s="7"/>
      <c r="G1858" s="7"/>
      <c r="H1858" s="7"/>
      <c r="I1858" s="7"/>
    </row>
    <row r="1859" spans="1:9" ht="14.25" customHeight="1">
      <c r="A1859" s="367" t="s">
        <v>4352</v>
      </c>
      <c r="B1859" s="27" t="s">
        <v>419</v>
      </c>
      <c r="C1859" s="27" t="s">
        <v>419</v>
      </c>
      <c r="D1859" s="368" t="s">
        <v>4353</v>
      </c>
      <c r="E1859" s="760"/>
      <c r="F1859" s="7"/>
      <c r="G1859" s="7"/>
      <c r="H1859" s="7"/>
      <c r="I1859" s="7"/>
    </row>
    <row r="1860" spans="1:9" ht="14.25" customHeight="1">
      <c r="A1860" s="358" t="s">
        <v>4352</v>
      </c>
      <c r="B1860" s="67" t="s">
        <v>701</v>
      </c>
      <c r="C1860" s="67" t="s">
        <v>419</v>
      </c>
      <c r="D1860" s="68" t="s">
        <v>4354</v>
      </c>
      <c r="E1860" s="756"/>
      <c r="F1860" s="7"/>
      <c r="G1860" s="7"/>
      <c r="H1860" s="7"/>
      <c r="I1860" s="7"/>
    </row>
    <row r="1861" spans="1:9" ht="14.25" customHeight="1">
      <c r="A1861" s="367" t="s">
        <v>4352</v>
      </c>
      <c r="B1861" s="27" t="s">
        <v>701</v>
      </c>
      <c r="C1861" s="27">
        <v>77</v>
      </c>
      <c r="D1861" s="368" t="s">
        <v>4355</v>
      </c>
      <c r="E1861" s="760"/>
      <c r="F1861" s="7"/>
      <c r="G1861" s="7"/>
      <c r="H1861" s="7"/>
      <c r="I1861" s="7"/>
    </row>
    <row r="1862" spans="1:9" ht="14.25" customHeight="1">
      <c r="A1862" s="358" t="s">
        <v>4352</v>
      </c>
      <c r="B1862" s="67" t="s">
        <v>701</v>
      </c>
      <c r="C1862" s="67" t="s">
        <v>2580</v>
      </c>
      <c r="D1862" s="68" t="s">
        <v>4356</v>
      </c>
      <c r="E1862" s="756"/>
      <c r="F1862" s="7"/>
      <c r="G1862" s="7"/>
      <c r="H1862" s="7"/>
      <c r="I1862" s="7"/>
    </row>
    <row r="1863" spans="1:9" ht="14.25" customHeight="1">
      <c r="A1863" s="367" t="s">
        <v>4352</v>
      </c>
      <c r="B1863" s="27" t="s">
        <v>701</v>
      </c>
      <c r="C1863" s="27" t="s">
        <v>2560</v>
      </c>
      <c r="D1863" s="368" t="s">
        <v>4357</v>
      </c>
      <c r="E1863" s="760"/>
      <c r="F1863" s="7"/>
      <c r="G1863" s="7"/>
      <c r="H1863" s="7"/>
      <c r="I1863" s="7"/>
    </row>
    <row r="1864" spans="1:9" ht="14.25" customHeight="1">
      <c r="A1864" s="358" t="s">
        <v>4352</v>
      </c>
      <c r="B1864" s="67" t="s">
        <v>703</v>
      </c>
      <c r="C1864" s="67" t="s">
        <v>419</v>
      </c>
      <c r="D1864" s="68" t="s">
        <v>4358</v>
      </c>
      <c r="E1864" s="756"/>
      <c r="F1864" s="7"/>
      <c r="G1864" s="7"/>
      <c r="H1864" s="7"/>
      <c r="I1864" s="7"/>
    </row>
    <row r="1865" spans="1:9" ht="14.25" customHeight="1">
      <c r="A1865" s="367" t="s">
        <v>4352</v>
      </c>
      <c r="B1865" s="27" t="s">
        <v>703</v>
      </c>
      <c r="C1865" s="27" t="s">
        <v>2580</v>
      </c>
      <c r="D1865" s="368" t="s">
        <v>4359</v>
      </c>
      <c r="E1865" s="760"/>
      <c r="F1865" s="7"/>
      <c r="G1865" s="7"/>
      <c r="H1865" s="7"/>
      <c r="I1865" s="7"/>
    </row>
    <row r="1866" spans="1:9" ht="14.25" customHeight="1">
      <c r="A1866" s="358" t="s">
        <v>4352</v>
      </c>
      <c r="B1866" s="67" t="s">
        <v>705</v>
      </c>
      <c r="C1866" s="67" t="s">
        <v>419</v>
      </c>
      <c r="D1866" s="68" t="s">
        <v>4360</v>
      </c>
      <c r="E1866" s="756"/>
      <c r="F1866" s="7"/>
      <c r="G1866" s="7"/>
      <c r="H1866" s="7"/>
      <c r="I1866" s="7"/>
    </row>
    <row r="1867" spans="1:9" ht="14.25" customHeight="1">
      <c r="A1867" s="367" t="s">
        <v>4352</v>
      </c>
      <c r="B1867" s="27" t="s">
        <v>705</v>
      </c>
      <c r="C1867" s="27" t="s">
        <v>2580</v>
      </c>
      <c r="D1867" s="368" t="s">
        <v>4361</v>
      </c>
      <c r="E1867" s="760"/>
      <c r="F1867" s="7"/>
      <c r="G1867" s="7"/>
      <c r="H1867" s="7"/>
      <c r="I1867" s="7"/>
    </row>
    <row r="1868" spans="1:9" ht="14.25" customHeight="1">
      <c r="A1868" s="358" t="s">
        <v>4352</v>
      </c>
      <c r="B1868" s="67" t="s">
        <v>2560</v>
      </c>
      <c r="C1868" s="67" t="s">
        <v>419</v>
      </c>
      <c r="D1868" s="68" t="s">
        <v>4360</v>
      </c>
      <c r="E1868" s="756"/>
      <c r="F1868" s="7"/>
      <c r="G1868" s="7"/>
      <c r="H1868" s="7"/>
      <c r="I1868" s="7"/>
    </row>
    <row r="1869" spans="1:9" ht="14.25" customHeight="1">
      <c r="A1869" s="367" t="s">
        <v>4352</v>
      </c>
      <c r="B1869" s="27" t="s">
        <v>2560</v>
      </c>
      <c r="C1869" s="27" t="s">
        <v>806</v>
      </c>
      <c r="D1869" s="368" t="s">
        <v>4362</v>
      </c>
      <c r="E1869" s="760"/>
      <c r="F1869" s="7"/>
      <c r="G1869" s="7"/>
      <c r="H1869" s="7"/>
      <c r="I1869" s="7"/>
    </row>
    <row r="1870" spans="1:9" ht="14.25" customHeight="1">
      <c r="A1870" s="358" t="s">
        <v>4352</v>
      </c>
      <c r="B1870" s="67" t="s">
        <v>2560</v>
      </c>
      <c r="C1870" s="67">
        <v>78</v>
      </c>
      <c r="D1870" s="68" t="s">
        <v>4363</v>
      </c>
      <c r="E1870" s="756"/>
      <c r="F1870" s="7"/>
      <c r="G1870" s="7"/>
      <c r="H1870" s="7"/>
      <c r="I1870" s="7"/>
    </row>
    <row r="1871" spans="1:9" ht="14.25" customHeight="1">
      <c r="A1871" s="367" t="s">
        <v>4352</v>
      </c>
      <c r="B1871" s="27" t="s">
        <v>2560</v>
      </c>
      <c r="C1871" s="27" t="s">
        <v>2560</v>
      </c>
      <c r="D1871" s="368" t="s">
        <v>4364</v>
      </c>
      <c r="E1871" s="760"/>
      <c r="F1871" s="7"/>
      <c r="G1871" s="7"/>
      <c r="H1871" s="7"/>
      <c r="I1871" s="7"/>
    </row>
    <row r="1872" spans="1:9" ht="14.25" customHeight="1">
      <c r="A1872" s="358" t="s">
        <v>4365</v>
      </c>
      <c r="B1872" s="67" t="s">
        <v>701</v>
      </c>
      <c r="C1872" s="67" t="s">
        <v>419</v>
      </c>
      <c r="D1872" s="68" t="s">
        <v>3193</v>
      </c>
      <c r="E1872" s="756"/>
      <c r="F1872" s="7"/>
      <c r="G1872" s="7"/>
      <c r="H1872" s="7"/>
      <c r="I1872" s="7"/>
    </row>
    <row r="1873" spans="1:9" ht="14.25" customHeight="1">
      <c r="A1873" s="367" t="s">
        <v>4365</v>
      </c>
      <c r="B1873" s="27" t="s">
        <v>701</v>
      </c>
      <c r="C1873" s="27">
        <v>78</v>
      </c>
      <c r="D1873" s="368" t="s">
        <v>3194</v>
      </c>
      <c r="E1873" s="760"/>
      <c r="F1873" s="7"/>
      <c r="G1873" s="7"/>
      <c r="H1873" s="7"/>
      <c r="I1873" s="7"/>
    </row>
    <row r="1874" spans="1:9" ht="14.25" customHeight="1">
      <c r="A1874" s="358" t="s">
        <v>4365</v>
      </c>
      <c r="B1874" s="67" t="s">
        <v>701</v>
      </c>
      <c r="C1874" s="67">
        <v>99</v>
      </c>
      <c r="D1874" s="68" t="s">
        <v>3195</v>
      </c>
      <c r="E1874" s="756"/>
      <c r="F1874" s="7"/>
      <c r="G1874" s="7"/>
      <c r="H1874" s="7"/>
      <c r="I1874" s="7"/>
    </row>
    <row r="1875" spans="1:9" ht="14.25" customHeight="1">
      <c r="A1875" s="367" t="s">
        <v>4366</v>
      </c>
      <c r="B1875" s="27">
        <v>99</v>
      </c>
      <c r="C1875" s="27" t="s">
        <v>419</v>
      </c>
      <c r="D1875" s="368" t="s">
        <v>520</v>
      </c>
      <c r="E1875" s="760"/>
      <c r="F1875" s="7"/>
      <c r="G1875" s="7"/>
      <c r="H1875" s="7"/>
      <c r="I1875" s="7"/>
    </row>
    <row r="1876" spans="1:9" ht="14.25" customHeight="1">
      <c r="A1876" s="358" t="s">
        <v>4366</v>
      </c>
      <c r="B1876" s="67">
        <v>99</v>
      </c>
      <c r="C1876" s="67">
        <v>78</v>
      </c>
      <c r="D1876" s="68" t="s">
        <v>4367</v>
      </c>
      <c r="E1876" s="756"/>
      <c r="F1876" s="7"/>
      <c r="G1876" s="7"/>
      <c r="H1876" s="7"/>
      <c r="I1876" s="7"/>
    </row>
    <row r="1877" spans="1:9" ht="14.25" customHeight="1">
      <c r="A1877" s="367" t="s">
        <v>4366</v>
      </c>
      <c r="B1877" s="27">
        <v>99</v>
      </c>
      <c r="C1877" s="27">
        <v>99</v>
      </c>
      <c r="D1877" s="368" t="s">
        <v>4368</v>
      </c>
      <c r="E1877" s="760"/>
      <c r="F1877" s="7"/>
      <c r="G1877" s="7"/>
      <c r="H1877" s="7"/>
      <c r="I1877" s="7"/>
    </row>
    <row r="1878" spans="1:9" ht="14.25" customHeight="1">
      <c r="A1878" s="358" t="s">
        <v>4369</v>
      </c>
      <c r="B1878" s="67" t="s">
        <v>419</v>
      </c>
      <c r="C1878" s="67" t="s">
        <v>419</v>
      </c>
      <c r="D1878" s="68" t="s">
        <v>4370</v>
      </c>
      <c r="E1878" s="756"/>
      <c r="F1878" s="7"/>
      <c r="G1878" s="7"/>
      <c r="H1878" s="7"/>
      <c r="I1878" s="7"/>
    </row>
    <row r="1879" spans="1:9" ht="14.25" customHeight="1">
      <c r="A1879" s="367" t="s">
        <v>4371</v>
      </c>
      <c r="B1879" s="27" t="s">
        <v>419</v>
      </c>
      <c r="C1879" s="27" t="s">
        <v>419</v>
      </c>
      <c r="D1879" s="368" t="s">
        <v>4372</v>
      </c>
      <c r="E1879" s="760"/>
      <c r="F1879" s="7"/>
      <c r="G1879" s="7"/>
      <c r="H1879" s="7"/>
      <c r="I1879" s="7"/>
    </row>
    <row r="1880" spans="1:9" ht="14.25" customHeight="1">
      <c r="A1880" s="358" t="s">
        <v>4371</v>
      </c>
      <c r="B1880" s="67" t="s">
        <v>701</v>
      </c>
      <c r="C1880" s="67" t="s">
        <v>419</v>
      </c>
      <c r="D1880" s="68" t="s">
        <v>4372</v>
      </c>
      <c r="E1880" s="756"/>
      <c r="F1880" s="7"/>
      <c r="G1880" s="7"/>
      <c r="H1880" s="7"/>
      <c r="I1880" s="7"/>
    </row>
    <row r="1881" spans="1:9" ht="14.25" customHeight="1">
      <c r="A1881" s="367" t="s">
        <v>4371</v>
      </c>
      <c r="B1881" s="27" t="s">
        <v>701</v>
      </c>
      <c r="C1881" s="27">
        <v>78</v>
      </c>
      <c r="D1881" s="368" t="s">
        <v>4373</v>
      </c>
      <c r="E1881" s="760"/>
      <c r="F1881" s="7"/>
      <c r="G1881" s="7"/>
      <c r="H1881" s="7"/>
      <c r="I1881" s="7"/>
    </row>
    <row r="1882" spans="1:9" ht="14.25" customHeight="1">
      <c r="A1882" s="358" t="s">
        <v>4371</v>
      </c>
      <c r="B1882" s="67" t="s">
        <v>703</v>
      </c>
      <c r="C1882" s="67" t="s">
        <v>419</v>
      </c>
      <c r="D1882" s="68" t="s">
        <v>4374</v>
      </c>
      <c r="E1882" s="756"/>
      <c r="F1882" s="7"/>
      <c r="G1882" s="7"/>
      <c r="H1882" s="7"/>
      <c r="I1882" s="7"/>
    </row>
    <row r="1883" spans="1:9" ht="14.25" customHeight="1">
      <c r="A1883" s="367" t="s">
        <v>4371</v>
      </c>
      <c r="B1883" s="27" t="s">
        <v>703</v>
      </c>
      <c r="C1883" s="27">
        <v>78</v>
      </c>
      <c r="D1883" s="368" t="s">
        <v>4375</v>
      </c>
      <c r="E1883" s="760"/>
      <c r="F1883" s="7"/>
      <c r="G1883" s="7"/>
      <c r="H1883" s="7"/>
      <c r="I1883" s="7"/>
    </row>
    <row r="1884" spans="1:9" ht="14.25" customHeight="1">
      <c r="A1884" s="358" t="s">
        <v>4371</v>
      </c>
      <c r="B1884" s="67" t="s">
        <v>705</v>
      </c>
      <c r="C1884" s="67" t="s">
        <v>419</v>
      </c>
      <c r="D1884" s="68" t="s">
        <v>4376</v>
      </c>
      <c r="E1884" s="756"/>
      <c r="F1884" s="7"/>
      <c r="G1884" s="7"/>
      <c r="H1884" s="7"/>
      <c r="I1884" s="7"/>
    </row>
    <row r="1885" spans="1:9" ht="14.25" customHeight="1">
      <c r="A1885" s="367" t="s">
        <v>4371</v>
      </c>
      <c r="B1885" s="27" t="s">
        <v>705</v>
      </c>
      <c r="C1885" s="27">
        <v>78</v>
      </c>
      <c r="D1885" s="368" t="s">
        <v>4377</v>
      </c>
      <c r="E1885" s="760"/>
      <c r="F1885" s="7"/>
      <c r="G1885" s="7"/>
      <c r="H1885" s="7"/>
      <c r="I1885" s="7"/>
    </row>
    <row r="1886" spans="1:9" ht="14.25" customHeight="1">
      <c r="A1886" s="358" t="s">
        <v>4371</v>
      </c>
      <c r="B1886" s="67" t="s">
        <v>862</v>
      </c>
      <c r="C1886" s="67" t="s">
        <v>419</v>
      </c>
      <c r="D1886" s="68" t="s">
        <v>4378</v>
      </c>
      <c r="E1886" s="756"/>
      <c r="F1886" s="7"/>
      <c r="G1886" s="7"/>
      <c r="H1886" s="7"/>
      <c r="I1886" s="7"/>
    </row>
    <row r="1887" spans="1:9" ht="14.25" customHeight="1">
      <c r="A1887" s="367" t="s">
        <v>4371</v>
      </c>
      <c r="B1887" s="27" t="s">
        <v>862</v>
      </c>
      <c r="C1887" s="27">
        <v>78</v>
      </c>
      <c r="D1887" s="368" t="s">
        <v>4379</v>
      </c>
      <c r="E1887" s="760"/>
      <c r="F1887" s="7"/>
      <c r="G1887" s="7"/>
      <c r="H1887" s="7"/>
      <c r="I1887" s="7"/>
    </row>
    <row r="1888" spans="1:9" ht="14.25" customHeight="1">
      <c r="A1888" s="358" t="s">
        <v>4380</v>
      </c>
      <c r="B1888" s="67" t="s">
        <v>419</v>
      </c>
      <c r="C1888" s="67" t="s">
        <v>419</v>
      </c>
      <c r="D1888" s="68" t="s">
        <v>4381</v>
      </c>
      <c r="E1888" s="756"/>
      <c r="F1888" s="7"/>
      <c r="G1888" s="7"/>
      <c r="H1888" s="7"/>
      <c r="I1888" s="7"/>
    </row>
    <row r="1889" spans="1:9" ht="14.25" customHeight="1">
      <c r="A1889" s="367" t="s">
        <v>4380</v>
      </c>
      <c r="B1889" s="27" t="s">
        <v>701</v>
      </c>
      <c r="C1889" s="27" t="s">
        <v>419</v>
      </c>
      <c r="D1889" s="368" t="s">
        <v>4382</v>
      </c>
      <c r="E1889" s="760"/>
      <c r="F1889" s="7"/>
      <c r="G1889" s="7"/>
      <c r="H1889" s="7"/>
      <c r="I1889" s="7"/>
    </row>
    <row r="1890" spans="1:9" ht="14.25" customHeight="1">
      <c r="A1890" s="358" t="s">
        <v>4380</v>
      </c>
      <c r="B1890" s="67" t="s">
        <v>701</v>
      </c>
      <c r="C1890" s="67">
        <v>78</v>
      </c>
      <c r="D1890" s="68" t="s">
        <v>4383</v>
      </c>
      <c r="E1890" s="756"/>
      <c r="F1890" s="7"/>
      <c r="G1890" s="7"/>
      <c r="H1890" s="7"/>
      <c r="I1890" s="7"/>
    </row>
    <row r="1891" spans="1:9" ht="14.25" customHeight="1">
      <c r="A1891" s="367" t="s">
        <v>4380</v>
      </c>
      <c r="B1891" s="27" t="s">
        <v>703</v>
      </c>
      <c r="C1891" s="27" t="s">
        <v>419</v>
      </c>
      <c r="D1891" s="368" t="s">
        <v>4384</v>
      </c>
      <c r="E1891" s="760"/>
      <c r="F1891" s="7"/>
      <c r="G1891" s="7"/>
      <c r="H1891" s="7"/>
      <c r="I1891" s="7"/>
    </row>
    <row r="1892" spans="1:9" ht="14.25" customHeight="1">
      <c r="A1892" s="358" t="s">
        <v>4380</v>
      </c>
      <c r="B1892" s="67" t="s">
        <v>703</v>
      </c>
      <c r="C1892" s="67">
        <v>78</v>
      </c>
      <c r="D1892" s="68" t="s">
        <v>4385</v>
      </c>
      <c r="E1892" s="756"/>
      <c r="F1892" s="7"/>
      <c r="G1892" s="7"/>
      <c r="H1892" s="7"/>
      <c r="I1892" s="7"/>
    </row>
    <row r="1893" spans="1:9" ht="14.25" customHeight="1">
      <c r="A1893" s="367" t="s">
        <v>4380</v>
      </c>
      <c r="B1893" s="27" t="s">
        <v>705</v>
      </c>
      <c r="C1893" s="27" t="s">
        <v>419</v>
      </c>
      <c r="D1893" s="368" t="s">
        <v>4386</v>
      </c>
      <c r="E1893" s="760"/>
      <c r="F1893" s="7"/>
      <c r="G1893" s="7"/>
      <c r="H1893" s="7"/>
      <c r="I1893" s="7"/>
    </row>
    <row r="1894" spans="1:9" ht="14.25" customHeight="1">
      <c r="A1894" s="358" t="s">
        <v>4380</v>
      </c>
      <c r="B1894" s="67" t="s">
        <v>705</v>
      </c>
      <c r="C1894" s="67">
        <v>78</v>
      </c>
      <c r="D1894" s="68" t="s">
        <v>4387</v>
      </c>
      <c r="E1894" s="756"/>
      <c r="F1894" s="7"/>
      <c r="G1894" s="7"/>
      <c r="H1894" s="7"/>
      <c r="I1894" s="7"/>
    </row>
    <row r="1895" spans="1:9" ht="14.25" customHeight="1">
      <c r="A1895" s="367" t="s">
        <v>4380</v>
      </c>
      <c r="B1895" s="27" t="s">
        <v>862</v>
      </c>
      <c r="C1895" s="27" t="s">
        <v>419</v>
      </c>
      <c r="D1895" s="368" t="s">
        <v>4388</v>
      </c>
      <c r="E1895" s="760"/>
      <c r="F1895" s="7"/>
      <c r="G1895" s="7"/>
      <c r="H1895" s="7"/>
      <c r="I1895" s="7"/>
    </row>
    <row r="1896" spans="1:9" ht="14.25" customHeight="1">
      <c r="A1896" s="358" t="s">
        <v>4380</v>
      </c>
      <c r="B1896" s="67" t="s">
        <v>862</v>
      </c>
      <c r="C1896" s="67">
        <v>78</v>
      </c>
      <c r="D1896" s="68" t="s">
        <v>4389</v>
      </c>
      <c r="E1896" s="756"/>
      <c r="F1896" s="7"/>
      <c r="G1896" s="7"/>
      <c r="H1896" s="7"/>
      <c r="I1896" s="7"/>
    </row>
    <row r="1897" spans="1:9" ht="14.25" customHeight="1">
      <c r="A1897" s="367" t="s">
        <v>4380</v>
      </c>
      <c r="B1897" s="27" t="s">
        <v>872</v>
      </c>
      <c r="C1897" s="27" t="s">
        <v>419</v>
      </c>
      <c r="D1897" s="368" t="s">
        <v>4390</v>
      </c>
      <c r="E1897" s="760"/>
      <c r="F1897" s="7"/>
      <c r="G1897" s="7"/>
      <c r="H1897" s="7"/>
      <c r="I1897" s="7"/>
    </row>
    <row r="1898" spans="1:9" ht="14.25" customHeight="1">
      <c r="A1898" s="358" t="s">
        <v>4380</v>
      </c>
      <c r="B1898" s="67" t="s">
        <v>872</v>
      </c>
      <c r="C1898" s="67">
        <v>78</v>
      </c>
      <c r="D1898" s="68" t="s">
        <v>4391</v>
      </c>
      <c r="E1898" s="756"/>
      <c r="F1898" s="7"/>
      <c r="G1898" s="7"/>
      <c r="H1898" s="7"/>
      <c r="I1898" s="7"/>
    </row>
    <row r="1899" spans="1:9" ht="14.25" customHeight="1">
      <c r="A1899" s="367" t="s">
        <v>4380</v>
      </c>
      <c r="B1899" s="27" t="s">
        <v>874</v>
      </c>
      <c r="C1899" s="27" t="s">
        <v>419</v>
      </c>
      <c r="D1899" s="368" t="s">
        <v>4392</v>
      </c>
      <c r="E1899" s="760"/>
      <c r="F1899" s="7"/>
      <c r="G1899" s="7"/>
      <c r="H1899" s="7"/>
      <c r="I1899" s="7"/>
    </row>
    <row r="1900" spans="1:9" ht="14.25" customHeight="1">
      <c r="A1900" s="358" t="s">
        <v>4380</v>
      </c>
      <c r="B1900" s="67" t="s">
        <v>874</v>
      </c>
      <c r="C1900" s="67">
        <v>78</v>
      </c>
      <c r="D1900" s="68" t="s">
        <v>4393</v>
      </c>
      <c r="E1900" s="756"/>
      <c r="F1900" s="7"/>
      <c r="G1900" s="7"/>
      <c r="H1900" s="7"/>
      <c r="I1900" s="7"/>
    </row>
    <row r="1901" spans="1:9" ht="14.25" customHeight="1">
      <c r="A1901" s="367" t="s">
        <v>4380</v>
      </c>
      <c r="B1901" s="27" t="s">
        <v>880</v>
      </c>
      <c r="C1901" s="27" t="s">
        <v>419</v>
      </c>
      <c r="D1901" s="368" t="s">
        <v>4394</v>
      </c>
      <c r="E1901" s="760"/>
      <c r="F1901" s="7"/>
      <c r="G1901" s="7"/>
      <c r="H1901" s="7"/>
      <c r="I1901" s="7"/>
    </row>
    <row r="1902" spans="1:9" ht="14.25" customHeight="1">
      <c r="A1902" s="358" t="s">
        <v>4380</v>
      </c>
      <c r="B1902" s="67" t="s">
        <v>880</v>
      </c>
      <c r="C1902" s="67">
        <v>78</v>
      </c>
      <c r="D1902" s="68" t="s">
        <v>4395</v>
      </c>
      <c r="E1902" s="756"/>
      <c r="F1902" s="7"/>
      <c r="G1902" s="7"/>
      <c r="H1902" s="7"/>
      <c r="I1902" s="7"/>
    </row>
    <row r="1903" spans="1:9" ht="14.25" customHeight="1">
      <c r="A1903" s="367" t="s">
        <v>4396</v>
      </c>
      <c r="B1903" s="27" t="s">
        <v>419</v>
      </c>
      <c r="C1903" s="27" t="s">
        <v>419</v>
      </c>
      <c r="D1903" s="368" t="s">
        <v>4397</v>
      </c>
      <c r="E1903" s="760"/>
      <c r="F1903" s="7"/>
      <c r="G1903" s="7"/>
      <c r="H1903" s="7"/>
      <c r="I1903" s="7"/>
    </row>
    <row r="1904" spans="1:9" ht="14.25" customHeight="1">
      <c r="A1904" s="358" t="s">
        <v>4396</v>
      </c>
      <c r="B1904" s="67" t="s">
        <v>701</v>
      </c>
      <c r="C1904" s="67" t="s">
        <v>419</v>
      </c>
      <c r="D1904" s="68" t="s">
        <v>4398</v>
      </c>
      <c r="E1904" s="756"/>
      <c r="F1904" s="7"/>
      <c r="G1904" s="7"/>
      <c r="H1904" s="7"/>
      <c r="I1904" s="7"/>
    </row>
    <row r="1905" spans="1:9" ht="14.25" customHeight="1">
      <c r="A1905" s="367" t="s">
        <v>4396</v>
      </c>
      <c r="B1905" s="27" t="s">
        <v>701</v>
      </c>
      <c r="C1905" s="27">
        <v>78</v>
      </c>
      <c r="D1905" s="368" t="s">
        <v>4399</v>
      </c>
      <c r="E1905" s="760"/>
      <c r="F1905" s="7"/>
      <c r="G1905" s="7"/>
      <c r="H1905" s="7"/>
      <c r="I1905" s="7"/>
    </row>
    <row r="1906" spans="1:9" ht="14.25" customHeight="1">
      <c r="A1906" s="358" t="s">
        <v>4396</v>
      </c>
      <c r="B1906" s="67" t="s">
        <v>703</v>
      </c>
      <c r="C1906" s="67" t="s">
        <v>419</v>
      </c>
      <c r="D1906" s="68" t="s">
        <v>4400</v>
      </c>
      <c r="E1906" s="756"/>
      <c r="F1906" s="7"/>
      <c r="G1906" s="7"/>
      <c r="H1906" s="7"/>
      <c r="I1906" s="7"/>
    </row>
    <row r="1907" spans="1:9" ht="14.25" customHeight="1">
      <c r="A1907" s="367" t="s">
        <v>4396</v>
      </c>
      <c r="B1907" s="27" t="s">
        <v>703</v>
      </c>
      <c r="C1907" s="27">
        <v>78</v>
      </c>
      <c r="D1907" s="368" t="s">
        <v>4401</v>
      </c>
      <c r="E1907" s="760"/>
      <c r="F1907" s="7"/>
      <c r="G1907" s="7"/>
      <c r="H1907" s="7"/>
      <c r="I1907" s="7"/>
    </row>
    <row r="1908" spans="1:9" ht="14.25" customHeight="1">
      <c r="A1908" s="358" t="s">
        <v>4396</v>
      </c>
      <c r="B1908" s="67" t="s">
        <v>705</v>
      </c>
      <c r="C1908" s="67" t="s">
        <v>419</v>
      </c>
      <c r="D1908" s="68" t="s">
        <v>4402</v>
      </c>
      <c r="E1908" s="756"/>
      <c r="F1908" s="7"/>
      <c r="G1908" s="7"/>
      <c r="H1908" s="7"/>
      <c r="I1908" s="7"/>
    </row>
    <row r="1909" spans="1:9" ht="14.25" customHeight="1">
      <c r="A1909" s="367" t="s">
        <v>4396</v>
      </c>
      <c r="B1909" s="27" t="s">
        <v>705</v>
      </c>
      <c r="C1909" s="27">
        <v>78</v>
      </c>
      <c r="D1909" s="368" t="s">
        <v>4403</v>
      </c>
      <c r="E1909" s="760"/>
      <c r="F1909" s="7"/>
      <c r="G1909" s="7"/>
      <c r="H1909" s="7"/>
      <c r="I1909" s="7"/>
    </row>
    <row r="1910" spans="1:9" ht="14.25" customHeight="1">
      <c r="A1910" s="358" t="s">
        <v>4396</v>
      </c>
      <c r="B1910" s="67" t="s">
        <v>862</v>
      </c>
      <c r="C1910" s="67" t="s">
        <v>419</v>
      </c>
      <c r="D1910" s="68" t="s">
        <v>4404</v>
      </c>
      <c r="E1910" s="756"/>
      <c r="F1910" s="7"/>
      <c r="G1910" s="7"/>
      <c r="H1910" s="7"/>
      <c r="I1910" s="7"/>
    </row>
    <row r="1911" spans="1:9" ht="14.25" customHeight="1">
      <c r="A1911" s="367" t="s">
        <v>4396</v>
      </c>
      <c r="B1911" s="27" t="s">
        <v>862</v>
      </c>
      <c r="C1911" s="27">
        <v>78</v>
      </c>
      <c r="D1911" s="368" t="s">
        <v>4405</v>
      </c>
      <c r="E1911" s="760"/>
      <c r="F1911" s="7"/>
      <c r="G1911" s="7"/>
      <c r="H1911" s="7"/>
      <c r="I1911" s="7"/>
    </row>
    <row r="1912" spans="1:9" ht="14.25" customHeight="1">
      <c r="A1912" s="358" t="s">
        <v>4396</v>
      </c>
      <c r="B1912" s="67" t="s">
        <v>872</v>
      </c>
      <c r="C1912" s="67" t="s">
        <v>419</v>
      </c>
      <c r="D1912" s="68" t="s">
        <v>4406</v>
      </c>
      <c r="E1912" s="756"/>
      <c r="F1912" s="7"/>
      <c r="G1912" s="7"/>
      <c r="H1912" s="7"/>
      <c r="I1912" s="7"/>
    </row>
    <row r="1913" spans="1:9" ht="14.25" customHeight="1">
      <c r="A1913" s="367" t="s">
        <v>4396</v>
      </c>
      <c r="B1913" s="27" t="s">
        <v>872</v>
      </c>
      <c r="C1913" s="27">
        <v>78</v>
      </c>
      <c r="D1913" s="368" t="s">
        <v>4407</v>
      </c>
      <c r="E1913" s="760"/>
      <c r="F1913" s="7"/>
      <c r="G1913" s="7"/>
      <c r="H1913" s="7"/>
      <c r="I1913" s="7"/>
    </row>
    <row r="1914" spans="1:9" ht="14.25" customHeight="1">
      <c r="A1914" s="358" t="s">
        <v>4408</v>
      </c>
      <c r="B1914" s="67" t="s">
        <v>419</v>
      </c>
      <c r="C1914" s="67" t="s">
        <v>419</v>
      </c>
      <c r="D1914" s="68" t="s">
        <v>318</v>
      </c>
      <c r="E1914" s="756"/>
      <c r="F1914" s="7"/>
      <c r="G1914" s="7"/>
      <c r="H1914" s="7"/>
      <c r="I1914" s="7"/>
    </row>
    <row r="1915" spans="1:9" ht="14.25" customHeight="1">
      <c r="A1915" s="367" t="s">
        <v>4408</v>
      </c>
      <c r="B1915" s="27" t="s">
        <v>701</v>
      </c>
      <c r="C1915" s="27" t="s">
        <v>419</v>
      </c>
      <c r="D1915" s="368" t="s">
        <v>4409</v>
      </c>
      <c r="E1915" s="760"/>
      <c r="F1915" s="7"/>
      <c r="G1915" s="7"/>
      <c r="H1915" s="7"/>
      <c r="I1915" s="7"/>
    </row>
    <row r="1916" spans="1:9" ht="14.25" customHeight="1">
      <c r="A1916" s="358" t="s">
        <v>4408</v>
      </c>
      <c r="B1916" s="67" t="s">
        <v>701</v>
      </c>
      <c r="C1916" s="67">
        <v>78</v>
      </c>
      <c r="D1916" s="68" t="s">
        <v>4410</v>
      </c>
      <c r="E1916" s="756"/>
      <c r="F1916" s="7"/>
      <c r="G1916" s="7"/>
      <c r="H1916" s="7"/>
      <c r="I1916" s="7"/>
    </row>
    <row r="1917" spans="1:9" ht="14.25" customHeight="1">
      <c r="A1917" s="367" t="s">
        <v>4408</v>
      </c>
      <c r="B1917" s="27" t="s">
        <v>703</v>
      </c>
      <c r="C1917" s="27" t="s">
        <v>419</v>
      </c>
      <c r="D1917" s="368" t="s">
        <v>4411</v>
      </c>
      <c r="E1917" s="760"/>
      <c r="F1917" s="7"/>
      <c r="G1917" s="7"/>
      <c r="H1917" s="7"/>
      <c r="I1917" s="7"/>
    </row>
    <row r="1918" spans="1:9" ht="14.25" customHeight="1">
      <c r="A1918" s="358" t="s">
        <v>4408</v>
      </c>
      <c r="B1918" s="67" t="s">
        <v>703</v>
      </c>
      <c r="C1918" s="67">
        <v>78</v>
      </c>
      <c r="D1918" s="68" t="s">
        <v>4412</v>
      </c>
      <c r="E1918" s="756"/>
      <c r="F1918" s="7"/>
      <c r="G1918" s="7"/>
      <c r="H1918" s="7"/>
      <c r="I1918" s="7"/>
    </row>
    <row r="1919" spans="1:9" ht="14.25" customHeight="1">
      <c r="A1919" s="367" t="s">
        <v>4408</v>
      </c>
      <c r="B1919" s="27" t="s">
        <v>705</v>
      </c>
      <c r="C1919" s="27" t="s">
        <v>419</v>
      </c>
      <c r="D1919" s="368" t="s">
        <v>4413</v>
      </c>
      <c r="E1919" s="760"/>
      <c r="F1919" s="7"/>
      <c r="G1919" s="7"/>
      <c r="H1919" s="7"/>
      <c r="I1919" s="7"/>
    </row>
    <row r="1920" spans="1:9" ht="14.25" customHeight="1">
      <c r="A1920" s="358" t="s">
        <v>4408</v>
      </c>
      <c r="B1920" s="67" t="s">
        <v>705</v>
      </c>
      <c r="C1920" s="67">
        <v>78</v>
      </c>
      <c r="D1920" s="68" t="s">
        <v>4414</v>
      </c>
      <c r="E1920" s="756"/>
      <c r="F1920" s="7"/>
      <c r="G1920" s="7"/>
      <c r="H1920" s="7"/>
      <c r="I1920" s="7"/>
    </row>
    <row r="1921" spans="1:9" ht="14.25" customHeight="1">
      <c r="A1921" s="367" t="s">
        <v>4415</v>
      </c>
      <c r="B1921" s="27" t="s">
        <v>419</v>
      </c>
      <c r="C1921" s="27" t="s">
        <v>419</v>
      </c>
      <c r="D1921" s="368" t="s">
        <v>4416</v>
      </c>
      <c r="E1921" s="760"/>
      <c r="F1921" s="7"/>
      <c r="G1921" s="7"/>
      <c r="H1921" s="7"/>
      <c r="I1921" s="7"/>
    </row>
    <row r="1922" spans="1:9" ht="14.25" customHeight="1">
      <c r="A1922" s="358" t="s">
        <v>4417</v>
      </c>
      <c r="B1922" s="67" t="s">
        <v>419</v>
      </c>
      <c r="C1922" s="67" t="s">
        <v>419</v>
      </c>
      <c r="D1922" s="68" t="s">
        <v>4418</v>
      </c>
      <c r="E1922" s="756"/>
      <c r="F1922" s="7"/>
      <c r="G1922" s="7"/>
      <c r="H1922" s="7"/>
      <c r="I1922" s="7"/>
    </row>
    <row r="1923" spans="1:9" ht="14.25" customHeight="1">
      <c r="A1923" s="367" t="s">
        <v>4417</v>
      </c>
      <c r="B1923" s="27" t="s">
        <v>701</v>
      </c>
      <c r="C1923" s="27" t="s">
        <v>419</v>
      </c>
      <c r="D1923" s="368" t="s">
        <v>4419</v>
      </c>
      <c r="E1923" s="760"/>
      <c r="F1923" s="7"/>
      <c r="G1923" s="7"/>
      <c r="H1923" s="7"/>
      <c r="I1923" s="7"/>
    </row>
    <row r="1924" spans="1:9" ht="14.25" customHeight="1">
      <c r="A1924" s="358" t="s">
        <v>4417</v>
      </c>
      <c r="B1924" s="67" t="s">
        <v>701</v>
      </c>
      <c r="C1924" s="67" t="s">
        <v>701</v>
      </c>
      <c r="D1924" s="68" t="s">
        <v>4420</v>
      </c>
      <c r="E1924" s="756"/>
      <c r="F1924" s="7"/>
      <c r="G1924" s="7"/>
      <c r="H1924" s="7"/>
      <c r="I1924" s="7"/>
    </row>
    <row r="1925" spans="1:9" ht="14.25" customHeight="1">
      <c r="A1925" s="367" t="s">
        <v>4417</v>
      </c>
      <c r="B1925" s="27" t="s">
        <v>701</v>
      </c>
      <c r="C1925" s="27" t="s">
        <v>703</v>
      </c>
      <c r="D1925" s="368" t="s">
        <v>4421</v>
      </c>
      <c r="E1925" s="760"/>
      <c r="F1925" s="7"/>
      <c r="G1925" s="7"/>
      <c r="H1925" s="7"/>
      <c r="I1925" s="7"/>
    </row>
    <row r="1926" spans="1:9" ht="14.25" customHeight="1">
      <c r="A1926" s="358" t="s">
        <v>4417</v>
      </c>
      <c r="B1926" s="67" t="s">
        <v>701</v>
      </c>
      <c r="C1926" s="67" t="s">
        <v>705</v>
      </c>
      <c r="D1926" s="68" t="s">
        <v>4422</v>
      </c>
      <c r="E1926" s="756"/>
      <c r="F1926" s="7"/>
      <c r="G1926" s="7"/>
      <c r="H1926" s="7"/>
      <c r="I1926" s="7"/>
    </row>
    <row r="1927" spans="1:9" ht="14.25" customHeight="1">
      <c r="A1927" s="367" t="s">
        <v>4417</v>
      </c>
      <c r="B1927" s="27" t="s">
        <v>701</v>
      </c>
      <c r="C1927" s="27" t="s">
        <v>862</v>
      </c>
      <c r="D1927" s="368" t="s">
        <v>4423</v>
      </c>
      <c r="E1927" s="760"/>
      <c r="F1927" s="7"/>
      <c r="G1927" s="7"/>
      <c r="H1927" s="7"/>
      <c r="I1927" s="7"/>
    </row>
    <row r="1928" spans="1:9" ht="14.25" customHeight="1">
      <c r="A1928" s="358" t="s">
        <v>4417</v>
      </c>
      <c r="B1928" s="67" t="s">
        <v>701</v>
      </c>
      <c r="C1928" s="67" t="s">
        <v>872</v>
      </c>
      <c r="D1928" s="68" t="s">
        <v>4424</v>
      </c>
      <c r="E1928" s="756"/>
      <c r="F1928" s="7"/>
      <c r="G1928" s="7"/>
      <c r="H1928" s="7"/>
      <c r="I1928" s="7"/>
    </row>
    <row r="1929" spans="1:9" ht="14.25" customHeight="1">
      <c r="A1929" s="367" t="s">
        <v>4417</v>
      </c>
      <c r="B1929" s="27" t="s">
        <v>701</v>
      </c>
      <c r="C1929" s="27" t="s">
        <v>874</v>
      </c>
      <c r="D1929" s="368" t="s">
        <v>4425</v>
      </c>
      <c r="E1929" s="760"/>
      <c r="F1929" s="7"/>
      <c r="G1929" s="7"/>
      <c r="H1929" s="7"/>
      <c r="I1929" s="7"/>
    </row>
    <row r="1930" spans="1:9" ht="14.25" customHeight="1">
      <c r="A1930" s="358" t="s">
        <v>4417</v>
      </c>
      <c r="B1930" s="67" t="s">
        <v>701</v>
      </c>
      <c r="C1930" s="67" t="s">
        <v>880</v>
      </c>
      <c r="D1930" s="68" t="s">
        <v>4426</v>
      </c>
      <c r="E1930" s="756"/>
      <c r="F1930" s="7"/>
      <c r="G1930" s="7"/>
      <c r="H1930" s="7"/>
      <c r="I1930" s="7"/>
    </row>
    <row r="1931" spans="1:9" ht="14.25" customHeight="1">
      <c r="A1931" s="367" t="s">
        <v>4417</v>
      </c>
      <c r="B1931" s="27" t="s">
        <v>701</v>
      </c>
      <c r="C1931" s="27" t="s">
        <v>876</v>
      </c>
      <c r="D1931" s="368" t="s">
        <v>4427</v>
      </c>
      <c r="E1931" s="760"/>
      <c r="F1931" s="7"/>
      <c r="G1931" s="7"/>
      <c r="H1931" s="7"/>
      <c r="I1931" s="7"/>
    </row>
    <row r="1932" spans="1:9" ht="14.25" customHeight="1">
      <c r="A1932" s="358" t="s">
        <v>4417</v>
      </c>
      <c r="B1932" s="67" t="s">
        <v>701</v>
      </c>
      <c r="C1932" s="67" t="s">
        <v>893</v>
      </c>
      <c r="D1932" s="68" t="s">
        <v>4428</v>
      </c>
      <c r="E1932" s="756"/>
      <c r="F1932" s="7"/>
      <c r="G1932" s="7"/>
      <c r="H1932" s="7"/>
      <c r="I1932" s="7"/>
    </row>
    <row r="1933" spans="1:9" ht="14.25" customHeight="1">
      <c r="A1933" s="367" t="s">
        <v>4417</v>
      </c>
      <c r="B1933" s="27" t="s">
        <v>701</v>
      </c>
      <c r="C1933" s="27" t="s">
        <v>897</v>
      </c>
      <c r="D1933" s="368" t="s">
        <v>4429</v>
      </c>
      <c r="E1933" s="760"/>
      <c r="F1933" s="7"/>
      <c r="G1933" s="7"/>
      <c r="H1933" s="7"/>
      <c r="I1933" s="7"/>
    </row>
    <row r="1934" spans="1:9" ht="14.25" customHeight="1">
      <c r="A1934" s="358" t="s">
        <v>4417</v>
      </c>
      <c r="B1934" s="67" t="s">
        <v>701</v>
      </c>
      <c r="C1934" s="67" t="s">
        <v>2634</v>
      </c>
      <c r="D1934" s="68" t="s">
        <v>4430</v>
      </c>
      <c r="E1934" s="756"/>
      <c r="F1934" s="7"/>
      <c r="G1934" s="7"/>
      <c r="H1934" s="7"/>
      <c r="I1934" s="7"/>
    </row>
    <row r="1935" spans="1:9" ht="14.25" customHeight="1">
      <c r="A1935" s="367" t="s">
        <v>4417</v>
      </c>
      <c r="B1935" s="27" t="s">
        <v>701</v>
      </c>
      <c r="C1935" s="27" t="s">
        <v>2639</v>
      </c>
      <c r="D1935" s="368" t="s">
        <v>4431</v>
      </c>
      <c r="E1935" s="760"/>
      <c r="F1935" s="7"/>
      <c r="G1935" s="7"/>
      <c r="H1935" s="7"/>
      <c r="I1935" s="7"/>
    </row>
    <row r="1936" spans="1:9" ht="14.25" customHeight="1">
      <c r="A1936" s="358" t="s">
        <v>4417</v>
      </c>
      <c r="B1936" s="67" t="s">
        <v>701</v>
      </c>
      <c r="C1936" s="67" t="s">
        <v>2643</v>
      </c>
      <c r="D1936" s="68" t="s">
        <v>4432</v>
      </c>
      <c r="E1936" s="756"/>
      <c r="F1936" s="7"/>
      <c r="G1936" s="7"/>
      <c r="H1936" s="7"/>
      <c r="I1936" s="7"/>
    </row>
    <row r="1937" spans="1:9" ht="14.25" customHeight="1">
      <c r="A1937" s="367" t="s">
        <v>4417</v>
      </c>
      <c r="B1937" s="27" t="s">
        <v>701</v>
      </c>
      <c r="C1937" s="27" t="s">
        <v>2646</v>
      </c>
      <c r="D1937" s="368" t="s">
        <v>4433</v>
      </c>
      <c r="E1937" s="760"/>
      <c r="F1937" s="7"/>
      <c r="G1937" s="7"/>
      <c r="H1937" s="7"/>
      <c r="I1937" s="7"/>
    </row>
    <row r="1938" spans="1:9" ht="14.25" customHeight="1">
      <c r="A1938" s="358" t="s">
        <v>4417</v>
      </c>
      <c r="B1938" s="67" t="s">
        <v>701</v>
      </c>
      <c r="C1938" s="67" t="s">
        <v>2649</v>
      </c>
      <c r="D1938" s="68" t="s">
        <v>4434</v>
      </c>
      <c r="E1938" s="756"/>
      <c r="F1938" s="7"/>
      <c r="G1938" s="7"/>
      <c r="H1938" s="7"/>
      <c r="I1938" s="7"/>
    </row>
    <row r="1939" spans="1:9" ht="14.25" customHeight="1">
      <c r="A1939" s="367" t="s">
        <v>4417</v>
      </c>
      <c r="B1939" s="27" t="s">
        <v>701</v>
      </c>
      <c r="C1939" s="27" t="s">
        <v>4435</v>
      </c>
      <c r="D1939" s="368" t="s">
        <v>4436</v>
      </c>
      <c r="E1939" s="760"/>
      <c r="F1939" s="7"/>
      <c r="G1939" s="7"/>
      <c r="H1939" s="7"/>
      <c r="I1939" s="7"/>
    </row>
    <row r="1940" spans="1:9" ht="14.25" customHeight="1">
      <c r="A1940" s="358" t="s">
        <v>4417</v>
      </c>
      <c r="B1940" s="67" t="s">
        <v>703</v>
      </c>
      <c r="C1940" s="67" t="s">
        <v>419</v>
      </c>
      <c r="D1940" s="68" t="s">
        <v>4437</v>
      </c>
      <c r="E1940" s="756"/>
      <c r="F1940" s="7"/>
      <c r="G1940" s="7"/>
      <c r="H1940" s="7"/>
      <c r="I1940" s="7"/>
    </row>
    <row r="1941" spans="1:9" ht="14.25" customHeight="1">
      <c r="A1941" s="367" t="s">
        <v>4417</v>
      </c>
      <c r="B1941" s="27" t="s">
        <v>703</v>
      </c>
      <c r="C1941" s="27" t="s">
        <v>893</v>
      </c>
      <c r="D1941" s="368" t="s">
        <v>4438</v>
      </c>
      <c r="E1941" s="760"/>
      <c r="F1941" s="7"/>
      <c r="G1941" s="7"/>
      <c r="H1941" s="7"/>
      <c r="I1941" s="7"/>
    </row>
    <row r="1942" spans="1:9" ht="14.25" customHeight="1">
      <c r="A1942" s="358" t="s">
        <v>4417</v>
      </c>
      <c r="B1942" s="67" t="s">
        <v>703</v>
      </c>
      <c r="C1942" s="67" t="s">
        <v>2639</v>
      </c>
      <c r="D1942" s="68" t="s">
        <v>4439</v>
      </c>
      <c r="E1942" s="756"/>
      <c r="F1942" s="7"/>
      <c r="G1942" s="7"/>
      <c r="H1942" s="7"/>
      <c r="I1942" s="7"/>
    </row>
    <row r="1943" spans="1:9" ht="14.25" customHeight="1">
      <c r="A1943" s="367" t="s">
        <v>4417</v>
      </c>
      <c r="B1943" s="27" t="s">
        <v>2564</v>
      </c>
      <c r="C1943" s="27" t="s">
        <v>419</v>
      </c>
      <c r="D1943" s="368" t="s">
        <v>4440</v>
      </c>
      <c r="E1943" s="760"/>
      <c r="F1943" s="7"/>
      <c r="G1943" s="7"/>
      <c r="H1943" s="7"/>
      <c r="I1943" s="7"/>
    </row>
    <row r="1944" spans="1:9" ht="14.25" customHeight="1">
      <c r="A1944" s="358" t="s">
        <v>4417</v>
      </c>
      <c r="B1944" s="67" t="s">
        <v>2564</v>
      </c>
      <c r="C1944" s="67" t="s">
        <v>2649</v>
      </c>
      <c r="D1944" s="68" t="s">
        <v>4441</v>
      </c>
      <c r="E1944" s="756"/>
      <c r="F1944" s="7"/>
      <c r="G1944" s="7"/>
      <c r="H1944" s="7"/>
      <c r="I1944" s="7"/>
    </row>
    <row r="1945" spans="1:9" ht="14.25" customHeight="1">
      <c r="A1945" s="367" t="s">
        <v>4417</v>
      </c>
      <c r="B1945" s="27" t="s">
        <v>2553</v>
      </c>
      <c r="C1945" s="27" t="s">
        <v>419</v>
      </c>
      <c r="D1945" s="368" t="s">
        <v>4442</v>
      </c>
      <c r="E1945" s="760"/>
      <c r="F1945" s="7"/>
      <c r="G1945" s="7"/>
      <c r="H1945" s="7"/>
      <c r="I1945" s="7"/>
    </row>
    <row r="1946" spans="1:9" ht="14.25" customHeight="1">
      <c r="A1946" s="358" t="s">
        <v>4417</v>
      </c>
      <c r="B1946" s="67" t="s">
        <v>2553</v>
      </c>
      <c r="C1946" s="67" t="s">
        <v>876</v>
      </c>
      <c r="D1946" s="68" t="s">
        <v>4443</v>
      </c>
      <c r="E1946" s="756"/>
      <c r="F1946" s="7"/>
      <c r="G1946" s="7"/>
      <c r="H1946" s="7"/>
      <c r="I1946" s="7"/>
    </row>
    <row r="1947" spans="1:9" ht="14.25" customHeight="1">
      <c r="A1947" s="367" t="s">
        <v>4417</v>
      </c>
      <c r="B1947" s="27" t="s">
        <v>2555</v>
      </c>
      <c r="C1947" s="27" t="s">
        <v>419</v>
      </c>
      <c r="D1947" s="368" t="s">
        <v>4444</v>
      </c>
      <c r="E1947" s="760"/>
      <c r="F1947" s="7"/>
      <c r="G1947" s="7"/>
      <c r="H1947" s="7"/>
      <c r="I1947" s="7"/>
    </row>
    <row r="1948" spans="1:9" ht="14.25" customHeight="1">
      <c r="A1948" s="358" t="s">
        <v>4417</v>
      </c>
      <c r="B1948" s="67" t="s">
        <v>2555</v>
      </c>
      <c r="C1948" s="67" t="s">
        <v>893</v>
      </c>
      <c r="D1948" s="68" t="s">
        <v>4445</v>
      </c>
      <c r="E1948" s="756"/>
      <c r="F1948" s="7"/>
      <c r="G1948" s="7"/>
      <c r="H1948" s="7"/>
      <c r="I1948" s="7"/>
    </row>
    <row r="1949" spans="1:9" ht="14.25" customHeight="1">
      <c r="A1949" s="367" t="s">
        <v>4417</v>
      </c>
      <c r="B1949" s="27" t="s">
        <v>2555</v>
      </c>
      <c r="C1949" s="27" t="s">
        <v>2639</v>
      </c>
      <c r="D1949" s="368" t="s">
        <v>4446</v>
      </c>
      <c r="E1949" s="760"/>
      <c r="F1949" s="7"/>
      <c r="G1949" s="7"/>
      <c r="H1949" s="7"/>
      <c r="I1949" s="7"/>
    </row>
    <row r="1950" spans="1:9" ht="14.25" customHeight="1">
      <c r="A1950" s="358" t="s">
        <v>4417</v>
      </c>
      <c r="B1950" s="67" t="s">
        <v>2557</v>
      </c>
      <c r="C1950" s="67" t="s">
        <v>419</v>
      </c>
      <c r="D1950" s="68" t="s">
        <v>4447</v>
      </c>
      <c r="E1950" s="756"/>
      <c r="F1950" s="7"/>
      <c r="G1950" s="7"/>
      <c r="H1950" s="7"/>
      <c r="I1950" s="7"/>
    </row>
    <row r="1951" spans="1:9" ht="14.25" customHeight="1">
      <c r="A1951" s="367" t="s">
        <v>4417</v>
      </c>
      <c r="B1951" s="27" t="s">
        <v>2557</v>
      </c>
      <c r="C1951" s="27" t="s">
        <v>701</v>
      </c>
      <c r="D1951" s="368" t="s">
        <v>4448</v>
      </c>
      <c r="E1951" s="760"/>
      <c r="F1951" s="7"/>
      <c r="G1951" s="7"/>
      <c r="H1951" s="7"/>
      <c r="I1951" s="7"/>
    </row>
    <row r="1952" spans="1:9" ht="14.25" customHeight="1">
      <c r="A1952" s="358" t="s">
        <v>4417</v>
      </c>
      <c r="B1952" s="67" t="s">
        <v>2557</v>
      </c>
      <c r="C1952" s="67" t="s">
        <v>703</v>
      </c>
      <c r="D1952" s="68" t="s">
        <v>4449</v>
      </c>
      <c r="E1952" s="756"/>
      <c r="F1952" s="7"/>
      <c r="G1952" s="7"/>
      <c r="H1952" s="7"/>
      <c r="I1952" s="7"/>
    </row>
    <row r="1953" spans="1:9" ht="14.25" customHeight="1">
      <c r="A1953" s="367" t="s">
        <v>4417</v>
      </c>
      <c r="B1953" s="27" t="s">
        <v>2557</v>
      </c>
      <c r="C1953" s="27" t="s">
        <v>705</v>
      </c>
      <c r="D1953" s="368" t="s">
        <v>4450</v>
      </c>
      <c r="E1953" s="760"/>
      <c r="F1953" s="7"/>
      <c r="G1953" s="7"/>
      <c r="H1953" s="7"/>
      <c r="I1953" s="7"/>
    </row>
    <row r="1954" spans="1:9" ht="14.25" customHeight="1">
      <c r="A1954" s="358" t="s">
        <v>4417</v>
      </c>
      <c r="B1954" s="67" t="s">
        <v>2557</v>
      </c>
      <c r="C1954" s="67" t="s">
        <v>862</v>
      </c>
      <c r="D1954" s="68" t="s">
        <v>4451</v>
      </c>
      <c r="E1954" s="756"/>
      <c r="F1954" s="7"/>
      <c r="G1954" s="7"/>
      <c r="H1954" s="7"/>
      <c r="I1954" s="7"/>
    </row>
    <row r="1955" spans="1:9" ht="14.25" customHeight="1">
      <c r="A1955" s="367" t="s">
        <v>4417</v>
      </c>
      <c r="B1955" s="27" t="s">
        <v>2557</v>
      </c>
      <c r="C1955" s="27" t="s">
        <v>872</v>
      </c>
      <c r="D1955" s="368" t="s">
        <v>4452</v>
      </c>
      <c r="E1955" s="760"/>
      <c r="F1955" s="7"/>
      <c r="G1955" s="7"/>
      <c r="H1955" s="7"/>
      <c r="I1955" s="7"/>
    </row>
    <row r="1956" spans="1:9" ht="14.25" customHeight="1">
      <c r="A1956" s="358" t="s">
        <v>4417</v>
      </c>
      <c r="B1956" s="67" t="s">
        <v>2557</v>
      </c>
      <c r="C1956" s="67" t="s">
        <v>874</v>
      </c>
      <c r="D1956" s="68" t="s">
        <v>4453</v>
      </c>
      <c r="E1956" s="756"/>
      <c r="F1956" s="7"/>
      <c r="G1956" s="7"/>
      <c r="H1956" s="7"/>
      <c r="I1956" s="7"/>
    </row>
    <row r="1957" spans="1:9" ht="14.25" customHeight="1">
      <c r="A1957" s="367" t="s">
        <v>4417</v>
      </c>
      <c r="B1957" s="27" t="s">
        <v>2557</v>
      </c>
      <c r="C1957" s="27" t="s">
        <v>880</v>
      </c>
      <c r="D1957" s="368" t="s">
        <v>4454</v>
      </c>
      <c r="E1957" s="760"/>
      <c r="F1957" s="7"/>
      <c r="G1957" s="7"/>
      <c r="H1957" s="7"/>
      <c r="I1957" s="7"/>
    </row>
    <row r="1958" spans="1:9" ht="14.25" customHeight="1">
      <c r="A1958" s="358" t="s">
        <v>4417</v>
      </c>
      <c r="B1958" s="67" t="s">
        <v>2557</v>
      </c>
      <c r="C1958" s="67" t="s">
        <v>876</v>
      </c>
      <c r="D1958" s="68" t="s">
        <v>4455</v>
      </c>
      <c r="E1958" s="756"/>
      <c r="F1958" s="7"/>
      <c r="G1958" s="7"/>
      <c r="H1958" s="7"/>
      <c r="I1958" s="7"/>
    </row>
    <row r="1959" spans="1:9" ht="14.25" customHeight="1">
      <c r="A1959" s="367" t="s">
        <v>4417</v>
      </c>
      <c r="B1959" s="27" t="s">
        <v>2557</v>
      </c>
      <c r="C1959" s="27" t="s">
        <v>893</v>
      </c>
      <c r="D1959" s="368" t="s">
        <v>4456</v>
      </c>
      <c r="E1959" s="760"/>
      <c r="F1959" s="7"/>
      <c r="G1959" s="7"/>
      <c r="H1959" s="7"/>
      <c r="I1959" s="7"/>
    </row>
    <row r="1960" spans="1:9" ht="14.25" customHeight="1">
      <c r="A1960" s="358" t="s">
        <v>4417</v>
      </c>
      <c r="B1960" s="67" t="s">
        <v>2557</v>
      </c>
      <c r="C1960" s="67" t="s">
        <v>897</v>
      </c>
      <c r="D1960" s="68" t="s">
        <v>4457</v>
      </c>
      <c r="E1960" s="756"/>
      <c r="F1960" s="7"/>
      <c r="G1960" s="7"/>
      <c r="H1960" s="7"/>
      <c r="I1960" s="7"/>
    </row>
    <row r="1961" spans="1:9" ht="14.25" customHeight="1">
      <c r="A1961" s="367" t="s">
        <v>4417</v>
      </c>
      <c r="B1961" s="27" t="s">
        <v>2557</v>
      </c>
      <c r="C1961" s="27" t="s">
        <v>2634</v>
      </c>
      <c r="D1961" s="368" t="s">
        <v>4458</v>
      </c>
      <c r="E1961" s="760"/>
      <c r="F1961" s="7"/>
      <c r="G1961" s="7"/>
      <c r="H1961" s="7"/>
      <c r="I1961" s="7"/>
    </row>
    <row r="1962" spans="1:9" ht="14.25" customHeight="1">
      <c r="A1962" s="358" t="s">
        <v>4417</v>
      </c>
      <c r="B1962" s="67" t="s">
        <v>2557</v>
      </c>
      <c r="C1962" s="67" t="s">
        <v>2639</v>
      </c>
      <c r="D1962" s="68" t="s">
        <v>4459</v>
      </c>
      <c r="E1962" s="756"/>
      <c r="F1962" s="7"/>
      <c r="G1962" s="7"/>
      <c r="H1962" s="7"/>
      <c r="I1962" s="7"/>
    </row>
    <row r="1963" spans="1:9" ht="14.25" customHeight="1">
      <c r="A1963" s="367" t="s">
        <v>4417</v>
      </c>
      <c r="B1963" s="27" t="s">
        <v>2557</v>
      </c>
      <c r="C1963" s="27" t="s">
        <v>2643</v>
      </c>
      <c r="D1963" s="368" t="s">
        <v>4460</v>
      </c>
      <c r="E1963" s="760"/>
      <c r="F1963" s="7"/>
      <c r="G1963" s="7"/>
      <c r="H1963" s="7"/>
      <c r="I1963" s="7"/>
    </row>
    <row r="1964" spans="1:9" ht="14.25" customHeight="1">
      <c r="A1964" s="358" t="s">
        <v>4417</v>
      </c>
      <c r="B1964" s="67" t="s">
        <v>2557</v>
      </c>
      <c r="C1964" s="67" t="s">
        <v>2646</v>
      </c>
      <c r="D1964" s="68" t="s">
        <v>4461</v>
      </c>
      <c r="E1964" s="756"/>
      <c r="F1964" s="7"/>
      <c r="G1964" s="7"/>
      <c r="H1964" s="7"/>
      <c r="I1964" s="7"/>
    </row>
    <row r="1965" spans="1:9" ht="14.25" customHeight="1">
      <c r="A1965" s="367" t="s">
        <v>4417</v>
      </c>
      <c r="B1965" s="27" t="s">
        <v>2557</v>
      </c>
      <c r="C1965" s="27" t="s">
        <v>2649</v>
      </c>
      <c r="D1965" s="368" t="s">
        <v>4462</v>
      </c>
      <c r="E1965" s="760"/>
      <c r="F1965" s="7"/>
      <c r="G1965" s="7"/>
      <c r="H1965" s="7"/>
      <c r="I1965" s="7"/>
    </row>
    <row r="1966" spans="1:9" ht="14.25" customHeight="1">
      <c r="A1966" s="358" t="s">
        <v>4417</v>
      </c>
      <c r="B1966" s="67" t="s">
        <v>2557</v>
      </c>
      <c r="C1966" s="67" t="s">
        <v>4435</v>
      </c>
      <c r="D1966" s="68" t="s">
        <v>4463</v>
      </c>
      <c r="E1966" s="756"/>
      <c r="F1966" s="7"/>
      <c r="G1966" s="7"/>
      <c r="H1966" s="7"/>
      <c r="I1966" s="7"/>
    </row>
    <row r="1967" spans="1:9" ht="14.25" customHeight="1">
      <c r="A1967" s="367" t="s">
        <v>4417</v>
      </c>
      <c r="B1967" s="27" t="s">
        <v>96</v>
      </c>
      <c r="C1967" s="27" t="s">
        <v>419</v>
      </c>
      <c r="D1967" s="368" t="s">
        <v>4464</v>
      </c>
      <c r="E1967" s="760"/>
      <c r="F1967" s="7"/>
      <c r="G1967" s="7"/>
      <c r="H1967" s="7"/>
      <c r="I1967" s="7"/>
    </row>
    <row r="1968" spans="1:9" ht="14.25" customHeight="1">
      <c r="A1968" s="358" t="s">
        <v>4417</v>
      </c>
      <c r="B1968" s="67" t="s">
        <v>96</v>
      </c>
      <c r="C1968" s="67" t="s">
        <v>874</v>
      </c>
      <c r="D1968" s="68" t="s">
        <v>4465</v>
      </c>
      <c r="E1968" s="756"/>
      <c r="F1968" s="7"/>
      <c r="G1968" s="7"/>
      <c r="H1968" s="7"/>
      <c r="I1968" s="7"/>
    </row>
    <row r="1969" spans="1:9" ht="14.25" customHeight="1">
      <c r="A1969" s="367" t="s">
        <v>4417</v>
      </c>
      <c r="B1969" s="27" t="s">
        <v>2560</v>
      </c>
      <c r="C1969" s="27" t="s">
        <v>419</v>
      </c>
      <c r="D1969" s="368" t="s">
        <v>4466</v>
      </c>
      <c r="E1969" s="760"/>
      <c r="F1969" s="7"/>
      <c r="G1969" s="7"/>
      <c r="H1969" s="7"/>
      <c r="I1969" s="7"/>
    </row>
    <row r="1970" spans="1:9" ht="14.25" customHeight="1">
      <c r="A1970" s="358" t="s">
        <v>4417</v>
      </c>
      <c r="B1970" s="67" t="s">
        <v>2560</v>
      </c>
      <c r="C1970" s="67" t="s">
        <v>701</v>
      </c>
      <c r="D1970" s="68" t="s">
        <v>4467</v>
      </c>
      <c r="E1970" s="756"/>
      <c r="F1970" s="7"/>
      <c r="G1970" s="7"/>
      <c r="H1970" s="7"/>
      <c r="I1970" s="7"/>
    </row>
    <row r="1971" spans="1:9" ht="14.25" customHeight="1">
      <c r="A1971" s="367" t="s">
        <v>4417</v>
      </c>
      <c r="B1971" s="27" t="s">
        <v>2560</v>
      </c>
      <c r="C1971" s="27" t="s">
        <v>703</v>
      </c>
      <c r="D1971" s="368" t="s">
        <v>4468</v>
      </c>
      <c r="E1971" s="760"/>
      <c r="F1971" s="7"/>
      <c r="G1971" s="7"/>
      <c r="H1971" s="7"/>
      <c r="I1971" s="7"/>
    </row>
    <row r="1972" spans="1:9" ht="14.25" customHeight="1">
      <c r="A1972" s="358" t="s">
        <v>4417</v>
      </c>
      <c r="B1972" s="67" t="s">
        <v>2560</v>
      </c>
      <c r="C1972" s="67" t="s">
        <v>705</v>
      </c>
      <c r="D1972" s="68" t="s">
        <v>4469</v>
      </c>
      <c r="E1972" s="756"/>
      <c r="F1972" s="7"/>
      <c r="G1972" s="7"/>
      <c r="H1972" s="7"/>
      <c r="I1972" s="7"/>
    </row>
    <row r="1973" spans="1:9" ht="14.25" customHeight="1">
      <c r="A1973" s="367" t="s">
        <v>4417</v>
      </c>
      <c r="B1973" s="27" t="s">
        <v>2560</v>
      </c>
      <c r="C1973" s="27" t="s">
        <v>862</v>
      </c>
      <c r="D1973" s="368" t="s">
        <v>4470</v>
      </c>
      <c r="E1973" s="760"/>
      <c r="F1973" s="7"/>
      <c r="G1973" s="7"/>
      <c r="H1973" s="7"/>
      <c r="I1973" s="7"/>
    </row>
    <row r="1974" spans="1:9" ht="14.25" customHeight="1">
      <c r="A1974" s="358" t="s">
        <v>4417</v>
      </c>
      <c r="B1974" s="67" t="s">
        <v>2560</v>
      </c>
      <c r="C1974" s="67" t="s">
        <v>872</v>
      </c>
      <c r="D1974" s="68" t="s">
        <v>4471</v>
      </c>
      <c r="E1974" s="756"/>
      <c r="F1974" s="7"/>
      <c r="G1974" s="7"/>
      <c r="H1974" s="7"/>
      <c r="I1974" s="7"/>
    </row>
    <row r="1975" spans="1:9" ht="14.25" customHeight="1">
      <c r="A1975" s="367" t="s">
        <v>4417</v>
      </c>
      <c r="B1975" s="27" t="s">
        <v>2560</v>
      </c>
      <c r="C1975" s="27" t="s">
        <v>874</v>
      </c>
      <c r="D1975" s="368" t="s">
        <v>4472</v>
      </c>
      <c r="E1975" s="760"/>
      <c r="F1975" s="7"/>
      <c r="G1975" s="7"/>
      <c r="H1975" s="7"/>
      <c r="I1975" s="7"/>
    </row>
    <row r="1976" spans="1:9" ht="14.25" customHeight="1">
      <c r="A1976" s="358" t="s">
        <v>4417</v>
      </c>
      <c r="B1976" s="67" t="s">
        <v>2560</v>
      </c>
      <c r="C1976" s="67" t="s">
        <v>880</v>
      </c>
      <c r="D1976" s="68" t="s">
        <v>4473</v>
      </c>
      <c r="E1976" s="756"/>
      <c r="F1976" s="7"/>
      <c r="G1976" s="7"/>
      <c r="H1976" s="7"/>
      <c r="I1976" s="7"/>
    </row>
    <row r="1977" spans="1:9" ht="14.25" customHeight="1">
      <c r="A1977" s="367" t="s">
        <v>4417</v>
      </c>
      <c r="B1977" s="27" t="s">
        <v>2560</v>
      </c>
      <c r="C1977" s="27" t="s">
        <v>876</v>
      </c>
      <c r="D1977" s="368" t="s">
        <v>4474</v>
      </c>
      <c r="E1977" s="760"/>
      <c r="F1977" s="7"/>
      <c r="G1977" s="7"/>
      <c r="H1977" s="7"/>
      <c r="I1977" s="7"/>
    </row>
    <row r="1978" spans="1:9" ht="14.25" customHeight="1">
      <c r="A1978" s="358" t="s">
        <v>4417</v>
      </c>
      <c r="B1978" s="67" t="s">
        <v>2560</v>
      </c>
      <c r="C1978" s="67" t="s">
        <v>893</v>
      </c>
      <c r="D1978" s="68" t="s">
        <v>4475</v>
      </c>
      <c r="E1978" s="756"/>
      <c r="F1978" s="7"/>
      <c r="G1978" s="7"/>
      <c r="H1978" s="7"/>
      <c r="I1978" s="7"/>
    </row>
    <row r="1979" spans="1:9" ht="14.25" customHeight="1">
      <c r="A1979" s="367" t="s">
        <v>4417</v>
      </c>
      <c r="B1979" s="27" t="s">
        <v>2560</v>
      </c>
      <c r="C1979" s="27" t="s">
        <v>897</v>
      </c>
      <c r="D1979" s="368" t="s">
        <v>4476</v>
      </c>
      <c r="E1979" s="760"/>
      <c r="F1979" s="7"/>
      <c r="G1979" s="7"/>
      <c r="H1979" s="7"/>
      <c r="I1979" s="7"/>
    </row>
    <row r="1980" spans="1:9" ht="14.25" customHeight="1">
      <c r="A1980" s="358" t="s">
        <v>4417</v>
      </c>
      <c r="B1980" s="67" t="s">
        <v>2560</v>
      </c>
      <c r="C1980" s="67" t="s">
        <v>2634</v>
      </c>
      <c r="D1980" s="68" t="s">
        <v>4477</v>
      </c>
      <c r="E1980" s="756"/>
      <c r="F1980" s="7"/>
      <c r="G1980" s="7"/>
      <c r="H1980" s="7"/>
      <c r="I1980" s="7"/>
    </row>
    <row r="1981" spans="1:9" ht="14.25" customHeight="1">
      <c r="A1981" s="367" t="s">
        <v>4417</v>
      </c>
      <c r="B1981" s="27" t="s">
        <v>2560</v>
      </c>
      <c r="C1981" s="27" t="s">
        <v>2639</v>
      </c>
      <c r="D1981" s="368" t="s">
        <v>4478</v>
      </c>
      <c r="E1981" s="760"/>
      <c r="F1981" s="7"/>
      <c r="G1981" s="7"/>
      <c r="H1981" s="7"/>
      <c r="I1981" s="7"/>
    </row>
    <row r="1982" spans="1:9" ht="14.25" customHeight="1">
      <c r="A1982" s="358" t="s">
        <v>4417</v>
      </c>
      <c r="B1982" s="67" t="s">
        <v>2560</v>
      </c>
      <c r="C1982" s="67" t="s">
        <v>2643</v>
      </c>
      <c r="D1982" s="68" t="s">
        <v>4479</v>
      </c>
      <c r="E1982" s="756"/>
      <c r="F1982" s="7"/>
      <c r="G1982" s="7"/>
      <c r="H1982" s="7"/>
      <c r="I1982" s="7"/>
    </row>
    <row r="1983" spans="1:9" ht="14.25" customHeight="1">
      <c r="A1983" s="367" t="s">
        <v>4417</v>
      </c>
      <c r="B1983" s="27" t="s">
        <v>2560</v>
      </c>
      <c r="C1983" s="27" t="s">
        <v>2646</v>
      </c>
      <c r="D1983" s="368" t="s">
        <v>4480</v>
      </c>
      <c r="E1983" s="760"/>
      <c r="F1983" s="7"/>
      <c r="G1983" s="7"/>
      <c r="H1983" s="7"/>
      <c r="I1983" s="7"/>
    </row>
    <row r="1984" spans="1:9" ht="14.25" customHeight="1">
      <c r="A1984" s="358" t="s">
        <v>4417</v>
      </c>
      <c r="B1984" s="67" t="s">
        <v>2560</v>
      </c>
      <c r="C1984" s="67" t="s">
        <v>2649</v>
      </c>
      <c r="D1984" s="68" t="s">
        <v>4481</v>
      </c>
      <c r="E1984" s="756"/>
      <c r="F1984" s="7"/>
      <c r="G1984" s="7"/>
      <c r="H1984" s="7"/>
      <c r="I1984" s="7"/>
    </row>
    <row r="1985" spans="1:9" ht="14.25" customHeight="1">
      <c r="A1985" s="367" t="s">
        <v>4417</v>
      </c>
      <c r="B1985" s="27" t="s">
        <v>2560</v>
      </c>
      <c r="C1985" s="27" t="s">
        <v>4435</v>
      </c>
      <c r="D1985" s="368" t="s">
        <v>4482</v>
      </c>
      <c r="E1985" s="760"/>
      <c r="F1985" s="7"/>
      <c r="G1985" s="7"/>
      <c r="H1985" s="7"/>
      <c r="I1985" s="7"/>
    </row>
    <row r="1986" spans="1:9" ht="14.25" customHeight="1">
      <c r="A1986" s="358" t="s">
        <v>4483</v>
      </c>
      <c r="B1986" s="67" t="s">
        <v>419</v>
      </c>
      <c r="C1986" s="67" t="s">
        <v>419</v>
      </c>
      <c r="D1986" s="68" t="s">
        <v>4484</v>
      </c>
      <c r="E1986" s="756"/>
      <c r="F1986" s="7"/>
      <c r="G1986" s="7"/>
      <c r="H1986" s="7"/>
      <c r="I1986" s="7"/>
    </row>
    <row r="1987" spans="1:9" ht="14.25" customHeight="1">
      <c r="A1987" s="367" t="s">
        <v>4485</v>
      </c>
      <c r="B1987" s="27" t="s">
        <v>419</v>
      </c>
      <c r="C1987" s="27" t="s">
        <v>419</v>
      </c>
      <c r="D1987" s="368" t="s">
        <v>4486</v>
      </c>
      <c r="E1987" s="760"/>
      <c r="F1987" s="7"/>
      <c r="G1987" s="7"/>
      <c r="H1987" s="7"/>
      <c r="I1987" s="7"/>
    </row>
    <row r="1988" spans="1:9" ht="14.25" customHeight="1">
      <c r="A1988" s="358" t="s">
        <v>4485</v>
      </c>
      <c r="B1988" s="67" t="s">
        <v>701</v>
      </c>
      <c r="C1988" s="67" t="s">
        <v>419</v>
      </c>
      <c r="D1988" s="68" t="s">
        <v>4487</v>
      </c>
      <c r="E1988" s="756"/>
      <c r="F1988" s="7"/>
      <c r="G1988" s="7"/>
      <c r="H1988" s="7"/>
      <c r="I1988" s="7"/>
    </row>
    <row r="1989" spans="1:9" ht="14.25" customHeight="1">
      <c r="A1989" s="367" t="s">
        <v>4485</v>
      </c>
      <c r="B1989" s="27" t="s">
        <v>701</v>
      </c>
      <c r="C1989" s="27" t="s">
        <v>701</v>
      </c>
      <c r="D1989" s="368" t="s">
        <v>4488</v>
      </c>
      <c r="E1989" s="760"/>
      <c r="F1989" s="7"/>
      <c r="G1989" s="7"/>
      <c r="H1989" s="7"/>
      <c r="I1989" s="7"/>
    </row>
    <row r="1990" spans="1:9" ht="14.25" customHeight="1">
      <c r="A1990" s="358" t="s">
        <v>4485</v>
      </c>
      <c r="B1990" s="67" t="s">
        <v>701</v>
      </c>
      <c r="C1990" s="67" t="s">
        <v>2560</v>
      </c>
      <c r="D1990" s="68" t="s">
        <v>4489</v>
      </c>
      <c r="E1990" s="756"/>
      <c r="F1990" s="7"/>
      <c r="G1990" s="7"/>
      <c r="H1990" s="7"/>
      <c r="I1990" s="7"/>
    </row>
    <row r="1991" spans="1:9" ht="14.25" customHeight="1">
      <c r="A1991" s="367" t="s">
        <v>4485</v>
      </c>
      <c r="B1991" s="27" t="s">
        <v>703</v>
      </c>
      <c r="C1991" s="27" t="s">
        <v>419</v>
      </c>
      <c r="D1991" s="368" t="s">
        <v>4490</v>
      </c>
      <c r="E1991" s="760"/>
      <c r="F1991" s="7"/>
      <c r="G1991" s="7"/>
      <c r="H1991" s="7"/>
      <c r="I1991" s="7"/>
    </row>
    <row r="1992" spans="1:9" ht="14.25" customHeight="1">
      <c r="A1992" s="358" t="s">
        <v>4485</v>
      </c>
      <c r="B1992" s="67" t="s">
        <v>703</v>
      </c>
      <c r="C1992" s="67" t="s">
        <v>2560</v>
      </c>
      <c r="D1992" s="68" t="s">
        <v>4490</v>
      </c>
      <c r="E1992" s="756"/>
      <c r="F1992" s="7"/>
      <c r="G1992" s="7"/>
      <c r="H1992" s="7"/>
      <c r="I1992" s="7"/>
    </row>
    <row r="1993" spans="1:9" ht="14.25" customHeight="1">
      <c r="A1993" s="367" t="s">
        <v>4491</v>
      </c>
      <c r="B1993" s="27" t="s">
        <v>419</v>
      </c>
      <c r="C1993" s="27" t="s">
        <v>419</v>
      </c>
      <c r="D1993" s="368" t="s">
        <v>4492</v>
      </c>
      <c r="E1993" s="760"/>
      <c r="F1993" s="7"/>
      <c r="G1993" s="7"/>
      <c r="H1993" s="7"/>
      <c r="I1993" s="7"/>
    </row>
    <row r="1994" spans="1:9" ht="14.25" customHeight="1">
      <c r="A1994" s="358" t="s">
        <v>4491</v>
      </c>
      <c r="B1994" s="67" t="s">
        <v>701</v>
      </c>
      <c r="C1994" s="67" t="s">
        <v>419</v>
      </c>
      <c r="D1994" s="68" t="s">
        <v>4493</v>
      </c>
      <c r="E1994" s="756"/>
      <c r="F1994" s="7"/>
      <c r="G1994" s="7"/>
      <c r="H1994" s="7"/>
      <c r="I1994" s="7"/>
    </row>
    <row r="1995" spans="1:9" ht="14.25" customHeight="1">
      <c r="A1995" s="367" t="s">
        <v>4491</v>
      </c>
      <c r="B1995" s="27" t="s">
        <v>701</v>
      </c>
      <c r="C1995" s="27" t="s">
        <v>2698</v>
      </c>
      <c r="D1995" s="368" t="s">
        <v>4494</v>
      </c>
      <c r="E1995" s="760"/>
      <c r="F1995" s="7"/>
      <c r="G1995" s="7"/>
      <c r="H1995" s="7"/>
      <c r="I1995" s="7"/>
    </row>
    <row r="1996" spans="1:9" ht="14.25" customHeight="1">
      <c r="A1996" s="358" t="s">
        <v>4491</v>
      </c>
      <c r="B1996" s="67" t="s">
        <v>701</v>
      </c>
      <c r="C1996" s="67" t="s">
        <v>2580</v>
      </c>
      <c r="D1996" s="68" t="s">
        <v>4495</v>
      </c>
      <c r="E1996" s="756"/>
      <c r="F1996" s="7"/>
      <c r="G1996" s="7"/>
      <c r="H1996" s="7"/>
      <c r="I1996" s="7"/>
    </row>
    <row r="1997" spans="1:9" ht="14.25" customHeight="1">
      <c r="A1997" s="367" t="s">
        <v>4491</v>
      </c>
      <c r="B1997" s="27" t="s">
        <v>703</v>
      </c>
      <c r="C1997" s="27" t="s">
        <v>419</v>
      </c>
      <c r="D1997" s="368" t="s">
        <v>4496</v>
      </c>
      <c r="E1997" s="760"/>
      <c r="F1997" s="7"/>
      <c r="G1997" s="7"/>
      <c r="H1997" s="7"/>
      <c r="I1997" s="7"/>
    </row>
    <row r="1998" spans="1:9" ht="14.25" customHeight="1">
      <c r="A1998" s="358" t="s">
        <v>4491</v>
      </c>
      <c r="B1998" s="67" t="s">
        <v>703</v>
      </c>
      <c r="C1998" s="67">
        <v>78</v>
      </c>
      <c r="D1998" s="68" t="s">
        <v>4496</v>
      </c>
      <c r="E1998" s="756"/>
      <c r="F1998" s="7"/>
      <c r="G1998" s="7"/>
      <c r="H1998" s="7"/>
      <c r="I1998" s="7"/>
    </row>
    <row r="1999" spans="1:9" ht="14.25" customHeight="1">
      <c r="A1999" s="367" t="s">
        <v>4491</v>
      </c>
      <c r="B1999" s="27" t="s">
        <v>705</v>
      </c>
      <c r="C1999" s="27" t="s">
        <v>419</v>
      </c>
      <c r="D1999" s="368" t="s">
        <v>4497</v>
      </c>
      <c r="E1999" s="760"/>
      <c r="F1999" s="7"/>
      <c r="G1999" s="7"/>
      <c r="H1999" s="7"/>
      <c r="I1999" s="7"/>
    </row>
    <row r="2000" spans="1:9" ht="14.25" customHeight="1">
      <c r="A2000" s="358" t="s">
        <v>4491</v>
      </c>
      <c r="B2000" s="67" t="s">
        <v>705</v>
      </c>
      <c r="C2000" s="67" t="s">
        <v>2580</v>
      </c>
      <c r="D2000" s="68" t="s">
        <v>4498</v>
      </c>
      <c r="E2000" s="756"/>
      <c r="F2000" s="7"/>
      <c r="G2000" s="7"/>
      <c r="H2000" s="7"/>
      <c r="I2000" s="7"/>
    </row>
    <row r="2001" spans="1:9" ht="14.25" customHeight="1">
      <c r="A2001" s="367" t="s">
        <v>4499</v>
      </c>
      <c r="B2001" s="27" t="s">
        <v>419</v>
      </c>
      <c r="C2001" s="27" t="s">
        <v>419</v>
      </c>
      <c r="D2001" s="368" t="s">
        <v>4500</v>
      </c>
      <c r="E2001" s="760"/>
      <c r="F2001" s="7"/>
      <c r="G2001" s="7"/>
      <c r="H2001" s="7"/>
      <c r="I2001" s="7"/>
    </row>
    <row r="2002" spans="1:9" ht="14.25" customHeight="1">
      <c r="A2002" s="358" t="s">
        <v>4499</v>
      </c>
      <c r="B2002" s="67" t="s">
        <v>701</v>
      </c>
      <c r="C2002" s="67" t="s">
        <v>419</v>
      </c>
      <c r="D2002" s="68" t="s">
        <v>4501</v>
      </c>
      <c r="E2002" s="756"/>
      <c r="F2002" s="7"/>
      <c r="G2002" s="7"/>
      <c r="H2002" s="7"/>
      <c r="I2002" s="7"/>
    </row>
    <row r="2003" spans="1:9" ht="14.25" customHeight="1">
      <c r="A2003" s="367" t="s">
        <v>4499</v>
      </c>
      <c r="B2003" s="27" t="s">
        <v>701</v>
      </c>
      <c r="C2003" s="27" t="s">
        <v>2560</v>
      </c>
      <c r="D2003" s="368" t="s">
        <v>4502</v>
      </c>
      <c r="E2003" s="760"/>
      <c r="F2003" s="7"/>
      <c r="G2003" s="7"/>
      <c r="H2003" s="7"/>
      <c r="I2003" s="7"/>
    </row>
    <row r="2004" spans="1:9" ht="14.25" customHeight="1">
      <c r="A2004" s="358" t="s">
        <v>4499</v>
      </c>
      <c r="B2004" s="67" t="s">
        <v>703</v>
      </c>
      <c r="C2004" s="67" t="s">
        <v>419</v>
      </c>
      <c r="D2004" s="68" t="s">
        <v>4503</v>
      </c>
      <c r="E2004" s="756"/>
      <c r="F2004" s="7"/>
      <c r="G2004" s="7"/>
      <c r="H2004" s="7"/>
      <c r="I2004" s="7"/>
    </row>
    <row r="2005" spans="1:9" ht="14.25" customHeight="1">
      <c r="A2005" s="367" t="s">
        <v>4499</v>
      </c>
      <c r="B2005" s="27" t="s">
        <v>703</v>
      </c>
      <c r="C2005" s="27" t="s">
        <v>2560</v>
      </c>
      <c r="D2005" s="368" t="s">
        <v>4503</v>
      </c>
      <c r="E2005" s="760"/>
      <c r="F2005" s="7"/>
      <c r="G2005" s="7"/>
      <c r="H2005" s="7"/>
      <c r="I2005" s="7"/>
    </row>
    <row r="2006" spans="1:9" ht="14.25" customHeight="1">
      <c r="A2006" s="358" t="s">
        <v>4504</v>
      </c>
      <c r="B2006" s="67" t="s">
        <v>419</v>
      </c>
      <c r="C2006" s="67" t="s">
        <v>419</v>
      </c>
      <c r="D2006" s="68" t="s">
        <v>4505</v>
      </c>
      <c r="E2006" s="756"/>
      <c r="F2006" s="7"/>
      <c r="G2006" s="7"/>
      <c r="H2006" s="7"/>
      <c r="I2006" s="7"/>
    </row>
    <row r="2007" spans="1:9" ht="14.25" customHeight="1">
      <c r="A2007" s="367" t="s">
        <v>4504</v>
      </c>
      <c r="B2007" s="27" t="s">
        <v>701</v>
      </c>
      <c r="C2007" s="27" t="s">
        <v>419</v>
      </c>
      <c r="D2007" s="368" t="s">
        <v>4506</v>
      </c>
      <c r="E2007" s="760"/>
      <c r="F2007" s="7"/>
      <c r="G2007" s="7"/>
      <c r="H2007" s="7"/>
      <c r="I2007" s="7"/>
    </row>
    <row r="2008" spans="1:9" ht="14.25" customHeight="1">
      <c r="A2008" s="358" t="s">
        <v>4504</v>
      </c>
      <c r="B2008" s="67" t="s">
        <v>701</v>
      </c>
      <c r="C2008" s="67" t="s">
        <v>2698</v>
      </c>
      <c r="D2008" s="68" t="s">
        <v>4507</v>
      </c>
      <c r="E2008" s="756"/>
      <c r="F2008" s="7"/>
      <c r="G2008" s="7"/>
      <c r="H2008" s="7"/>
      <c r="I2008" s="7"/>
    </row>
    <row r="2009" spans="1:9" ht="14.25" customHeight="1">
      <c r="A2009" s="367" t="s">
        <v>4504</v>
      </c>
      <c r="B2009" s="27" t="s">
        <v>701</v>
      </c>
      <c r="C2009" s="27">
        <v>78</v>
      </c>
      <c r="D2009" s="368" t="s">
        <v>4508</v>
      </c>
      <c r="E2009" s="760"/>
      <c r="F2009" s="7"/>
      <c r="G2009" s="7"/>
      <c r="H2009" s="7"/>
      <c r="I2009" s="7"/>
    </row>
    <row r="2010" spans="1:9" ht="14.25" customHeight="1">
      <c r="A2010" s="358" t="s">
        <v>4504</v>
      </c>
      <c r="B2010" s="67" t="s">
        <v>703</v>
      </c>
      <c r="C2010" s="67" t="s">
        <v>419</v>
      </c>
      <c r="D2010" s="68" t="s">
        <v>4509</v>
      </c>
      <c r="E2010" s="756"/>
      <c r="F2010" s="7"/>
      <c r="G2010" s="7"/>
      <c r="H2010" s="7"/>
      <c r="I2010" s="7"/>
    </row>
    <row r="2011" spans="1:9" ht="14.25" customHeight="1">
      <c r="A2011" s="367" t="s">
        <v>4504</v>
      </c>
      <c r="B2011" s="27" t="s">
        <v>703</v>
      </c>
      <c r="C2011" s="27" t="s">
        <v>2698</v>
      </c>
      <c r="D2011" s="368" t="s">
        <v>4510</v>
      </c>
      <c r="E2011" s="760"/>
      <c r="F2011" s="7"/>
      <c r="G2011" s="7"/>
      <c r="H2011" s="7"/>
      <c r="I2011" s="7"/>
    </row>
    <row r="2012" spans="1:9" ht="14.25" customHeight="1">
      <c r="A2012" s="358" t="s">
        <v>4504</v>
      </c>
      <c r="B2012" s="67" t="s">
        <v>703</v>
      </c>
      <c r="C2012" s="67">
        <v>78</v>
      </c>
      <c r="D2012" s="68" t="s">
        <v>4511</v>
      </c>
      <c r="E2012" s="756"/>
      <c r="F2012" s="7"/>
      <c r="G2012" s="7"/>
      <c r="H2012" s="7"/>
      <c r="I2012" s="7"/>
    </row>
    <row r="2013" spans="1:9" ht="14.25" customHeight="1">
      <c r="A2013" s="367" t="s">
        <v>4504</v>
      </c>
      <c r="B2013" s="27" t="s">
        <v>705</v>
      </c>
      <c r="C2013" s="27" t="s">
        <v>419</v>
      </c>
      <c r="D2013" s="368" t="s">
        <v>4512</v>
      </c>
      <c r="E2013" s="760"/>
      <c r="F2013" s="7"/>
      <c r="G2013" s="7"/>
      <c r="H2013" s="7"/>
      <c r="I2013" s="7"/>
    </row>
    <row r="2014" spans="1:9" ht="14.25" customHeight="1">
      <c r="A2014" s="358" t="s">
        <v>4504</v>
      </c>
      <c r="B2014" s="67" t="s">
        <v>705</v>
      </c>
      <c r="C2014" s="67" t="s">
        <v>2580</v>
      </c>
      <c r="D2014" s="68" t="s">
        <v>4512</v>
      </c>
      <c r="E2014" s="756"/>
      <c r="F2014" s="7"/>
      <c r="G2014" s="7"/>
      <c r="H2014" s="7"/>
      <c r="I2014" s="7"/>
    </row>
    <row r="2015" spans="1:9" ht="14.25" customHeight="1">
      <c r="A2015" s="367" t="s">
        <v>4504</v>
      </c>
      <c r="B2015" s="27" t="s">
        <v>862</v>
      </c>
      <c r="C2015" s="27" t="s">
        <v>419</v>
      </c>
      <c r="D2015" s="368" t="s">
        <v>4513</v>
      </c>
      <c r="E2015" s="760"/>
      <c r="F2015" s="7"/>
      <c r="G2015" s="7"/>
      <c r="H2015" s="7"/>
      <c r="I2015" s="7"/>
    </row>
    <row r="2016" spans="1:9" ht="14.25" customHeight="1">
      <c r="A2016" s="358" t="s">
        <v>4504</v>
      </c>
      <c r="B2016" s="67" t="s">
        <v>862</v>
      </c>
      <c r="C2016" s="67" t="s">
        <v>2580</v>
      </c>
      <c r="D2016" s="68" t="s">
        <v>4513</v>
      </c>
      <c r="E2016" s="756"/>
      <c r="F2016" s="7"/>
      <c r="G2016" s="7"/>
      <c r="H2016" s="7"/>
      <c r="I2016" s="7"/>
    </row>
    <row r="2017" spans="1:9" ht="14.25" customHeight="1">
      <c r="A2017" s="367" t="s">
        <v>4514</v>
      </c>
      <c r="B2017" s="27" t="s">
        <v>419</v>
      </c>
      <c r="C2017" s="27" t="s">
        <v>419</v>
      </c>
      <c r="D2017" s="368" t="s">
        <v>4515</v>
      </c>
      <c r="E2017" s="760"/>
      <c r="F2017" s="7"/>
      <c r="G2017" s="7"/>
      <c r="H2017" s="7"/>
      <c r="I2017" s="7"/>
    </row>
    <row r="2018" spans="1:9" ht="14.25" customHeight="1">
      <c r="A2018" s="358" t="s">
        <v>4514</v>
      </c>
      <c r="B2018" s="67" t="s">
        <v>701</v>
      </c>
      <c r="C2018" s="67" t="s">
        <v>419</v>
      </c>
      <c r="D2018" s="68" t="s">
        <v>4516</v>
      </c>
      <c r="E2018" s="756"/>
      <c r="F2018" s="7"/>
      <c r="G2018" s="7"/>
      <c r="H2018" s="7"/>
      <c r="I2018" s="7"/>
    </row>
    <row r="2019" spans="1:9" ht="14.25" customHeight="1">
      <c r="A2019" s="367" t="s">
        <v>4514</v>
      </c>
      <c r="B2019" s="27" t="s">
        <v>701</v>
      </c>
      <c r="C2019" s="27" t="s">
        <v>701</v>
      </c>
      <c r="D2019" s="368" t="s">
        <v>4516</v>
      </c>
      <c r="E2019" s="760"/>
      <c r="F2019" s="7"/>
      <c r="G2019" s="7"/>
      <c r="H2019" s="7"/>
      <c r="I2019" s="7"/>
    </row>
    <row r="2020" spans="1:9" ht="14.25" customHeight="1">
      <c r="A2020" s="358" t="s">
        <v>4517</v>
      </c>
      <c r="B2020" s="67" t="s">
        <v>701</v>
      </c>
      <c r="C2020" s="67" t="s">
        <v>419</v>
      </c>
      <c r="D2020" s="68" t="s">
        <v>4516</v>
      </c>
      <c r="E2020" s="756"/>
      <c r="F2020" s="7"/>
      <c r="G2020" s="7"/>
      <c r="H2020" s="7"/>
      <c r="I2020" s="7"/>
    </row>
    <row r="2021" spans="1:9" ht="14.25" customHeight="1">
      <c r="A2021" s="367" t="s">
        <v>4517</v>
      </c>
      <c r="B2021" s="27" t="s">
        <v>701</v>
      </c>
      <c r="C2021" s="27" t="s">
        <v>701</v>
      </c>
      <c r="D2021" s="368" t="s">
        <v>4516</v>
      </c>
      <c r="E2021" s="760"/>
      <c r="F2021" s="7"/>
      <c r="G2021" s="7"/>
      <c r="H2021" s="7"/>
      <c r="I2021" s="7"/>
    </row>
    <row r="2022" spans="1:9" ht="14.25" customHeight="1">
      <c r="A2022" s="358" t="s">
        <v>4518</v>
      </c>
      <c r="B2022" s="67" t="s">
        <v>419</v>
      </c>
      <c r="C2022" s="67" t="s">
        <v>419</v>
      </c>
      <c r="D2022" s="68" t="s">
        <v>4519</v>
      </c>
      <c r="E2022" s="756"/>
      <c r="F2022" s="7"/>
      <c r="G2022" s="7"/>
      <c r="H2022" s="7"/>
      <c r="I2022" s="7"/>
    </row>
    <row r="2023" spans="1:9" ht="14.25" customHeight="1">
      <c r="A2023" s="367" t="s">
        <v>4518</v>
      </c>
      <c r="B2023" s="27" t="s">
        <v>701</v>
      </c>
      <c r="C2023" s="27" t="s">
        <v>419</v>
      </c>
      <c r="D2023" s="368" t="s">
        <v>4519</v>
      </c>
      <c r="E2023" s="760"/>
      <c r="F2023" s="7"/>
      <c r="G2023" s="7"/>
      <c r="H2023" s="7"/>
      <c r="I2023" s="7"/>
    </row>
    <row r="2024" spans="1:9" ht="14.25" customHeight="1">
      <c r="A2024" s="358" t="s">
        <v>4518</v>
      </c>
      <c r="B2024" s="67" t="s">
        <v>701</v>
      </c>
      <c r="C2024" s="67" t="s">
        <v>701</v>
      </c>
      <c r="D2024" s="68" t="s">
        <v>4519</v>
      </c>
      <c r="E2024" s="756"/>
      <c r="F2024" s="7"/>
      <c r="G2024" s="7"/>
      <c r="H2024" s="7"/>
      <c r="I2024" s="7"/>
    </row>
    <row r="2025" spans="1:9" ht="14.25" customHeight="1">
      <c r="A2025" s="367" t="s">
        <v>4518</v>
      </c>
      <c r="B2025" s="27" t="s">
        <v>703</v>
      </c>
      <c r="C2025" s="27" t="s">
        <v>419</v>
      </c>
      <c r="D2025" s="368" t="s">
        <v>4520</v>
      </c>
      <c r="E2025" s="760"/>
      <c r="F2025" s="7"/>
      <c r="G2025" s="7"/>
      <c r="H2025" s="7"/>
      <c r="I2025" s="7"/>
    </row>
    <row r="2026" spans="1:9" ht="14.25" customHeight="1">
      <c r="A2026" s="358" t="s">
        <v>4518</v>
      </c>
      <c r="B2026" s="67" t="s">
        <v>703</v>
      </c>
      <c r="C2026" s="67" t="s">
        <v>701</v>
      </c>
      <c r="D2026" s="68" t="s">
        <v>4520</v>
      </c>
      <c r="E2026" s="756"/>
      <c r="F2026" s="7"/>
      <c r="G2026" s="7"/>
      <c r="H2026" s="7"/>
      <c r="I2026" s="7"/>
    </row>
    <row r="2027" spans="1:9" ht="14.25" customHeight="1">
      <c r="A2027" s="367" t="s">
        <v>4521</v>
      </c>
      <c r="B2027" s="27" t="s">
        <v>701</v>
      </c>
      <c r="C2027" s="27" t="s">
        <v>419</v>
      </c>
      <c r="D2027" s="368" t="s">
        <v>4519</v>
      </c>
      <c r="E2027" s="760"/>
      <c r="F2027" s="7"/>
      <c r="G2027" s="7"/>
      <c r="H2027" s="7"/>
      <c r="I2027" s="7"/>
    </row>
    <row r="2028" spans="1:9" ht="14.25" customHeight="1">
      <c r="A2028" s="358" t="s">
        <v>4521</v>
      </c>
      <c r="B2028" s="67" t="s">
        <v>701</v>
      </c>
      <c r="C2028" s="67" t="s">
        <v>701</v>
      </c>
      <c r="D2028" s="68" t="s">
        <v>4519</v>
      </c>
      <c r="E2028" s="756"/>
      <c r="F2028" s="7"/>
      <c r="G2028" s="7"/>
      <c r="H2028" s="7"/>
      <c r="I2028" s="7"/>
    </row>
    <row r="2029" spans="1:9" ht="14.25" customHeight="1">
      <c r="A2029" s="367" t="s">
        <v>4522</v>
      </c>
      <c r="B2029" s="27" t="s">
        <v>701</v>
      </c>
      <c r="C2029" s="27" t="s">
        <v>419</v>
      </c>
      <c r="D2029" s="368" t="s">
        <v>4520</v>
      </c>
      <c r="E2029" s="760"/>
      <c r="F2029" s="7"/>
      <c r="G2029" s="7"/>
      <c r="H2029" s="7"/>
      <c r="I2029" s="7"/>
    </row>
    <row r="2030" spans="1:9" ht="14.25" customHeight="1">
      <c r="A2030" s="358" t="s">
        <v>4522</v>
      </c>
      <c r="B2030" s="67" t="s">
        <v>701</v>
      </c>
      <c r="C2030" s="67" t="s">
        <v>701</v>
      </c>
      <c r="D2030" s="68" t="s">
        <v>4520</v>
      </c>
      <c r="E2030" s="756"/>
      <c r="F2030" s="7"/>
      <c r="G2030" s="7"/>
      <c r="H2030" s="7"/>
      <c r="I2030" s="7"/>
    </row>
    <row r="2031" spans="1:9" ht="14.25" customHeight="1">
      <c r="A2031" s="367" t="s">
        <v>4523</v>
      </c>
      <c r="B2031" s="27" t="s">
        <v>419</v>
      </c>
      <c r="C2031" s="27" t="s">
        <v>419</v>
      </c>
      <c r="D2031" s="368" t="s">
        <v>4524</v>
      </c>
      <c r="E2031" s="760"/>
      <c r="F2031" s="7"/>
      <c r="G2031" s="7"/>
      <c r="H2031" s="7"/>
      <c r="I2031" s="7"/>
    </row>
    <row r="2032" spans="1:9" ht="14.25" customHeight="1">
      <c r="A2032" s="358" t="s">
        <v>4525</v>
      </c>
      <c r="B2032" s="67" t="s">
        <v>701</v>
      </c>
      <c r="C2032" s="67" t="s">
        <v>419</v>
      </c>
      <c r="D2032" s="68" t="s">
        <v>4526</v>
      </c>
      <c r="E2032" s="756"/>
      <c r="F2032" s="7"/>
      <c r="G2032" s="7"/>
      <c r="H2032" s="7"/>
      <c r="I2032" s="7"/>
    </row>
    <row r="2033" spans="1:16384" ht="14.25" customHeight="1">
      <c r="A2033" s="367" t="s">
        <v>4525</v>
      </c>
      <c r="B2033" s="27" t="s">
        <v>701</v>
      </c>
      <c r="C2033" s="27" t="s">
        <v>701</v>
      </c>
      <c r="D2033" s="368" t="s">
        <v>4527</v>
      </c>
      <c r="E2033" s="760"/>
      <c r="F2033" s="7"/>
      <c r="G2033" s="7"/>
      <c r="H2033" s="7"/>
      <c r="I2033" s="7"/>
    </row>
    <row r="2034" spans="1:16384" ht="14.25" customHeight="1">
      <c r="A2034" s="358" t="s">
        <v>4525</v>
      </c>
      <c r="B2034" s="67" t="s">
        <v>701</v>
      </c>
      <c r="C2034" s="67" t="s">
        <v>703</v>
      </c>
      <c r="D2034" s="68" t="s">
        <v>4528</v>
      </c>
      <c r="E2034" s="756"/>
      <c r="F2034" s="7"/>
      <c r="G2034" s="7"/>
      <c r="H2034" s="7"/>
      <c r="I2034" s="7"/>
    </row>
    <row r="2035" spans="1:16384" ht="14.25" customHeight="1">
      <c r="A2035" s="367" t="s">
        <v>4525</v>
      </c>
      <c r="B2035" s="27" t="s">
        <v>701</v>
      </c>
      <c r="C2035" s="27" t="s">
        <v>705</v>
      </c>
      <c r="D2035" s="368" t="s">
        <v>4529</v>
      </c>
      <c r="E2035" s="760"/>
      <c r="F2035" s="7"/>
      <c r="G2035" s="7"/>
      <c r="H2035" s="7"/>
      <c r="I2035" s="7"/>
    </row>
    <row r="2036" spans="1:16384" ht="14.25" customHeight="1">
      <c r="A2036" s="358" t="s">
        <v>4525</v>
      </c>
      <c r="B2036" s="67" t="s">
        <v>701</v>
      </c>
      <c r="C2036" s="67" t="s">
        <v>862</v>
      </c>
      <c r="D2036" s="68" t="s">
        <v>4530</v>
      </c>
      <c r="E2036" s="756"/>
      <c r="F2036" s="7"/>
      <c r="G2036" s="7"/>
      <c r="H2036" s="7"/>
      <c r="I2036" s="7"/>
    </row>
    <row r="2037" spans="1:16384" ht="14.25" customHeight="1">
      <c r="A2037" s="367" t="s">
        <v>4525</v>
      </c>
      <c r="B2037" s="27" t="s">
        <v>701</v>
      </c>
      <c r="C2037" s="27" t="s">
        <v>872</v>
      </c>
      <c r="D2037" s="368" t="s">
        <v>4531</v>
      </c>
      <c r="E2037" s="760"/>
      <c r="F2037" s="7"/>
      <c r="G2037" s="7"/>
      <c r="H2037" s="7"/>
      <c r="I2037" s="7"/>
    </row>
    <row r="2038" spans="1:16384" ht="14.25" customHeight="1">
      <c r="A2038" s="358" t="s">
        <v>4525</v>
      </c>
      <c r="B2038" s="67" t="s">
        <v>701</v>
      </c>
      <c r="C2038" s="67" t="s">
        <v>874</v>
      </c>
      <c r="D2038" s="68" t="s">
        <v>4532</v>
      </c>
      <c r="E2038" s="756"/>
      <c r="F2038" s="7"/>
      <c r="G2038" s="7"/>
      <c r="H2038" s="7"/>
      <c r="I2038" s="7"/>
    </row>
    <row r="2039" spans="1:16384" ht="14.25" customHeight="1">
      <c r="A2039" s="367" t="s">
        <v>4525</v>
      </c>
      <c r="B2039" s="27" t="s">
        <v>701</v>
      </c>
      <c r="C2039" s="27" t="s">
        <v>880</v>
      </c>
      <c r="D2039" s="368" t="s">
        <v>4533</v>
      </c>
      <c r="E2039" s="760"/>
      <c r="F2039" s="7"/>
      <c r="G2039" s="7"/>
      <c r="H2039" s="7"/>
      <c r="I2039" s="7"/>
    </row>
    <row r="2040" spans="1:16384" ht="14.25" customHeight="1">
      <c r="A2040" s="358" t="s">
        <v>4525</v>
      </c>
      <c r="B2040" s="67" t="s">
        <v>701</v>
      </c>
      <c r="C2040" s="67" t="s">
        <v>876</v>
      </c>
      <c r="D2040" s="68" t="s">
        <v>4534</v>
      </c>
      <c r="E2040" s="756"/>
      <c r="F2040" s="7"/>
      <c r="G2040" s="7"/>
      <c r="H2040" s="7"/>
      <c r="I2040" s="7"/>
    </row>
    <row r="2041" spans="1:16384" ht="14.25" customHeight="1">
      <c r="A2041" s="367" t="s">
        <v>4525</v>
      </c>
      <c r="B2041" s="27" t="s">
        <v>701</v>
      </c>
      <c r="C2041" s="27" t="s">
        <v>893</v>
      </c>
      <c r="D2041" s="368" t="s">
        <v>4535</v>
      </c>
      <c r="E2041" s="760"/>
      <c r="F2041" s="7"/>
      <c r="G2041" s="7"/>
      <c r="H2041" s="7"/>
      <c r="I2041" s="7"/>
    </row>
    <row r="2042" spans="1:16384" ht="14.25" customHeight="1">
      <c r="A2042" s="765" t="s">
        <v>4525</v>
      </c>
      <c r="B2042" s="766" t="s">
        <v>701</v>
      </c>
      <c r="C2042" s="766" t="s">
        <v>897</v>
      </c>
      <c r="D2042" s="767" t="s">
        <v>4536</v>
      </c>
      <c r="E2042" s="768"/>
      <c r="F2042" s="7"/>
      <c r="G2042" s="7"/>
      <c r="H2042" s="7"/>
      <c r="I2042" s="7"/>
    </row>
    <row r="2043" spans="1:16384">
      <c r="C2043" s="763"/>
      <c r="D2043" s="764"/>
      <c r="E2043" s="764"/>
      <c r="F2043" s="763"/>
      <c r="G2043" s="763"/>
      <c r="H2043" s="763"/>
      <c r="I2043" s="764"/>
      <c r="J2043" s="764"/>
      <c r="K2043" s="763"/>
      <c r="L2043" s="763"/>
      <c r="M2043" s="763"/>
      <c r="N2043" s="764"/>
      <c r="O2043" s="764"/>
      <c r="P2043" s="763"/>
      <c r="Q2043" s="763"/>
      <c r="R2043" s="763"/>
      <c r="S2043" s="764"/>
      <c r="T2043" s="764"/>
      <c r="U2043" s="763"/>
      <c r="V2043" s="763"/>
      <c r="W2043" s="763"/>
      <c r="X2043" s="764"/>
      <c r="Y2043" s="764"/>
      <c r="Z2043" s="763"/>
      <c r="AA2043" s="763"/>
      <c r="AB2043" s="763"/>
      <c r="AC2043" s="764"/>
      <c r="AD2043" s="764"/>
      <c r="AE2043" s="763"/>
      <c r="AF2043" s="763"/>
      <c r="AG2043" s="763"/>
      <c r="AH2043" s="764"/>
      <c r="AI2043" s="764"/>
      <c r="AJ2043" s="763"/>
      <c r="AK2043" s="763"/>
      <c r="AL2043" s="763"/>
      <c r="AM2043" s="764"/>
      <c r="AN2043" s="764"/>
      <c r="AO2043" s="763"/>
      <c r="AP2043" s="763"/>
      <c r="AQ2043" s="763"/>
      <c r="AR2043" s="764"/>
      <c r="AS2043" s="764"/>
      <c r="AT2043" s="763"/>
      <c r="AU2043" s="763"/>
      <c r="AV2043" s="763"/>
      <c r="AW2043" s="764"/>
      <c r="AX2043" s="764"/>
      <c r="AY2043" s="763"/>
      <c r="AZ2043" s="763"/>
      <c r="BA2043" s="763"/>
      <c r="BB2043" s="764"/>
      <c r="BC2043" s="764"/>
      <c r="BD2043" s="763"/>
      <c r="BE2043" s="763"/>
      <c r="BF2043" s="763"/>
      <c r="BG2043" s="764"/>
      <c r="BH2043" s="764"/>
      <c r="BI2043" s="763"/>
      <c r="BJ2043" s="763"/>
      <c r="BK2043" s="763"/>
      <c r="BL2043" s="764"/>
      <c r="BM2043" s="764"/>
      <c r="BN2043" s="763"/>
      <c r="BO2043" s="763"/>
      <c r="BP2043" s="763"/>
      <c r="BQ2043" s="764"/>
      <c r="BR2043" s="764"/>
      <c r="BS2043" s="763"/>
      <c r="BT2043" s="763"/>
      <c r="BU2043" s="763"/>
      <c r="BV2043" s="764"/>
      <c r="BW2043" s="764"/>
      <c r="BX2043" s="763"/>
      <c r="BY2043" s="763"/>
      <c r="BZ2043" s="763"/>
      <c r="CA2043" s="764"/>
      <c r="CB2043" s="764"/>
      <c r="CC2043" s="763"/>
      <c r="CD2043" s="763"/>
      <c r="CE2043" s="763"/>
      <c r="CF2043" s="764"/>
      <c r="CG2043" s="764"/>
      <c r="CH2043" s="763"/>
      <c r="CI2043" s="763"/>
      <c r="CJ2043" s="763"/>
      <c r="CK2043" s="764"/>
      <c r="CL2043" s="764"/>
      <c r="CM2043" s="763"/>
      <c r="CN2043" s="763"/>
      <c r="CO2043" s="763"/>
      <c r="CP2043" s="764"/>
      <c r="CQ2043" s="764"/>
      <c r="CR2043" s="763"/>
      <c r="CS2043" s="763"/>
      <c r="CT2043" s="763"/>
      <c r="CU2043" s="764"/>
      <c r="CV2043" s="764"/>
      <c r="CW2043" s="763"/>
      <c r="CX2043" s="763"/>
      <c r="CY2043" s="763"/>
      <c r="CZ2043" s="764"/>
      <c r="DA2043" s="764"/>
      <c r="DB2043" s="763"/>
      <c r="DC2043" s="763"/>
      <c r="DD2043" s="763"/>
      <c r="DE2043" s="764"/>
      <c r="DF2043" s="764"/>
      <c r="DG2043" s="763"/>
      <c r="DH2043" s="763"/>
      <c r="DI2043" s="763"/>
      <c r="DJ2043" s="764"/>
      <c r="DK2043" s="764"/>
      <c r="DL2043" s="763"/>
      <c r="DM2043" s="763"/>
      <c r="DN2043" s="763"/>
      <c r="DO2043" s="764"/>
      <c r="DP2043" s="764"/>
      <c r="DQ2043" s="763"/>
      <c r="DR2043" s="763"/>
      <c r="DS2043" s="763"/>
      <c r="DT2043" s="764"/>
      <c r="DU2043" s="764"/>
      <c r="DV2043" s="763"/>
      <c r="DW2043" s="763"/>
      <c r="DX2043" s="763"/>
      <c r="DY2043" s="764"/>
      <c r="DZ2043" s="764"/>
      <c r="EA2043" s="763"/>
      <c r="EB2043" s="763"/>
      <c r="EC2043" s="763"/>
      <c r="ED2043" s="764"/>
      <c r="EE2043" s="764"/>
      <c r="EF2043" s="763"/>
      <c r="EG2043" s="763"/>
      <c r="EH2043" s="763"/>
      <c r="EI2043" s="764"/>
      <c r="EJ2043" s="764"/>
      <c r="EK2043" s="763"/>
      <c r="EL2043" s="763"/>
      <c r="EM2043" s="763"/>
      <c r="EN2043" s="764"/>
      <c r="EO2043" s="764"/>
      <c r="EP2043" s="763"/>
      <c r="EQ2043" s="763"/>
      <c r="ER2043" s="763"/>
      <c r="ES2043" s="764"/>
      <c r="ET2043" s="764"/>
      <c r="EU2043" s="763"/>
      <c r="EV2043" s="763"/>
      <c r="EW2043" s="763"/>
      <c r="EX2043" s="764"/>
      <c r="EY2043" s="764"/>
      <c r="EZ2043" s="763"/>
      <c r="FA2043" s="763"/>
      <c r="FB2043" s="763"/>
      <c r="FC2043" s="764"/>
      <c r="FD2043" s="764"/>
      <c r="FE2043" s="763"/>
      <c r="FF2043" s="763"/>
      <c r="FG2043" s="763"/>
      <c r="FH2043" s="764"/>
      <c r="FI2043" s="764"/>
      <c r="FJ2043" s="763"/>
      <c r="FK2043" s="763"/>
      <c r="FL2043" s="763"/>
      <c r="FM2043" s="764"/>
      <c r="FN2043" s="764"/>
      <c r="FO2043" s="763"/>
      <c r="FP2043" s="763"/>
      <c r="FQ2043" s="763"/>
      <c r="FR2043" s="764"/>
      <c r="FS2043" s="764"/>
      <c r="FT2043" s="763"/>
      <c r="FU2043" s="763"/>
      <c r="FV2043" s="763"/>
      <c r="FW2043" s="764"/>
      <c r="FX2043" s="764"/>
      <c r="FY2043" s="763"/>
      <c r="FZ2043" s="763"/>
      <c r="GA2043" s="763"/>
      <c r="GB2043" s="764"/>
      <c r="GC2043" s="764"/>
      <c r="GD2043" s="763"/>
      <c r="GE2043" s="763"/>
      <c r="GF2043" s="763"/>
      <c r="GG2043" s="764"/>
      <c r="GH2043" s="764"/>
      <c r="GI2043" s="763"/>
      <c r="GJ2043" s="763"/>
      <c r="GK2043" s="763"/>
      <c r="GL2043" s="764"/>
      <c r="GM2043" s="764"/>
      <c r="GN2043" s="763"/>
      <c r="GO2043" s="763"/>
      <c r="GP2043" s="763"/>
      <c r="GQ2043" s="764"/>
      <c r="GR2043" s="764"/>
      <c r="GS2043" s="763"/>
      <c r="GT2043" s="763"/>
      <c r="GU2043" s="763"/>
      <c r="GV2043" s="764"/>
      <c r="GW2043" s="764"/>
      <c r="GX2043" s="763"/>
      <c r="GY2043" s="763"/>
      <c r="GZ2043" s="763"/>
      <c r="HA2043" s="764"/>
      <c r="HB2043" s="764"/>
      <c r="HC2043" s="763"/>
      <c r="HD2043" s="763"/>
      <c r="HE2043" s="763"/>
      <c r="HF2043" s="764"/>
      <c r="HG2043" s="764"/>
      <c r="HH2043" s="763"/>
      <c r="HI2043" s="763"/>
      <c r="HJ2043" s="763"/>
      <c r="HK2043" s="764"/>
      <c r="HL2043" s="764"/>
      <c r="HM2043" s="763"/>
      <c r="HN2043" s="763"/>
      <c r="HO2043" s="763"/>
      <c r="HP2043" s="764"/>
      <c r="HQ2043" s="764"/>
      <c r="HR2043" s="763"/>
      <c r="HS2043" s="763"/>
      <c r="HT2043" s="763"/>
      <c r="HU2043" s="764"/>
      <c r="HV2043" s="764"/>
      <c r="HW2043" s="763"/>
      <c r="HX2043" s="763"/>
      <c r="HY2043" s="763"/>
      <c r="HZ2043" s="764"/>
      <c r="IA2043" s="764"/>
      <c r="IB2043" s="763"/>
      <c r="IC2043" s="763"/>
      <c r="ID2043" s="763"/>
      <c r="IE2043" s="764"/>
      <c r="IF2043" s="764"/>
      <c r="IG2043" s="763"/>
      <c r="IH2043" s="763"/>
      <c r="II2043" s="763"/>
      <c r="IJ2043" s="764"/>
      <c r="IK2043" s="764"/>
      <c r="IL2043" s="763"/>
      <c r="IM2043" s="763"/>
      <c r="IN2043" s="763"/>
      <c r="IO2043" s="764"/>
      <c r="IP2043" s="764"/>
      <c r="IQ2043" s="763"/>
      <c r="IR2043" s="763"/>
      <c r="IS2043" s="763"/>
      <c r="IT2043" s="764"/>
      <c r="IU2043" s="764"/>
      <c r="IV2043" s="763"/>
      <c r="IW2043" s="763"/>
      <c r="IX2043" s="763"/>
      <c r="IY2043" s="764"/>
      <c r="IZ2043" s="764"/>
      <c r="JA2043" s="763"/>
      <c r="JB2043" s="763"/>
      <c r="JC2043" s="763"/>
      <c r="JD2043" s="764"/>
      <c r="JE2043" s="764"/>
      <c r="JF2043" s="763"/>
      <c r="JG2043" s="763"/>
      <c r="JH2043" s="763"/>
      <c r="JI2043" s="764"/>
      <c r="JJ2043" s="764"/>
      <c r="JK2043" s="763"/>
      <c r="JL2043" s="763"/>
      <c r="JM2043" s="763"/>
      <c r="JN2043" s="764"/>
      <c r="JO2043" s="764"/>
      <c r="JP2043" s="763"/>
      <c r="JQ2043" s="763"/>
      <c r="JR2043" s="763"/>
      <c r="JS2043" s="764"/>
      <c r="JT2043" s="764"/>
      <c r="JU2043" s="763"/>
      <c r="JV2043" s="763"/>
      <c r="JW2043" s="763"/>
      <c r="JX2043" s="764"/>
      <c r="JY2043" s="764"/>
      <c r="JZ2043" s="763"/>
      <c r="KA2043" s="763"/>
      <c r="KB2043" s="763"/>
      <c r="KC2043" s="764"/>
      <c r="KD2043" s="764"/>
      <c r="KE2043" s="763"/>
      <c r="KF2043" s="763"/>
      <c r="KG2043" s="763"/>
      <c r="KH2043" s="764"/>
      <c r="KI2043" s="764"/>
      <c r="KJ2043" s="763"/>
      <c r="KK2043" s="763"/>
      <c r="KL2043" s="763"/>
      <c r="KM2043" s="764"/>
      <c r="KN2043" s="764"/>
      <c r="KO2043" s="763"/>
      <c r="KP2043" s="763"/>
      <c r="KQ2043" s="763"/>
      <c r="KR2043" s="764"/>
      <c r="KS2043" s="764"/>
      <c r="KT2043" s="763"/>
      <c r="KU2043" s="763"/>
      <c r="KV2043" s="763"/>
      <c r="KW2043" s="764"/>
      <c r="KX2043" s="764"/>
      <c r="KY2043" s="763"/>
      <c r="KZ2043" s="763"/>
      <c r="LA2043" s="763"/>
      <c r="LB2043" s="764"/>
      <c r="LC2043" s="764"/>
      <c r="LD2043" s="763"/>
      <c r="LE2043" s="763"/>
      <c r="LF2043" s="763"/>
      <c r="LG2043" s="764"/>
      <c r="LH2043" s="764"/>
      <c r="LI2043" s="763"/>
      <c r="LJ2043" s="763"/>
      <c r="LK2043" s="763"/>
      <c r="LL2043" s="764"/>
      <c r="LM2043" s="764"/>
      <c r="LN2043" s="763"/>
      <c r="LO2043" s="763"/>
      <c r="LP2043" s="763"/>
      <c r="LQ2043" s="764"/>
      <c r="LR2043" s="764"/>
      <c r="LS2043" s="763"/>
      <c r="LT2043" s="763"/>
      <c r="LU2043" s="763"/>
      <c r="LV2043" s="764"/>
      <c r="LW2043" s="764"/>
      <c r="LX2043" s="763"/>
      <c r="LY2043" s="763"/>
      <c r="LZ2043" s="763"/>
      <c r="MA2043" s="764"/>
      <c r="MB2043" s="764"/>
      <c r="MC2043" s="763"/>
      <c r="MD2043" s="763"/>
      <c r="ME2043" s="763"/>
      <c r="MF2043" s="764"/>
      <c r="MG2043" s="764"/>
      <c r="MH2043" s="763"/>
      <c r="MI2043" s="763"/>
      <c r="MJ2043" s="763"/>
      <c r="MK2043" s="764"/>
      <c r="ML2043" s="764"/>
      <c r="MM2043" s="763"/>
      <c r="MN2043" s="763"/>
      <c r="MO2043" s="763"/>
      <c r="MP2043" s="764"/>
      <c r="MQ2043" s="764"/>
      <c r="MR2043" s="763"/>
      <c r="MS2043" s="763"/>
      <c r="MT2043" s="763"/>
      <c r="MU2043" s="764"/>
      <c r="MV2043" s="764"/>
      <c r="MW2043" s="763"/>
      <c r="MX2043" s="763"/>
      <c r="MY2043" s="763"/>
      <c r="MZ2043" s="764"/>
      <c r="NA2043" s="764"/>
      <c r="NB2043" s="763"/>
      <c r="NC2043" s="763"/>
      <c r="ND2043" s="763"/>
      <c r="NE2043" s="764"/>
      <c r="NF2043" s="764"/>
      <c r="NG2043" s="763"/>
      <c r="NH2043" s="763"/>
      <c r="NI2043" s="763"/>
      <c r="NJ2043" s="764"/>
      <c r="NK2043" s="764"/>
      <c r="NL2043" s="763"/>
      <c r="NM2043" s="763"/>
      <c r="NN2043" s="763"/>
      <c r="NO2043" s="764"/>
      <c r="NP2043" s="764"/>
      <c r="NQ2043" s="763"/>
      <c r="NR2043" s="763"/>
      <c r="NS2043" s="763"/>
      <c r="NT2043" s="764"/>
      <c r="NU2043" s="764"/>
      <c r="NV2043" s="763"/>
      <c r="NW2043" s="763"/>
      <c r="NX2043" s="763"/>
      <c r="NY2043" s="764"/>
      <c r="NZ2043" s="764"/>
      <c r="OA2043" s="763"/>
      <c r="OB2043" s="763"/>
      <c r="OC2043" s="763"/>
      <c r="OD2043" s="764"/>
      <c r="OE2043" s="764"/>
      <c r="OF2043" s="763"/>
      <c r="OG2043" s="763"/>
      <c r="OH2043" s="763"/>
      <c r="OI2043" s="764"/>
      <c r="OJ2043" s="764"/>
      <c r="OK2043" s="763"/>
      <c r="OL2043" s="763"/>
      <c r="OM2043" s="763"/>
      <c r="ON2043" s="764"/>
      <c r="OO2043" s="764"/>
      <c r="OP2043" s="763"/>
      <c r="OQ2043" s="763"/>
      <c r="OR2043" s="763"/>
      <c r="OS2043" s="764"/>
      <c r="OT2043" s="764"/>
      <c r="OU2043" s="763"/>
      <c r="OV2043" s="763"/>
      <c r="OW2043" s="763"/>
      <c r="OX2043" s="764"/>
      <c r="OY2043" s="764"/>
      <c r="OZ2043" s="763"/>
      <c r="PA2043" s="763"/>
      <c r="PB2043" s="763"/>
      <c r="PC2043" s="764"/>
      <c r="PD2043" s="764"/>
      <c r="PE2043" s="763"/>
      <c r="PF2043" s="763"/>
      <c r="PG2043" s="763"/>
      <c r="PH2043" s="764"/>
      <c r="PI2043" s="764"/>
      <c r="PJ2043" s="763"/>
      <c r="PK2043" s="763"/>
      <c r="PL2043" s="763"/>
      <c r="PM2043" s="764"/>
      <c r="PN2043" s="764"/>
      <c r="PO2043" s="763"/>
      <c r="PP2043" s="763"/>
      <c r="PQ2043" s="763"/>
      <c r="PR2043" s="764"/>
      <c r="PS2043" s="764"/>
      <c r="PT2043" s="763"/>
      <c r="PU2043" s="763"/>
      <c r="PV2043" s="763"/>
      <c r="PW2043" s="764"/>
      <c r="PX2043" s="764"/>
      <c r="PY2043" s="763"/>
      <c r="PZ2043" s="763"/>
      <c r="QA2043" s="763"/>
      <c r="QB2043" s="764"/>
      <c r="QC2043" s="764"/>
      <c r="QD2043" s="763"/>
      <c r="QE2043" s="763"/>
      <c r="QF2043" s="763"/>
      <c r="QG2043" s="764"/>
      <c r="QH2043" s="764"/>
      <c r="QI2043" s="763"/>
      <c r="QJ2043" s="763"/>
      <c r="QK2043" s="763"/>
      <c r="QL2043" s="764"/>
      <c r="QM2043" s="764"/>
      <c r="QN2043" s="763"/>
      <c r="QO2043" s="763"/>
      <c r="QP2043" s="763"/>
      <c r="QQ2043" s="764"/>
      <c r="QR2043" s="764"/>
      <c r="QS2043" s="763"/>
      <c r="QT2043" s="763"/>
      <c r="QU2043" s="763"/>
      <c r="QV2043" s="764"/>
      <c r="QW2043" s="764"/>
      <c r="QX2043" s="763"/>
      <c r="QY2043" s="763"/>
      <c r="QZ2043" s="763"/>
      <c r="RA2043" s="764"/>
      <c r="RB2043" s="764"/>
      <c r="RC2043" s="763"/>
      <c r="RD2043" s="763"/>
      <c r="RE2043" s="763"/>
      <c r="RF2043" s="764"/>
      <c r="RG2043" s="764"/>
      <c r="RH2043" s="763"/>
      <c r="RI2043" s="763"/>
      <c r="RJ2043" s="763"/>
      <c r="RK2043" s="764"/>
      <c r="RL2043" s="764"/>
      <c r="RM2043" s="763"/>
      <c r="RN2043" s="763"/>
      <c r="RO2043" s="763"/>
      <c r="RP2043" s="764"/>
      <c r="RQ2043" s="764"/>
      <c r="RR2043" s="763"/>
      <c r="RS2043" s="763"/>
      <c r="RT2043" s="763"/>
      <c r="RU2043" s="764"/>
      <c r="RV2043" s="764"/>
      <c r="RW2043" s="763"/>
      <c r="RX2043" s="763"/>
      <c r="RY2043" s="763"/>
      <c r="RZ2043" s="764"/>
      <c r="SA2043" s="764"/>
      <c r="SB2043" s="763"/>
      <c r="SC2043" s="763"/>
      <c r="SD2043" s="763"/>
      <c r="SE2043" s="764"/>
      <c r="SF2043" s="764"/>
      <c r="SG2043" s="763"/>
      <c r="SH2043" s="763"/>
      <c r="SI2043" s="763"/>
      <c r="SJ2043" s="764"/>
      <c r="SK2043" s="764"/>
      <c r="SL2043" s="763"/>
      <c r="SM2043" s="763"/>
      <c r="SN2043" s="763"/>
      <c r="SO2043" s="764"/>
      <c r="SP2043" s="764"/>
      <c r="SQ2043" s="763"/>
      <c r="SR2043" s="763"/>
      <c r="SS2043" s="763"/>
      <c r="ST2043" s="764"/>
      <c r="SU2043" s="764"/>
      <c r="SV2043" s="763"/>
      <c r="SW2043" s="763"/>
      <c r="SX2043" s="763"/>
      <c r="SY2043" s="764"/>
      <c r="SZ2043" s="764"/>
      <c r="TA2043" s="763"/>
      <c r="TB2043" s="763"/>
      <c r="TC2043" s="763"/>
      <c r="TD2043" s="764"/>
      <c r="TE2043" s="764"/>
      <c r="TF2043" s="763"/>
      <c r="TG2043" s="763"/>
      <c r="TH2043" s="763"/>
      <c r="TI2043" s="764"/>
      <c r="TJ2043" s="764"/>
      <c r="TK2043" s="763"/>
      <c r="TL2043" s="763"/>
      <c r="TM2043" s="763"/>
      <c r="TN2043" s="764"/>
      <c r="TO2043" s="764"/>
      <c r="TP2043" s="763"/>
      <c r="TQ2043" s="763"/>
      <c r="TR2043" s="763"/>
      <c r="TS2043" s="764"/>
      <c r="TT2043" s="764"/>
      <c r="TU2043" s="763"/>
      <c r="TV2043" s="763"/>
      <c r="TW2043" s="763"/>
      <c r="TX2043" s="764"/>
      <c r="TY2043" s="764"/>
      <c r="TZ2043" s="763"/>
      <c r="UA2043" s="763"/>
      <c r="UB2043" s="763"/>
      <c r="UC2043" s="764"/>
      <c r="UD2043" s="764"/>
      <c r="UE2043" s="763"/>
      <c r="UF2043" s="763"/>
      <c r="UG2043" s="763"/>
      <c r="UH2043" s="764"/>
      <c r="UI2043" s="764"/>
      <c r="UJ2043" s="763"/>
      <c r="UK2043" s="763"/>
      <c r="UL2043" s="763"/>
      <c r="UM2043" s="764"/>
      <c r="UN2043" s="764"/>
      <c r="UO2043" s="763"/>
      <c r="UP2043" s="763"/>
      <c r="UQ2043" s="763"/>
      <c r="UR2043" s="764"/>
      <c r="US2043" s="764"/>
      <c r="UT2043" s="763"/>
      <c r="UU2043" s="763"/>
      <c r="UV2043" s="763"/>
      <c r="UW2043" s="764"/>
      <c r="UX2043" s="764"/>
      <c r="UY2043" s="763"/>
      <c r="UZ2043" s="763"/>
      <c r="VA2043" s="763"/>
      <c r="VB2043" s="764"/>
      <c r="VC2043" s="764"/>
      <c r="VD2043" s="763"/>
      <c r="VE2043" s="763"/>
      <c r="VF2043" s="763"/>
      <c r="VG2043" s="764"/>
      <c r="VH2043" s="764"/>
      <c r="VI2043" s="763"/>
      <c r="VJ2043" s="763"/>
      <c r="VK2043" s="763"/>
      <c r="VL2043" s="764"/>
      <c r="VM2043" s="764"/>
      <c r="VN2043" s="763"/>
      <c r="VO2043" s="763"/>
      <c r="VP2043" s="763"/>
      <c r="VQ2043" s="764"/>
      <c r="VR2043" s="764"/>
      <c r="VS2043" s="763"/>
      <c r="VT2043" s="763"/>
      <c r="VU2043" s="763"/>
      <c r="VV2043" s="764"/>
      <c r="VW2043" s="764"/>
      <c r="VX2043" s="763"/>
      <c r="VY2043" s="763"/>
      <c r="VZ2043" s="763"/>
      <c r="WA2043" s="764"/>
      <c r="WB2043" s="764"/>
      <c r="WC2043" s="763"/>
      <c r="WD2043" s="763"/>
      <c r="WE2043" s="763"/>
      <c r="WF2043" s="764"/>
      <c r="WG2043" s="764"/>
      <c r="WH2043" s="763"/>
      <c r="WI2043" s="763"/>
      <c r="WJ2043" s="763"/>
      <c r="WK2043" s="764"/>
      <c r="WL2043" s="764"/>
      <c r="WM2043" s="763"/>
      <c r="WN2043" s="763"/>
      <c r="WO2043" s="763"/>
      <c r="WP2043" s="764"/>
      <c r="WQ2043" s="764"/>
      <c r="WR2043" s="763"/>
      <c r="WS2043" s="763"/>
      <c r="WT2043" s="763"/>
      <c r="WU2043" s="764"/>
      <c r="WV2043" s="764"/>
      <c r="WW2043" s="763"/>
      <c r="WX2043" s="763"/>
      <c r="WY2043" s="763"/>
      <c r="WZ2043" s="764"/>
      <c r="XA2043" s="764"/>
      <c r="XB2043" s="763"/>
      <c r="XC2043" s="763"/>
      <c r="XD2043" s="763"/>
      <c r="XE2043" s="764"/>
      <c r="XF2043" s="764"/>
      <c r="XG2043" s="763"/>
      <c r="XH2043" s="763"/>
      <c r="XI2043" s="763"/>
      <c r="XJ2043" s="764"/>
      <c r="XK2043" s="764"/>
      <c r="XL2043" s="763"/>
      <c r="XM2043" s="763"/>
      <c r="XN2043" s="763"/>
      <c r="XO2043" s="764"/>
      <c r="XP2043" s="764"/>
      <c r="XQ2043" s="763"/>
      <c r="XR2043" s="763"/>
      <c r="XS2043" s="763"/>
      <c r="XT2043" s="764"/>
      <c r="XU2043" s="764"/>
      <c r="XV2043" s="763"/>
      <c r="XW2043" s="763"/>
      <c r="XX2043" s="763"/>
      <c r="XY2043" s="764"/>
      <c r="XZ2043" s="764"/>
      <c r="YA2043" s="763"/>
      <c r="YB2043" s="763"/>
      <c r="YC2043" s="763"/>
      <c r="YD2043" s="764"/>
      <c r="YE2043" s="764"/>
      <c r="YF2043" s="763"/>
      <c r="YG2043" s="763"/>
      <c r="YH2043" s="763"/>
      <c r="YI2043" s="764"/>
      <c r="YJ2043" s="764"/>
      <c r="YK2043" s="763"/>
      <c r="YL2043" s="763"/>
      <c r="YM2043" s="763"/>
      <c r="YN2043" s="764"/>
      <c r="YO2043" s="764"/>
      <c r="YP2043" s="763"/>
      <c r="YQ2043" s="763"/>
      <c r="YR2043" s="763"/>
      <c r="YS2043" s="764"/>
      <c r="YT2043" s="764"/>
      <c r="YU2043" s="763"/>
      <c r="YV2043" s="763"/>
      <c r="YW2043" s="763"/>
      <c r="YX2043" s="764"/>
      <c r="YY2043" s="764"/>
      <c r="YZ2043" s="763"/>
      <c r="ZA2043" s="763"/>
      <c r="ZB2043" s="763"/>
      <c r="ZC2043" s="764"/>
      <c r="ZD2043" s="764"/>
      <c r="ZE2043" s="763"/>
      <c r="ZF2043" s="763"/>
      <c r="ZG2043" s="763"/>
      <c r="ZH2043" s="764"/>
      <c r="ZI2043" s="764"/>
      <c r="ZJ2043" s="763"/>
      <c r="ZK2043" s="763"/>
      <c r="ZL2043" s="763"/>
      <c r="ZM2043" s="764"/>
      <c r="ZN2043" s="764"/>
      <c r="ZO2043" s="763"/>
      <c r="ZP2043" s="763"/>
      <c r="ZQ2043" s="763"/>
      <c r="ZR2043" s="764"/>
      <c r="ZS2043" s="764"/>
      <c r="ZT2043" s="763"/>
      <c r="ZU2043" s="763"/>
      <c r="ZV2043" s="763"/>
      <c r="ZW2043" s="764"/>
      <c r="ZX2043" s="764"/>
      <c r="ZY2043" s="763"/>
      <c r="ZZ2043" s="763"/>
      <c r="AAA2043" s="763"/>
      <c r="AAB2043" s="764"/>
      <c r="AAC2043" s="764"/>
      <c r="AAD2043" s="763"/>
      <c r="AAE2043" s="763"/>
      <c r="AAF2043" s="763"/>
      <c r="AAG2043" s="764"/>
      <c r="AAH2043" s="764"/>
      <c r="AAI2043" s="763"/>
      <c r="AAJ2043" s="763"/>
      <c r="AAK2043" s="763"/>
      <c r="AAL2043" s="764"/>
      <c r="AAM2043" s="764"/>
      <c r="AAN2043" s="763"/>
      <c r="AAO2043" s="763"/>
      <c r="AAP2043" s="763"/>
      <c r="AAQ2043" s="764"/>
      <c r="AAR2043" s="764"/>
      <c r="AAS2043" s="763"/>
      <c r="AAT2043" s="763"/>
      <c r="AAU2043" s="763"/>
      <c r="AAV2043" s="764"/>
      <c r="AAW2043" s="764"/>
      <c r="AAX2043" s="763"/>
      <c r="AAY2043" s="763"/>
      <c r="AAZ2043" s="763"/>
      <c r="ABA2043" s="764"/>
      <c r="ABB2043" s="764"/>
      <c r="ABC2043" s="763"/>
      <c r="ABD2043" s="763"/>
      <c r="ABE2043" s="763"/>
      <c r="ABF2043" s="764"/>
      <c r="ABG2043" s="764"/>
      <c r="ABH2043" s="763"/>
      <c r="ABI2043" s="763"/>
      <c r="ABJ2043" s="763"/>
      <c r="ABK2043" s="764"/>
      <c r="ABL2043" s="764"/>
      <c r="ABM2043" s="763"/>
      <c r="ABN2043" s="763"/>
      <c r="ABO2043" s="763"/>
      <c r="ABP2043" s="764"/>
      <c r="ABQ2043" s="764"/>
      <c r="ABR2043" s="763"/>
      <c r="ABS2043" s="763"/>
      <c r="ABT2043" s="763"/>
      <c r="ABU2043" s="764"/>
      <c r="ABV2043" s="764"/>
      <c r="ABW2043" s="763"/>
      <c r="ABX2043" s="763"/>
      <c r="ABY2043" s="763"/>
      <c r="ABZ2043" s="764"/>
      <c r="ACA2043" s="764"/>
      <c r="ACB2043" s="763"/>
      <c r="ACC2043" s="763"/>
      <c r="ACD2043" s="763"/>
      <c r="ACE2043" s="764"/>
      <c r="ACF2043" s="764"/>
      <c r="ACG2043" s="763"/>
      <c r="ACH2043" s="763"/>
      <c r="ACI2043" s="763"/>
      <c r="ACJ2043" s="764"/>
      <c r="ACK2043" s="764"/>
      <c r="ACL2043" s="763"/>
      <c r="ACM2043" s="763"/>
      <c r="ACN2043" s="763"/>
      <c r="ACO2043" s="764"/>
      <c r="ACP2043" s="764"/>
      <c r="ACQ2043" s="763"/>
      <c r="ACR2043" s="763"/>
      <c r="ACS2043" s="763"/>
      <c r="ACT2043" s="764"/>
      <c r="ACU2043" s="764"/>
      <c r="ACV2043" s="763"/>
      <c r="ACW2043" s="763"/>
      <c r="ACX2043" s="763"/>
      <c r="ACY2043" s="764"/>
      <c r="ACZ2043" s="764"/>
      <c r="ADA2043" s="763"/>
      <c r="ADB2043" s="763"/>
      <c r="ADC2043" s="763"/>
      <c r="ADD2043" s="764"/>
      <c r="ADE2043" s="764"/>
      <c r="ADF2043" s="763"/>
      <c r="ADG2043" s="763"/>
      <c r="ADH2043" s="763"/>
      <c r="ADI2043" s="764"/>
      <c r="ADJ2043" s="764"/>
      <c r="ADK2043" s="763"/>
      <c r="ADL2043" s="763"/>
      <c r="ADM2043" s="763"/>
      <c r="ADN2043" s="764"/>
      <c r="ADO2043" s="764"/>
      <c r="ADP2043" s="763"/>
      <c r="ADQ2043" s="763"/>
      <c r="ADR2043" s="763"/>
      <c r="ADS2043" s="764"/>
      <c r="ADT2043" s="764"/>
      <c r="ADU2043" s="763"/>
      <c r="ADV2043" s="763"/>
      <c r="ADW2043" s="763"/>
      <c r="ADX2043" s="764"/>
      <c r="ADY2043" s="764"/>
      <c r="ADZ2043" s="763"/>
      <c r="AEA2043" s="763"/>
      <c r="AEB2043" s="763"/>
      <c r="AEC2043" s="764"/>
      <c r="AED2043" s="764"/>
      <c r="AEE2043" s="763"/>
      <c r="AEF2043" s="763"/>
      <c r="AEG2043" s="763"/>
      <c r="AEH2043" s="764"/>
      <c r="AEI2043" s="764"/>
      <c r="AEJ2043" s="763"/>
      <c r="AEK2043" s="763"/>
      <c r="AEL2043" s="763"/>
      <c r="AEM2043" s="764"/>
      <c r="AEN2043" s="764"/>
      <c r="AEO2043" s="763"/>
      <c r="AEP2043" s="763"/>
      <c r="AEQ2043" s="763"/>
      <c r="AER2043" s="764"/>
      <c r="AES2043" s="764"/>
      <c r="AET2043" s="763"/>
      <c r="AEU2043" s="763"/>
      <c r="AEV2043" s="763"/>
      <c r="AEW2043" s="764"/>
      <c r="AEX2043" s="764"/>
      <c r="AEY2043" s="763"/>
      <c r="AEZ2043" s="763"/>
      <c r="AFA2043" s="763"/>
      <c r="AFB2043" s="764"/>
      <c r="AFC2043" s="764"/>
      <c r="AFD2043" s="763"/>
      <c r="AFE2043" s="763"/>
      <c r="AFF2043" s="763"/>
      <c r="AFG2043" s="764"/>
      <c r="AFH2043" s="764"/>
      <c r="AFI2043" s="763"/>
      <c r="AFJ2043" s="763"/>
      <c r="AFK2043" s="763"/>
      <c r="AFL2043" s="764"/>
      <c r="AFM2043" s="764"/>
      <c r="AFN2043" s="763"/>
      <c r="AFO2043" s="763"/>
      <c r="AFP2043" s="763"/>
      <c r="AFQ2043" s="764"/>
      <c r="AFR2043" s="764"/>
      <c r="AFS2043" s="763"/>
      <c r="AFT2043" s="763"/>
      <c r="AFU2043" s="763"/>
      <c r="AFV2043" s="764"/>
      <c r="AFW2043" s="764"/>
      <c r="AFX2043" s="763"/>
      <c r="AFY2043" s="763"/>
      <c r="AFZ2043" s="763"/>
      <c r="AGA2043" s="764"/>
      <c r="AGB2043" s="764"/>
      <c r="AGC2043" s="763"/>
      <c r="AGD2043" s="763"/>
      <c r="AGE2043" s="763"/>
      <c r="AGF2043" s="764"/>
      <c r="AGG2043" s="764"/>
      <c r="AGH2043" s="763"/>
      <c r="AGI2043" s="763"/>
      <c r="AGJ2043" s="763"/>
      <c r="AGK2043" s="764"/>
      <c r="AGL2043" s="764"/>
      <c r="AGM2043" s="763"/>
      <c r="AGN2043" s="763"/>
      <c r="AGO2043" s="763"/>
      <c r="AGP2043" s="764"/>
      <c r="AGQ2043" s="764"/>
      <c r="AGR2043" s="763"/>
      <c r="AGS2043" s="763"/>
      <c r="AGT2043" s="763"/>
      <c r="AGU2043" s="764"/>
      <c r="AGV2043" s="764"/>
      <c r="AGW2043" s="763"/>
      <c r="AGX2043" s="763"/>
      <c r="AGY2043" s="763"/>
      <c r="AGZ2043" s="764"/>
      <c r="AHA2043" s="764"/>
      <c r="AHB2043" s="763"/>
      <c r="AHC2043" s="763"/>
      <c r="AHD2043" s="763"/>
      <c r="AHE2043" s="764"/>
      <c r="AHF2043" s="764"/>
      <c r="AHG2043" s="763"/>
      <c r="AHH2043" s="763"/>
      <c r="AHI2043" s="763"/>
      <c r="AHJ2043" s="764"/>
      <c r="AHK2043" s="764"/>
      <c r="AHL2043" s="763"/>
      <c r="AHM2043" s="763"/>
      <c r="AHN2043" s="763"/>
      <c r="AHO2043" s="764"/>
      <c r="AHP2043" s="764"/>
      <c r="AHQ2043" s="763"/>
      <c r="AHR2043" s="763"/>
      <c r="AHS2043" s="763"/>
      <c r="AHT2043" s="764"/>
      <c r="AHU2043" s="764"/>
      <c r="AHV2043" s="763"/>
      <c r="AHW2043" s="763"/>
      <c r="AHX2043" s="763"/>
      <c r="AHY2043" s="764"/>
      <c r="AHZ2043" s="764"/>
      <c r="AIA2043" s="763"/>
      <c r="AIB2043" s="763"/>
      <c r="AIC2043" s="763"/>
      <c r="AID2043" s="764"/>
      <c r="AIE2043" s="764"/>
      <c r="AIF2043" s="763"/>
      <c r="AIG2043" s="763"/>
      <c r="AIH2043" s="763"/>
      <c r="AII2043" s="764"/>
      <c r="AIJ2043" s="764"/>
      <c r="AIK2043" s="763"/>
      <c r="AIL2043" s="763"/>
      <c r="AIM2043" s="763"/>
      <c r="AIN2043" s="764"/>
      <c r="AIO2043" s="764"/>
      <c r="AIP2043" s="763"/>
      <c r="AIQ2043" s="763"/>
      <c r="AIR2043" s="763"/>
      <c r="AIS2043" s="764"/>
      <c r="AIT2043" s="764"/>
      <c r="AIU2043" s="763"/>
      <c r="AIV2043" s="763"/>
      <c r="AIW2043" s="763"/>
      <c r="AIX2043" s="764"/>
      <c r="AIY2043" s="764"/>
      <c r="AIZ2043" s="763"/>
      <c r="AJA2043" s="763"/>
      <c r="AJB2043" s="763"/>
      <c r="AJC2043" s="764"/>
      <c r="AJD2043" s="764"/>
      <c r="AJE2043" s="763"/>
      <c r="AJF2043" s="763"/>
      <c r="AJG2043" s="763"/>
      <c r="AJH2043" s="764"/>
      <c r="AJI2043" s="764"/>
      <c r="AJJ2043" s="763"/>
      <c r="AJK2043" s="763"/>
      <c r="AJL2043" s="763"/>
      <c r="AJM2043" s="764"/>
      <c r="AJN2043" s="764"/>
      <c r="AJO2043" s="763"/>
      <c r="AJP2043" s="763"/>
      <c r="AJQ2043" s="763"/>
      <c r="AJR2043" s="764"/>
      <c r="AJS2043" s="764"/>
      <c r="AJT2043" s="763"/>
      <c r="AJU2043" s="763"/>
      <c r="AJV2043" s="763"/>
      <c r="AJW2043" s="764"/>
      <c r="AJX2043" s="764"/>
      <c r="AJY2043" s="763"/>
      <c r="AJZ2043" s="763"/>
      <c r="AKA2043" s="763"/>
      <c r="AKB2043" s="764"/>
      <c r="AKC2043" s="764"/>
      <c r="AKD2043" s="763"/>
      <c r="AKE2043" s="763"/>
      <c r="AKF2043" s="763"/>
      <c r="AKG2043" s="764"/>
      <c r="AKH2043" s="764"/>
      <c r="AKI2043" s="763"/>
      <c r="AKJ2043" s="763"/>
      <c r="AKK2043" s="763"/>
      <c r="AKL2043" s="764"/>
      <c r="AKM2043" s="764"/>
      <c r="AKN2043" s="763"/>
      <c r="AKO2043" s="763"/>
      <c r="AKP2043" s="763"/>
      <c r="AKQ2043" s="764"/>
      <c r="AKR2043" s="764"/>
      <c r="AKS2043" s="763"/>
      <c r="AKT2043" s="763"/>
      <c r="AKU2043" s="763"/>
      <c r="AKV2043" s="764"/>
      <c r="AKW2043" s="764"/>
      <c r="AKX2043" s="763"/>
      <c r="AKY2043" s="763"/>
      <c r="AKZ2043" s="763"/>
      <c r="ALA2043" s="764"/>
      <c r="ALB2043" s="764"/>
      <c r="ALC2043" s="763"/>
      <c r="ALD2043" s="763"/>
      <c r="ALE2043" s="763"/>
      <c r="ALF2043" s="764"/>
      <c r="ALG2043" s="764"/>
      <c r="ALH2043" s="763"/>
      <c r="ALI2043" s="763"/>
      <c r="ALJ2043" s="763"/>
      <c r="ALK2043" s="764"/>
      <c r="ALL2043" s="764"/>
      <c r="ALM2043" s="763"/>
      <c r="ALN2043" s="763"/>
      <c r="ALO2043" s="763"/>
      <c r="ALP2043" s="764"/>
      <c r="ALQ2043" s="764"/>
      <c r="ALR2043" s="763"/>
      <c r="ALS2043" s="763"/>
      <c r="ALT2043" s="763"/>
      <c r="ALU2043" s="764"/>
      <c r="ALV2043" s="764"/>
      <c r="ALW2043" s="763"/>
      <c r="ALX2043" s="763"/>
      <c r="ALY2043" s="763"/>
      <c r="ALZ2043" s="764"/>
      <c r="AMA2043" s="764"/>
      <c r="AMB2043" s="763"/>
      <c r="AMC2043" s="763"/>
      <c r="AMD2043" s="763"/>
      <c r="AME2043" s="764"/>
      <c r="AMF2043" s="764"/>
      <c r="AMG2043" s="763"/>
      <c r="AMH2043" s="763"/>
      <c r="AMI2043" s="763"/>
      <c r="AMJ2043" s="764"/>
      <c r="AMK2043" s="764"/>
      <c r="AML2043" s="763"/>
      <c r="AMM2043" s="763"/>
      <c r="AMN2043" s="763"/>
      <c r="AMO2043" s="764"/>
      <c r="AMP2043" s="764"/>
      <c r="AMQ2043" s="763"/>
      <c r="AMR2043" s="763"/>
      <c r="AMS2043" s="763"/>
      <c r="AMT2043" s="764"/>
      <c r="AMU2043" s="764"/>
      <c r="AMV2043" s="763"/>
      <c r="AMW2043" s="763"/>
      <c r="AMX2043" s="763"/>
      <c r="AMY2043" s="764"/>
      <c r="AMZ2043" s="764"/>
      <c r="ANA2043" s="763"/>
      <c r="ANB2043" s="763"/>
      <c r="ANC2043" s="763"/>
      <c r="AND2043" s="764"/>
      <c r="ANE2043" s="764"/>
      <c r="ANF2043" s="763"/>
      <c r="ANG2043" s="763"/>
      <c r="ANH2043" s="763"/>
      <c r="ANI2043" s="764"/>
      <c r="ANJ2043" s="764"/>
      <c r="ANK2043" s="763"/>
      <c r="ANL2043" s="763"/>
      <c r="ANM2043" s="763"/>
      <c r="ANN2043" s="764"/>
      <c r="ANO2043" s="764"/>
      <c r="ANP2043" s="763"/>
      <c r="ANQ2043" s="763"/>
      <c r="ANR2043" s="763"/>
      <c r="ANS2043" s="764"/>
      <c r="ANT2043" s="764"/>
      <c r="ANU2043" s="763"/>
      <c r="ANV2043" s="763"/>
      <c r="ANW2043" s="763"/>
      <c r="ANX2043" s="764"/>
      <c r="ANY2043" s="764"/>
      <c r="ANZ2043" s="763"/>
      <c r="AOA2043" s="763"/>
      <c r="AOB2043" s="763"/>
      <c r="AOC2043" s="764"/>
      <c r="AOD2043" s="764"/>
      <c r="AOE2043" s="763"/>
      <c r="AOF2043" s="763"/>
      <c r="AOG2043" s="763"/>
      <c r="AOH2043" s="764"/>
      <c r="AOI2043" s="764"/>
      <c r="AOJ2043" s="763"/>
      <c r="AOK2043" s="763"/>
      <c r="AOL2043" s="763"/>
      <c r="AOM2043" s="764"/>
      <c r="AON2043" s="764"/>
      <c r="AOO2043" s="763"/>
      <c r="AOP2043" s="763"/>
      <c r="AOQ2043" s="763"/>
      <c r="AOR2043" s="764"/>
      <c r="AOS2043" s="764"/>
      <c r="AOT2043" s="763"/>
      <c r="AOU2043" s="763"/>
      <c r="AOV2043" s="763"/>
      <c r="AOW2043" s="764"/>
      <c r="AOX2043" s="764"/>
      <c r="AOY2043" s="763"/>
      <c r="AOZ2043" s="763"/>
      <c r="APA2043" s="763"/>
      <c r="APB2043" s="764"/>
      <c r="APC2043" s="764"/>
      <c r="APD2043" s="763"/>
      <c r="APE2043" s="763"/>
      <c r="APF2043" s="763"/>
      <c r="APG2043" s="764"/>
      <c r="APH2043" s="764"/>
      <c r="API2043" s="763"/>
      <c r="APJ2043" s="763"/>
      <c r="APK2043" s="763"/>
      <c r="APL2043" s="764"/>
      <c r="APM2043" s="764"/>
      <c r="APN2043" s="763"/>
      <c r="APO2043" s="763"/>
      <c r="APP2043" s="763"/>
      <c r="APQ2043" s="764"/>
      <c r="APR2043" s="764"/>
      <c r="APS2043" s="763"/>
      <c r="APT2043" s="763"/>
      <c r="APU2043" s="763"/>
      <c r="APV2043" s="764"/>
      <c r="APW2043" s="764"/>
      <c r="APX2043" s="763"/>
      <c r="APY2043" s="763"/>
      <c r="APZ2043" s="763"/>
      <c r="AQA2043" s="764"/>
      <c r="AQB2043" s="764"/>
      <c r="AQC2043" s="763"/>
      <c r="AQD2043" s="763"/>
      <c r="AQE2043" s="763"/>
      <c r="AQF2043" s="764"/>
      <c r="AQG2043" s="764"/>
      <c r="AQH2043" s="763"/>
      <c r="AQI2043" s="763"/>
      <c r="AQJ2043" s="763"/>
      <c r="AQK2043" s="764"/>
      <c r="AQL2043" s="764"/>
      <c r="AQM2043" s="763"/>
      <c r="AQN2043" s="763"/>
      <c r="AQO2043" s="763"/>
      <c r="AQP2043" s="764"/>
      <c r="AQQ2043" s="764"/>
      <c r="AQR2043" s="763"/>
      <c r="AQS2043" s="763"/>
      <c r="AQT2043" s="763"/>
      <c r="AQU2043" s="764"/>
      <c r="AQV2043" s="764"/>
      <c r="AQW2043" s="763"/>
      <c r="AQX2043" s="763"/>
      <c r="AQY2043" s="763"/>
      <c r="AQZ2043" s="764"/>
      <c r="ARA2043" s="764"/>
      <c r="ARB2043" s="763"/>
      <c r="ARC2043" s="763"/>
      <c r="ARD2043" s="763"/>
      <c r="ARE2043" s="764"/>
      <c r="ARF2043" s="764"/>
      <c r="ARG2043" s="763"/>
      <c r="ARH2043" s="763"/>
      <c r="ARI2043" s="763"/>
      <c r="ARJ2043" s="764"/>
      <c r="ARK2043" s="764"/>
      <c r="ARL2043" s="763"/>
      <c r="ARM2043" s="763"/>
      <c r="ARN2043" s="763"/>
      <c r="ARO2043" s="764"/>
      <c r="ARP2043" s="764"/>
      <c r="ARQ2043" s="763"/>
      <c r="ARR2043" s="763"/>
      <c r="ARS2043" s="763"/>
      <c r="ART2043" s="764"/>
      <c r="ARU2043" s="764"/>
      <c r="ARV2043" s="763"/>
      <c r="ARW2043" s="763"/>
      <c r="ARX2043" s="763"/>
      <c r="ARY2043" s="764"/>
      <c r="ARZ2043" s="764"/>
      <c r="ASA2043" s="763"/>
      <c r="ASB2043" s="763"/>
      <c r="ASC2043" s="763"/>
      <c r="ASD2043" s="764"/>
      <c r="ASE2043" s="764"/>
      <c r="ASF2043" s="763"/>
      <c r="ASG2043" s="763"/>
      <c r="ASH2043" s="763"/>
      <c r="ASI2043" s="764"/>
      <c r="ASJ2043" s="764"/>
      <c r="ASK2043" s="763"/>
      <c r="ASL2043" s="763"/>
      <c r="ASM2043" s="763"/>
      <c r="ASN2043" s="764"/>
      <c r="ASO2043" s="764"/>
      <c r="ASP2043" s="763"/>
      <c r="ASQ2043" s="763"/>
      <c r="ASR2043" s="763"/>
      <c r="ASS2043" s="764"/>
      <c r="AST2043" s="764"/>
      <c r="ASU2043" s="763"/>
      <c r="ASV2043" s="763"/>
      <c r="ASW2043" s="763"/>
      <c r="ASX2043" s="764"/>
      <c r="ASY2043" s="764"/>
      <c r="ASZ2043" s="763"/>
      <c r="ATA2043" s="763"/>
      <c r="ATB2043" s="763"/>
      <c r="ATC2043" s="764"/>
      <c r="ATD2043" s="764"/>
      <c r="ATE2043" s="763"/>
      <c r="ATF2043" s="763"/>
      <c r="ATG2043" s="763"/>
      <c r="ATH2043" s="764"/>
      <c r="ATI2043" s="764"/>
      <c r="ATJ2043" s="763"/>
      <c r="ATK2043" s="763"/>
      <c r="ATL2043" s="763"/>
      <c r="ATM2043" s="764"/>
      <c r="ATN2043" s="764"/>
      <c r="ATO2043" s="763"/>
      <c r="ATP2043" s="763"/>
      <c r="ATQ2043" s="763"/>
      <c r="ATR2043" s="764"/>
      <c r="ATS2043" s="764"/>
      <c r="ATT2043" s="763"/>
      <c r="ATU2043" s="763"/>
      <c r="ATV2043" s="763"/>
      <c r="ATW2043" s="764"/>
      <c r="ATX2043" s="764"/>
      <c r="ATY2043" s="763"/>
      <c r="ATZ2043" s="763"/>
      <c r="AUA2043" s="763"/>
      <c r="AUB2043" s="764"/>
      <c r="AUC2043" s="764"/>
      <c r="AUD2043" s="763"/>
      <c r="AUE2043" s="763"/>
      <c r="AUF2043" s="763"/>
      <c r="AUG2043" s="764"/>
      <c r="AUH2043" s="764"/>
      <c r="AUI2043" s="763"/>
      <c r="AUJ2043" s="763"/>
      <c r="AUK2043" s="763"/>
      <c r="AUL2043" s="764"/>
      <c r="AUM2043" s="764"/>
      <c r="AUN2043" s="763"/>
      <c r="AUO2043" s="763"/>
      <c r="AUP2043" s="763"/>
      <c r="AUQ2043" s="764"/>
      <c r="AUR2043" s="764"/>
      <c r="AUS2043" s="763"/>
      <c r="AUT2043" s="763"/>
      <c r="AUU2043" s="763"/>
      <c r="AUV2043" s="764"/>
      <c r="AUW2043" s="764"/>
      <c r="AUX2043" s="763"/>
      <c r="AUY2043" s="763"/>
      <c r="AUZ2043" s="763"/>
      <c r="AVA2043" s="764"/>
      <c r="AVB2043" s="764"/>
      <c r="AVC2043" s="763"/>
      <c r="AVD2043" s="763"/>
      <c r="AVE2043" s="763"/>
      <c r="AVF2043" s="764"/>
      <c r="AVG2043" s="764"/>
      <c r="AVH2043" s="763"/>
      <c r="AVI2043" s="763"/>
      <c r="AVJ2043" s="763"/>
      <c r="AVK2043" s="764"/>
      <c r="AVL2043" s="764"/>
      <c r="AVM2043" s="763"/>
      <c r="AVN2043" s="763"/>
      <c r="AVO2043" s="763"/>
      <c r="AVP2043" s="764"/>
      <c r="AVQ2043" s="764"/>
      <c r="AVR2043" s="763"/>
      <c r="AVS2043" s="763"/>
      <c r="AVT2043" s="763"/>
      <c r="AVU2043" s="764"/>
      <c r="AVV2043" s="764"/>
      <c r="AVW2043" s="763"/>
      <c r="AVX2043" s="763"/>
      <c r="AVY2043" s="763"/>
      <c r="AVZ2043" s="764"/>
      <c r="AWA2043" s="764"/>
      <c r="AWB2043" s="763"/>
      <c r="AWC2043" s="763"/>
      <c r="AWD2043" s="763"/>
      <c r="AWE2043" s="764"/>
      <c r="AWF2043" s="764"/>
      <c r="AWG2043" s="763"/>
      <c r="AWH2043" s="763"/>
      <c r="AWI2043" s="763"/>
      <c r="AWJ2043" s="764"/>
      <c r="AWK2043" s="764"/>
      <c r="AWL2043" s="763"/>
      <c r="AWM2043" s="763"/>
      <c r="AWN2043" s="763"/>
      <c r="AWO2043" s="764"/>
      <c r="AWP2043" s="764"/>
      <c r="AWQ2043" s="763"/>
      <c r="AWR2043" s="763"/>
      <c r="AWS2043" s="763"/>
      <c r="AWT2043" s="764"/>
      <c r="AWU2043" s="764"/>
      <c r="AWV2043" s="763"/>
      <c r="AWW2043" s="763"/>
      <c r="AWX2043" s="763"/>
      <c r="AWY2043" s="764"/>
      <c r="AWZ2043" s="764"/>
      <c r="AXA2043" s="763"/>
      <c r="AXB2043" s="763"/>
      <c r="AXC2043" s="763"/>
      <c r="AXD2043" s="764"/>
      <c r="AXE2043" s="764"/>
      <c r="AXF2043" s="763"/>
      <c r="AXG2043" s="763"/>
      <c r="AXH2043" s="763"/>
      <c r="AXI2043" s="764"/>
      <c r="AXJ2043" s="764"/>
      <c r="AXK2043" s="763"/>
      <c r="AXL2043" s="763"/>
      <c r="AXM2043" s="763"/>
      <c r="AXN2043" s="764"/>
      <c r="AXO2043" s="764"/>
      <c r="AXP2043" s="763"/>
      <c r="AXQ2043" s="763"/>
      <c r="AXR2043" s="763"/>
      <c r="AXS2043" s="764"/>
      <c r="AXT2043" s="764"/>
      <c r="AXU2043" s="763"/>
      <c r="AXV2043" s="763"/>
      <c r="AXW2043" s="763"/>
      <c r="AXX2043" s="764"/>
      <c r="AXY2043" s="764"/>
      <c r="AXZ2043" s="763"/>
      <c r="AYA2043" s="763"/>
      <c r="AYB2043" s="763"/>
      <c r="AYC2043" s="764"/>
      <c r="AYD2043" s="764"/>
      <c r="AYE2043" s="763"/>
      <c r="AYF2043" s="763"/>
      <c r="AYG2043" s="763"/>
      <c r="AYH2043" s="764"/>
      <c r="AYI2043" s="764"/>
      <c r="AYJ2043" s="763"/>
      <c r="AYK2043" s="763"/>
      <c r="AYL2043" s="763"/>
      <c r="AYM2043" s="764"/>
      <c r="AYN2043" s="764"/>
      <c r="AYO2043" s="763"/>
      <c r="AYP2043" s="763"/>
      <c r="AYQ2043" s="763"/>
      <c r="AYR2043" s="764"/>
      <c r="AYS2043" s="764"/>
      <c r="AYT2043" s="763"/>
      <c r="AYU2043" s="763"/>
      <c r="AYV2043" s="763"/>
      <c r="AYW2043" s="764"/>
      <c r="AYX2043" s="764"/>
      <c r="AYY2043" s="763"/>
      <c r="AYZ2043" s="763"/>
      <c r="AZA2043" s="763"/>
      <c r="AZB2043" s="764"/>
      <c r="AZC2043" s="764"/>
      <c r="AZD2043" s="763"/>
      <c r="AZE2043" s="763"/>
      <c r="AZF2043" s="763"/>
      <c r="AZG2043" s="764"/>
      <c r="AZH2043" s="764"/>
      <c r="AZI2043" s="763"/>
      <c r="AZJ2043" s="763"/>
      <c r="AZK2043" s="763"/>
      <c r="AZL2043" s="764"/>
      <c r="AZM2043" s="764"/>
      <c r="AZN2043" s="763"/>
      <c r="AZO2043" s="763"/>
      <c r="AZP2043" s="763"/>
      <c r="AZQ2043" s="764"/>
      <c r="AZR2043" s="764"/>
      <c r="AZS2043" s="763"/>
      <c r="AZT2043" s="763"/>
      <c r="AZU2043" s="763"/>
      <c r="AZV2043" s="764"/>
      <c r="AZW2043" s="764"/>
      <c r="AZX2043" s="763"/>
      <c r="AZY2043" s="763"/>
      <c r="AZZ2043" s="763"/>
      <c r="BAA2043" s="764"/>
      <c r="BAB2043" s="764"/>
      <c r="BAC2043" s="763"/>
      <c r="BAD2043" s="763"/>
      <c r="BAE2043" s="763"/>
      <c r="BAF2043" s="764"/>
      <c r="BAG2043" s="764"/>
      <c r="BAH2043" s="763"/>
      <c r="BAI2043" s="763"/>
      <c r="BAJ2043" s="763"/>
      <c r="BAK2043" s="764"/>
      <c r="BAL2043" s="764"/>
      <c r="BAM2043" s="763"/>
      <c r="BAN2043" s="763"/>
      <c r="BAO2043" s="763"/>
      <c r="BAP2043" s="764"/>
      <c r="BAQ2043" s="764"/>
      <c r="BAR2043" s="763"/>
      <c r="BAS2043" s="763"/>
      <c r="BAT2043" s="763"/>
      <c r="BAU2043" s="764"/>
      <c r="BAV2043" s="764"/>
      <c r="BAW2043" s="763"/>
      <c r="BAX2043" s="763"/>
      <c r="BAY2043" s="763"/>
      <c r="BAZ2043" s="764"/>
      <c r="BBA2043" s="764"/>
      <c r="BBB2043" s="763"/>
      <c r="BBC2043" s="763"/>
      <c r="BBD2043" s="763"/>
      <c r="BBE2043" s="764"/>
      <c r="BBF2043" s="764"/>
      <c r="BBG2043" s="763"/>
      <c r="BBH2043" s="763"/>
      <c r="BBI2043" s="763"/>
      <c r="BBJ2043" s="764"/>
      <c r="BBK2043" s="764"/>
      <c r="BBL2043" s="763"/>
      <c r="BBM2043" s="763"/>
      <c r="BBN2043" s="763"/>
      <c r="BBO2043" s="764"/>
      <c r="BBP2043" s="764"/>
      <c r="BBQ2043" s="763"/>
      <c r="BBR2043" s="763"/>
      <c r="BBS2043" s="763"/>
      <c r="BBT2043" s="764"/>
      <c r="BBU2043" s="764"/>
      <c r="BBV2043" s="763"/>
      <c r="BBW2043" s="763"/>
      <c r="BBX2043" s="763"/>
      <c r="BBY2043" s="764"/>
      <c r="BBZ2043" s="764"/>
      <c r="BCA2043" s="763"/>
      <c r="BCB2043" s="763"/>
      <c r="BCC2043" s="763"/>
      <c r="BCD2043" s="764"/>
      <c r="BCE2043" s="764"/>
      <c r="BCF2043" s="763"/>
      <c r="BCG2043" s="763"/>
      <c r="BCH2043" s="763"/>
      <c r="BCI2043" s="764"/>
      <c r="BCJ2043" s="764"/>
      <c r="BCK2043" s="763"/>
      <c r="BCL2043" s="763"/>
      <c r="BCM2043" s="763"/>
      <c r="BCN2043" s="764"/>
      <c r="BCO2043" s="764"/>
      <c r="BCP2043" s="763"/>
      <c r="BCQ2043" s="763"/>
      <c r="BCR2043" s="763"/>
      <c r="BCS2043" s="764"/>
      <c r="BCT2043" s="764"/>
      <c r="BCU2043" s="763"/>
      <c r="BCV2043" s="763"/>
      <c r="BCW2043" s="763"/>
      <c r="BCX2043" s="764"/>
      <c r="BCY2043" s="764"/>
      <c r="BCZ2043" s="763"/>
      <c r="BDA2043" s="763"/>
      <c r="BDB2043" s="763"/>
      <c r="BDC2043" s="764"/>
      <c r="BDD2043" s="764"/>
      <c r="BDE2043" s="763"/>
      <c r="BDF2043" s="763"/>
      <c r="BDG2043" s="763"/>
      <c r="BDH2043" s="764"/>
      <c r="BDI2043" s="764"/>
      <c r="BDJ2043" s="763"/>
      <c r="BDK2043" s="763"/>
      <c r="BDL2043" s="763"/>
      <c r="BDM2043" s="764"/>
      <c r="BDN2043" s="764"/>
      <c r="BDO2043" s="763"/>
      <c r="BDP2043" s="763"/>
      <c r="BDQ2043" s="763"/>
      <c r="BDR2043" s="764"/>
      <c r="BDS2043" s="764"/>
      <c r="BDT2043" s="763"/>
      <c r="BDU2043" s="763"/>
      <c r="BDV2043" s="763"/>
      <c r="BDW2043" s="764"/>
      <c r="BDX2043" s="764"/>
      <c r="BDY2043" s="763"/>
      <c r="BDZ2043" s="763"/>
      <c r="BEA2043" s="763"/>
      <c r="BEB2043" s="764"/>
      <c r="BEC2043" s="764"/>
      <c r="BED2043" s="763"/>
      <c r="BEE2043" s="763"/>
      <c r="BEF2043" s="763"/>
      <c r="BEG2043" s="764"/>
      <c r="BEH2043" s="764"/>
      <c r="BEI2043" s="763"/>
      <c r="BEJ2043" s="763"/>
      <c r="BEK2043" s="763"/>
      <c r="BEL2043" s="764"/>
      <c r="BEM2043" s="764"/>
      <c r="BEN2043" s="763"/>
      <c r="BEO2043" s="763"/>
      <c r="BEP2043" s="763"/>
      <c r="BEQ2043" s="764"/>
      <c r="BER2043" s="764"/>
      <c r="BES2043" s="763"/>
      <c r="BET2043" s="763"/>
      <c r="BEU2043" s="763"/>
      <c r="BEV2043" s="764"/>
      <c r="BEW2043" s="764"/>
      <c r="BEX2043" s="763"/>
      <c r="BEY2043" s="763"/>
      <c r="BEZ2043" s="763"/>
      <c r="BFA2043" s="764"/>
      <c r="BFB2043" s="764"/>
      <c r="BFC2043" s="763"/>
      <c r="BFD2043" s="763"/>
      <c r="BFE2043" s="763"/>
      <c r="BFF2043" s="764"/>
      <c r="BFG2043" s="764"/>
      <c r="BFH2043" s="763"/>
      <c r="BFI2043" s="763"/>
      <c r="BFJ2043" s="763"/>
      <c r="BFK2043" s="764"/>
      <c r="BFL2043" s="764"/>
      <c r="BFM2043" s="763"/>
      <c r="BFN2043" s="763"/>
      <c r="BFO2043" s="763"/>
      <c r="BFP2043" s="764"/>
      <c r="BFQ2043" s="764"/>
      <c r="BFR2043" s="763"/>
      <c r="BFS2043" s="763"/>
      <c r="BFT2043" s="763"/>
      <c r="BFU2043" s="764"/>
      <c r="BFV2043" s="764"/>
      <c r="BFW2043" s="763"/>
      <c r="BFX2043" s="763"/>
      <c r="BFY2043" s="763"/>
      <c r="BFZ2043" s="764"/>
      <c r="BGA2043" s="764"/>
      <c r="BGB2043" s="763"/>
      <c r="BGC2043" s="763"/>
      <c r="BGD2043" s="763"/>
      <c r="BGE2043" s="764"/>
      <c r="BGF2043" s="764"/>
      <c r="BGG2043" s="763"/>
      <c r="BGH2043" s="763"/>
      <c r="BGI2043" s="763"/>
      <c r="BGJ2043" s="764"/>
      <c r="BGK2043" s="764"/>
      <c r="BGL2043" s="763"/>
      <c r="BGM2043" s="763"/>
      <c r="BGN2043" s="763"/>
      <c r="BGO2043" s="764"/>
      <c r="BGP2043" s="764"/>
      <c r="BGQ2043" s="763"/>
      <c r="BGR2043" s="763"/>
      <c r="BGS2043" s="763"/>
      <c r="BGT2043" s="764"/>
      <c r="BGU2043" s="764"/>
      <c r="BGV2043" s="763"/>
      <c r="BGW2043" s="763"/>
      <c r="BGX2043" s="763"/>
      <c r="BGY2043" s="764"/>
      <c r="BGZ2043" s="764"/>
      <c r="BHA2043" s="763"/>
      <c r="BHB2043" s="763"/>
      <c r="BHC2043" s="763"/>
      <c r="BHD2043" s="764"/>
      <c r="BHE2043" s="764"/>
      <c r="BHF2043" s="763"/>
      <c r="BHG2043" s="763"/>
      <c r="BHH2043" s="763"/>
      <c r="BHI2043" s="764"/>
      <c r="BHJ2043" s="764"/>
      <c r="BHK2043" s="763"/>
      <c r="BHL2043" s="763"/>
      <c r="BHM2043" s="763"/>
      <c r="BHN2043" s="764"/>
      <c r="BHO2043" s="764"/>
      <c r="BHP2043" s="763"/>
      <c r="BHQ2043" s="763"/>
      <c r="BHR2043" s="763"/>
      <c r="BHS2043" s="764"/>
      <c r="BHT2043" s="764"/>
      <c r="BHU2043" s="763"/>
      <c r="BHV2043" s="763"/>
      <c r="BHW2043" s="763"/>
      <c r="BHX2043" s="764"/>
      <c r="BHY2043" s="764"/>
      <c r="BHZ2043" s="763"/>
      <c r="BIA2043" s="763"/>
      <c r="BIB2043" s="763"/>
      <c r="BIC2043" s="764"/>
      <c r="BID2043" s="764"/>
      <c r="BIE2043" s="763"/>
      <c r="BIF2043" s="763"/>
      <c r="BIG2043" s="763"/>
      <c r="BIH2043" s="764"/>
      <c r="BII2043" s="764"/>
      <c r="BIJ2043" s="763"/>
      <c r="BIK2043" s="763"/>
      <c r="BIL2043" s="763"/>
      <c r="BIM2043" s="764"/>
      <c r="BIN2043" s="764"/>
      <c r="BIO2043" s="763"/>
      <c r="BIP2043" s="763"/>
      <c r="BIQ2043" s="763"/>
      <c r="BIR2043" s="764"/>
      <c r="BIS2043" s="764"/>
      <c r="BIT2043" s="763"/>
      <c r="BIU2043" s="763"/>
      <c r="BIV2043" s="763"/>
      <c r="BIW2043" s="764"/>
      <c r="BIX2043" s="764"/>
      <c r="BIY2043" s="763"/>
      <c r="BIZ2043" s="763"/>
      <c r="BJA2043" s="763"/>
      <c r="BJB2043" s="764"/>
      <c r="BJC2043" s="764"/>
      <c r="BJD2043" s="763"/>
      <c r="BJE2043" s="763"/>
      <c r="BJF2043" s="763"/>
      <c r="BJG2043" s="764"/>
      <c r="BJH2043" s="764"/>
      <c r="BJI2043" s="763"/>
      <c r="BJJ2043" s="763"/>
      <c r="BJK2043" s="763"/>
      <c r="BJL2043" s="764"/>
      <c r="BJM2043" s="764"/>
      <c r="BJN2043" s="763"/>
      <c r="BJO2043" s="763"/>
      <c r="BJP2043" s="763"/>
      <c r="BJQ2043" s="764"/>
      <c r="BJR2043" s="764"/>
      <c r="BJS2043" s="763"/>
      <c r="BJT2043" s="763"/>
      <c r="BJU2043" s="763"/>
      <c r="BJV2043" s="764"/>
      <c r="BJW2043" s="764"/>
      <c r="BJX2043" s="763"/>
      <c r="BJY2043" s="763"/>
      <c r="BJZ2043" s="763"/>
      <c r="BKA2043" s="764"/>
      <c r="BKB2043" s="764"/>
      <c r="BKC2043" s="763"/>
      <c r="BKD2043" s="763"/>
      <c r="BKE2043" s="763"/>
      <c r="BKF2043" s="764"/>
      <c r="BKG2043" s="764"/>
      <c r="BKH2043" s="763"/>
      <c r="BKI2043" s="763"/>
      <c r="BKJ2043" s="763"/>
      <c r="BKK2043" s="764"/>
      <c r="BKL2043" s="764"/>
      <c r="BKM2043" s="763"/>
      <c r="BKN2043" s="763"/>
      <c r="BKO2043" s="763"/>
      <c r="BKP2043" s="764"/>
      <c r="BKQ2043" s="764"/>
      <c r="BKR2043" s="763"/>
      <c r="BKS2043" s="763"/>
      <c r="BKT2043" s="763"/>
      <c r="BKU2043" s="764"/>
      <c r="BKV2043" s="764"/>
      <c r="BKW2043" s="763"/>
      <c r="BKX2043" s="763"/>
      <c r="BKY2043" s="763"/>
      <c r="BKZ2043" s="764"/>
      <c r="BLA2043" s="764"/>
      <c r="BLB2043" s="763"/>
      <c r="BLC2043" s="763"/>
      <c r="BLD2043" s="763"/>
      <c r="BLE2043" s="764"/>
      <c r="BLF2043" s="764"/>
      <c r="BLG2043" s="763"/>
      <c r="BLH2043" s="763"/>
      <c r="BLI2043" s="763"/>
      <c r="BLJ2043" s="764"/>
      <c r="BLK2043" s="764"/>
      <c r="BLL2043" s="763"/>
      <c r="BLM2043" s="763"/>
      <c r="BLN2043" s="763"/>
      <c r="BLO2043" s="764"/>
      <c r="BLP2043" s="764"/>
      <c r="BLQ2043" s="763"/>
      <c r="BLR2043" s="763"/>
      <c r="BLS2043" s="763"/>
      <c r="BLT2043" s="764"/>
      <c r="BLU2043" s="764"/>
      <c r="BLV2043" s="763"/>
      <c r="BLW2043" s="763"/>
      <c r="BLX2043" s="763"/>
      <c r="BLY2043" s="764"/>
      <c r="BLZ2043" s="764"/>
      <c r="BMA2043" s="763"/>
      <c r="BMB2043" s="763"/>
      <c r="BMC2043" s="763"/>
      <c r="BMD2043" s="764"/>
      <c r="BME2043" s="764"/>
      <c r="BMF2043" s="763"/>
      <c r="BMG2043" s="763"/>
      <c r="BMH2043" s="763"/>
      <c r="BMI2043" s="764"/>
      <c r="BMJ2043" s="764"/>
      <c r="BMK2043" s="763"/>
      <c r="BML2043" s="763"/>
      <c r="BMM2043" s="763"/>
      <c r="BMN2043" s="764"/>
      <c r="BMO2043" s="764"/>
      <c r="BMP2043" s="763"/>
      <c r="BMQ2043" s="763"/>
      <c r="BMR2043" s="763"/>
      <c r="BMS2043" s="764"/>
      <c r="BMT2043" s="764"/>
      <c r="BMU2043" s="763"/>
      <c r="BMV2043" s="763"/>
      <c r="BMW2043" s="763"/>
      <c r="BMX2043" s="764"/>
      <c r="BMY2043" s="764"/>
      <c r="BMZ2043" s="763"/>
      <c r="BNA2043" s="763"/>
      <c r="BNB2043" s="763"/>
      <c r="BNC2043" s="764"/>
      <c r="BND2043" s="764"/>
      <c r="BNE2043" s="763"/>
      <c r="BNF2043" s="763"/>
      <c r="BNG2043" s="763"/>
      <c r="BNH2043" s="764"/>
      <c r="BNI2043" s="764"/>
      <c r="BNJ2043" s="763"/>
      <c r="BNK2043" s="763"/>
      <c r="BNL2043" s="763"/>
      <c r="BNM2043" s="764"/>
      <c r="BNN2043" s="764"/>
      <c r="BNO2043" s="763"/>
      <c r="BNP2043" s="763"/>
      <c r="BNQ2043" s="763"/>
      <c r="BNR2043" s="764"/>
      <c r="BNS2043" s="764"/>
      <c r="BNT2043" s="763"/>
      <c r="BNU2043" s="763"/>
      <c r="BNV2043" s="763"/>
      <c r="BNW2043" s="764"/>
      <c r="BNX2043" s="764"/>
      <c r="BNY2043" s="763"/>
      <c r="BNZ2043" s="763"/>
      <c r="BOA2043" s="763"/>
      <c r="BOB2043" s="764"/>
      <c r="BOC2043" s="764"/>
      <c r="BOD2043" s="763"/>
      <c r="BOE2043" s="763"/>
      <c r="BOF2043" s="763"/>
      <c r="BOG2043" s="764"/>
      <c r="BOH2043" s="764"/>
      <c r="BOI2043" s="763"/>
      <c r="BOJ2043" s="763"/>
      <c r="BOK2043" s="763"/>
      <c r="BOL2043" s="764"/>
      <c r="BOM2043" s="764"/>
      <c r="BON2043" s="763"/>
      <c r="BOO2043" s="763"/>
      <c r="BOP2043" s="763"/>
      <c r="BOQ2043" s="764"/>
      <c r="BOR2043" s="764"/>
      <c r="BOS2043" s="763"/>
      <c r="BOT2043" s="763"/>
      <c r="BOU2043" s="763"/>
      <c r="BOV2043" s="764"/>
      <c r="BOW2043" s="764"/>
      <c r="BOX2043" s="763"/>
      <c r="BOY2043" s="763"/>
      <c r="BOZ2043" s="763"/>
      <c r="BPA2043" s="764"/>
      <c r="BPB2043" s="764"/>
      <c r="BPC2043" s="763"/>
      <c r="BPD2043" s="763"/>
      <c r="BPE2043" s="763"/>
      <c r="BPF2043" s="764"/>
      <c r="BPG2043" s="764"/>
      <c r="BPH2043" s="763"/>
      <c r="BPI2043" s="763"/>
      <c r="BPJ2043" s="763"/>
      <c r="BPK2043" s="764"/>
      <c r="BPL2043" s="764"/>
      <c r="BPM2043" s="763"/>
      <c r="BPN2043" s="763"/>
      <c r="BPO2043" s="763"/>
      <c r="BPP2043" s="764"/>
      <c r="BPQ2043" s="764"/>
      <c r="BPR2043" s="763"/>
      <c r="BPS2043" s="763"/>
      <c r="BPT2043" s="763"/>
      <c r="BPU2043" s="764"/>
      <c r="BPV2043" s="764"/>
      <c r="BPW2043" s="763"/>
      <c r="BPX2043" s="763"/>
      <c r="BPY2043" s="763"/>
      <c r="BPZ2043" s="764"/>
      <c r="BQA2043" s="764"/>
      <c r="BQB2043" s="763"/>
      <c r="BQC2043" s="763"/>
      <c r="BQD2043" s="763"/>
      <c r="BQE2043" s="764"/>
      <c r="BQF2043" s="764"/>
      <c r="BQG2043" s="763"/>
      <c r="BQH2043" s="763"/>
      <c r="BQI2043" s="763"/>
      <c r="BQJ2043" s="764"/>
      <c r="BQK2043" s="764"/>
      <c r="BQL2043" s="763"/>
      <c r="BQM2043" s="763"/>
      <c r="BQN2043" s="763"/>
      <c r="BQO2043" s="764"/>
      <c r="BQP2043" s="764"/>
      <c r="BQQ2043" s="763"/>
      <c r="BQR2043" s="763"/>
      <c r="BQS2043" s="763"/>
      <c r="BQT2043" s="764"/>
      <c r="BQU2043" s="764"/>
      <c r="BQV2043" s="763"/>
      <c r="BQW2043" s="763"/>
      <c r="BQX2043" s="763"/>
      <c r="BQY2043" s="764"/>
      <c r="BQZ2043" s="764"/>
      <c r="BRA2043" s="763"/>
      <c r="BRB2043" s="763"/>
      <c r="BRC2043" s="763"/>
      <c r="BRD2043" s="764"/>
      <c r="BRE2043" s="764"/>
      <c r="BRF2043" s="763"/>
      <c r="BRG2043" s="763"/>
      <c r="BRH2043" s="763"/>
      <c r="BRI2043" s="764"/>
      <c r="BRJ2043" s="764"/>
      <c r="BRK2043" s="763"/>
      <c r="BRL2043" s="763"/>
      <c r="BRM2043" s="763"/>
      <c r="BRN2043" s="764"/>
      <c r="BRO2043" s="764"/>
      <c r="BRP2043" s="763"/>
      <c r="BRQ2043" s="763"/>
      <c r="BRR2043" s="763"/>
      <c r="BRS2043" s="764"/>
      <c r="BRT2043" s="764"/>
      <c r="BRU2043" s="763"/>
      <c r="BRV2043" s="763"/>
      <c r="BRW2043" s="763"/>
      <c r="BRX2043" s="764"/>
      <c r="BRY2043" s="764"/>
      <c r="BRZ2043" s="763"/>
      <c r="BSA2043" s="763"/>
      <c r="BSB2043" s="763"/>
      <c r="BSC2043" s="764"/>
      <c r="BSD2043" s="764"/>
      <c r="BSE2043" s="763"/>
      <c r="BSF2043" s="763"/>
      <c r="BSG2043" s="763"/>
      <c r="BSH2043" s="764"/>
      <c r="BSI2043" s="764"/>
      <c r="BSJ2043" s="763"/>
      <c r="BSK2043" s="763"/>
      <c r="BSL2043" s="763"/>
      <c r="BSM2043" s="764"/>
      <c r="BSN2043" s="764"/>
      <c r="BSO2043" s="763"/>
      <c r="BSP2043" s="763"/>
      <c r="BSQ2043" s="763"/>
      <c r="BSR2043" s="764"/>
      <c r="BSS2043" s="764"/>
      <c r="BST2043" s="763"/>
      <c r="BSU2043" s="763"/>
      <c r="BSV2043" s="763"/>
      <c r="BSW2043" s="764"/>
      <c r="BSX2043" s="764"/>
      <c r="BSY2043" s="763"/>
      <c r="BSZ2043" s="763"/>
      <c r="BTA2043" s="763"/>
      <c r="BTB2043" s="764"/>
      <c r="BTC2043" s="764"/>
      <c r="BTD2043" s="763"/>
      <c r="BTE2043" s="763"/>
      <c r="BTF2043" s="763"/>
      <c r="BTG2043" s="764"/>
      <c r="BTH2043" s="764"/>
      <c r="BTI2043" s="763"/>
      <c r="BTJ2043" s="763"/>
      <c r="BTK2043" s="763"/>
      <c r="BTL2043" s="764"/>
      <c r="BTM2043" s="764"/>
      <c r="BTN2043" s="763"/>
      <c r="BTO2043" s="763"/>
      <c r="BTP2043" s="763"/>
      <c r="BTQ2043" s="764"/>
      <c r="BTR2043" s="764"/>
      <c r="BTS2043" s="763"/>
      <c r="BTT2043" s="763"/>
      <c r="BTU2043" s="763"/>
      <c r="BTV2043" s="764"/>
      <c r="BTW2043" s="764"/>
      <c r="BTX2043" s="763"/>
      <c r="BTY2043" s="763"/>
      <c r="BTZ2043" s="763"/>
      <c r="BUA2043" s="764"/>
      <c r="BUB2043" s="764"/>
      <c r="BUC2043" s="763"/>
      <c r="BUD2043" s="763"/>
      <c r="BUE2043" s="763"/>
      <c r="BUF2043" s="764"/>
      <c r="BUG2043" s="764"/>
      <c r="BUH2043" s="763"/>
      <c r="BUI2043" s="763"/>
      <c r="BUJ2043" s="763"/>
      <c r="BUK2043" s="764"/>
      <c r="BUL2043" s="764"/>
      <c r="BUM2043" s="763"/>
      <c r="BUN2043" s="763"/>
      <c r="BUO2043" s="763"/>
      <c r="BUP2043" s="764"/>
      <c r="BUQ2043" s="764"/>
      <c r="BUR2043" s="763"/>
      <c r="BUS2043" s="763"/>
      <c r="BUT2043" s="763"/>
      <c r="BUU2043" s="764"/>
      <c r="BUV2043" s="764"/>
      <c r="BUW2043" s="763"/>
      <c r="BUX2043" s="763"/>
      <c r="BUY2043" s="763"/>
      <c r="BUZ2043" s="764"/>
      <c r="BVA2043" s="764"/>
      <c r="BVB2043" s="763"/>
      <c r="BVC2043" s="763"/>
      <c r="BVD2043" s="763"/>
      <c r="BVE2043" s="764"/>
      <c r="BVF2043" s="764"/>
      <c r="BVG2043" s="763"/>
      <c r="BVH2043" s="763"/>
      <c r="BVI2043" s="763"/>
      <c r="BVJ2043" s="764"/>
      <c r="BVK2043" s="764"/>
      <c r="BVL2043" s="763"/>
      <c r="BVM2043" s="763"/>
      <c r="BVN2043" s="763"/>
      <c r="BVO2043" s="764"/>
      <c r="BVP2043" s="764"/>
      <c r="BVQ2043" s="763"/>
      <c r="BVR2043" s="763"/>
      <c r="BVS2043" s="763"/>
      <c r="BVT2043" s="764"/>
      <c r="BVU2043" s="764"/>
      <c r="BVV2043" s="763"/>
      <c r="BVW2043" s="763"/>
      <c r="BVX2043" s="763"/>
      <c r="BVY2043" s="764"/>
      <c r="BVZ2043" s="764"/>
      <c r="BWA2043" s="763"/>
      <c r="BWB2043" s="763"/>
      <c r="BWC2043" s="763"/>
      <c r="BWD2043" s="764"/>
      <c r="BWE2043" s="764"/>
      <c r="BWF2043" s="763"/>
      <c r="BWG2043" s="763"/>
      <c r="BWH2043" s="763"/>
      <c r="BWI2043" s="764"/>
      <c r="BWJ2043" s="764"/>
      <c r="BWK2043" s="763"/>
      <c r="BWL2043" s="763"/>
      <c r="BWM2043" s="763"/>
      <c r="BWN2043" s="764"/>
      <c r="BWO2043" s="764"/>
      <c r="BWP2043" s="763"/>
      <c r="BWQ2043" s="763"/>
      <c r="BWR2043" s="763"/>
      <c r="BWS2043" s="764"/>
      <c r="BWT2043" s="764"/>
      <c r="BWU2043" s="763"/>
      <c r="BWV2043" s="763"/>
      <c r="BWW2043" s="763"/>
      <c r="BWX2043" s="764"/>
      <c r="BWY2043" s="764"/>
      <c r="BWZ2043" s="763"/>
      <c r="BXA2043" s="763"/>
      <c r="BXB2043" s="763"/>
      <c r="BXC2043" s="764"/>
      <c r="BXD2043" s="764"/>
      <c r="BXE2043" s="763"/>
      <c r="BXF2043" s="763"/>
      <c r="BXG2043" s="763"/>
      <c r="BXH2043" s="764"/>
      <c r="BXI2043" s="764"/>
      <c r="BXJ2043" s="763"/>
      <c r="BXK2043" s="763"/>
      <c r="BXL2043" s="763"/>
      <c r="BXM2043" s="764"/>
      <c r="BXN2043" s="764"/>
      <c r="BXO2043" s="763"/>
      <c r="BXP2043" s="763"/>
      <c r="BXQ2043" s="763"/>
      <c r="BXR2043" s="764"/>
      <c r="BXS2043" s="764"/>
      <c r="BXT2043" s="763"/>
      <c r="BXU2043" s="763"/>
      <c r="BXV2043" s="763"/>
      <c r="BXW2043" s="764"/>
      <c r="BXX2043" s="764"/>
      <c r="BXY2043" s="763"/>
      <c r="BXZ2043" s="763"/>
      <c r="BYA2043" s="763"/>
      <c r="BYB2043" s="764"/>
      <c r="BYC2043" s="764"/>
      <c r="BYD2043" s="763"/>
      <c r="BYE2043" s="763"/>
      <c r="BYF2043" s="763"/>
      <c r="BYG2043" s="764"/>
      <c r="BYH2043" s="764"/>
      <c r="BYI2043" s="763"/>
      <c r="BYJ2043" s="763"/>
      <c r="BYK2043" s="763"/>
      <c r="BYL2043" s="764"/>
      <c r="BYM2043" s="764"/>
      <c r="BYN2043" s="763"/>
      <c r="BYO2043" s="763"/>
      <c r="BYP2043" s="763"/>
      <c r="BYQ2043" s="764"/>
      <c r="BYR2043" s="764"/>
      <c r="BYS2043" s="763"/>
      <c r="BYT2043" s="763"/>
      <c r="BYU2043" s="763"/>
      <c r="BYV2043" s="764"/>
      <c r="BYW2043" s="764"/>
      <c r="BYX2043" s="763"/>
      <c r="BYY2043" s="763"/>
      <c r="BYZ2043" s="763"/>
      <c r="BZA2043" s="764"/>
      <c r="BZB2043" s="764"/>
      <c r="BZC2043" s="763"/>
      <c r="BZD2043" s="763"/>
      <c r="BZE2043" s="763"/>
      <c r="BZF2043" s="764"/>
      <c r="BZG2043" s="764"/>
      <c r="BZH2043" s="763"/>
      <c r="BZI2043" s="763"/>
      <c r="BZJ2043" s="763"/>
      <c r="BZK2043" s="764"/>
      <c r="BZL2043" s="764"/>
      <c r="BZM2043" s="763"/>
      <c r="BZN2043" s="763"/>
      <c r="BZO2043" s="763"/>
      <c r="BZP2043" s="764"/>
      <c r="BZQ2043" s="764"/>
      <c r="BZR2043" s="763"/>
      <c r="BZS2043" s="763"/>
      <c r="BZT2043" s="763"/>
      <c r="BZU2043" s="764"/>
      <c r="BZV2043" s="764"/>
      <c r="BZW2043" s="763"/>
      <c r="BZX2043" s="763"/>
      <c r="BZY2043" s="763"/>
      <c r="BZZ2043" s="764"/>
      <c r="CAA2043" s="764"/>
      <c r="CAB2043" s="763"/>
      <c r="CAC2043" s="763"/>
      <c r="CAD2043" s="763"/>
      <c r="CAE2043" s="764"/>
      <c r="CAF2043" s="764"/>
      <c r="CAG2043" s="763"/>
      <c r="CAH2043" s="763"/>
      <c r="CAI2043" s="763"/>
      <c r="CAJ2043" s="764"/>
      <c r="CAK2043" s="764"/>
      <c r="CAL2043" s="763"/>
      <c r="CAM2043" s="763"/>
      <c r="CAN2043" s="763"/>
      <c r="CAO2043" s="764"/>
      <c r="CAP2043" s="764"/>
      <c r="CAQ2043" s="763"/>
      <c r="CAR2043" s="763"/>
      <c r="CAS2043" s="763"/>
      <c r="CAT2043" s="764"/>
      <c r="CAU2043" s="764"/>
      <c r="CAV2043" s="763"/>
      <c r="CAW2043" s="763"/>
      <c r="CAX2043" s="763"/>
      <c r="CAY2043" s="764"/>
      <c r="CAZ2043" s="764"/>
      <c r="CBA2043" s="763"/>
      <c r="CBB2043" s="763"/>
      <c r="CBC2043" s="763"/>
      <c r="CBD2043" s="764"/>
      <c r="CBE2043" s="764"/>
      <c r="CBF2043" s="763"/>
      <c r="CBG2043" s="763"/>
      <c r="CBH2043" s="763"/>
      <c r="CBI2043" s="764"/>
      <c r="CBJ2043" s="764"/>
      <c r="CBK2043" s="763"/>
      <c r="CBL2043" s="763"/>
      <c r="CBM2043" s="763"/>
      <c r="CBN2043" s="764"/>
      <c r="CBO2043" s="764"/>
      <c r="CBP2043" s="763"/>
      <c r="CBQ2043" s="763"/>
      <c r="CBR2043" s="763"/>
      <c r="CBS2043" s="764"/>
      <c r="CBT2043" s="764"/>
      <c r="CBU2043" s="763"/>
      <c r="CBV2043" s="763"/>
      <c r="CBW2043" s="763"/>
      <c r="CBX2043" s="764"/>
      <c r="CBY2043" s="764"/>
      <c r="CBZ2043" s="763"/>
      <c r="CCA2043" s="763"/>
      <c r="CCB2043" s="763"/>
      <c r="CCC2043" s="764"/>
      <c r="CCD2043" s="764"/>
      <c r="CCE2043" s="763"/>
      <c r="CCF2043" s="763"/>
      <c r="CCG2043" s="763"/>
      <c r="CCH2043" s="764"/>
      <c r="CCI2043" s="764"/>
      <c r="CCJ2043" s="763"/>
      <c r="CCK2043" s="763"/>
      <c r="CCL2043" s="763"/>
      <c r="CCM2043" s="764"/>
      <c r="CCN2043" s="764"/>
      <c r="CCO2043" s="763"/>
      <c r="CCP2043" s="763"/>
      <c r="CCQ2043" s="763"/>
      <c r="CCR2043" s="764"/>
      <c r="CCS2043" s="764"/>
      <c r="CCT2043" s="763"/>
      <c r="CCU2043" s="763"/>
      <c r="CCV2043" s="763"/>
      <c r="CCW2043" s="764"/>
      <c r="CCX2043" s="764"/>
      <c r="CCY2043" s="763"/>
      <c r="CCZ2043" s="763"/>
      <c r="CDA2043" s="763"/>
      <c r="CDB2043" s="764"/>
      <c r="CDC2043" s="764"/>
      <c r="CDD2043" s="763"/>
      <c r="CDE2043" s="763"/>
      <c r="CDF2043" s="763"/>
      <c r="CDG2043" s="764"/>
      <c r="CDH2043" s="764"/>
      <c r="CDI2043" s="763"/>
      <c r="CDJ2043" s="763"/>
      <c r="CDK2043" s="763"/>
      <c r="CDL2043" s="764"/>
      <c r="CDM2043" s="764"/>
      <c r="CDN2043" s="763"/>
      <c r="CDO2043" s="763"/>
      <c r="CDP2043" s="763"/>
      <c r="CDQ2043" s="764"/>
      <c r="CDR2043" s="764"/>
      <c r="CDS2043" s="763"/>
      <c r="CDT2043" s="763"/>
      <c r="CDU2043" s="763"/>
      <c r="CDV2043" s="764"/>
      <c r="CDW2043" s="764"/>
      <c r="CDX2043" s="763"/>
      <c r="CDY2043" s="763"/>
      <c r="CDZ2043" s="763"/>
      <c r="CEA2043" s="764"/>
      <c r="CEB2043" s="764"/>
      <c r="CEC2043" s="763"/>
      <c r="CED2043" s="763"/>
      <c r="CEE2043" s="763"/>
      <c r="CEF2043" s="764"/>
      <c r="CEG2043" s="764"/>
      <c r="CEH2043" s="763"/>
      <c r="CEI2043" s="763"/>
      <c r="CEJ2043" s="763"/>
      <c r="CEK2043" s="764"/>
      <c r="CEL2043" s="764"/>
      <c r="CEM2043" s="763"/>
      <c r="CEN2043" s="763"/>
      <c r="CEO2043" s="763"/>
      <c r="CEP2043" s="764"/>
      <c r="CEQ2043" s="764"/>
      <c r="CER2043" s="763"/>
      <c r="CES2043" s="763"/>
      <c r="CET2043" s="763"/>
      <c r="CEU2043" s="764"/>
      <c r="CEV2043" s="764"/>
      <c r="CEW2043" s="763"/>
      <c r="CEX2043" s="763"/>
      <c r="CEY2043" s="763"/>
      <c r="CEZ2043" s="764"/>
      <c r="CFA2043" s="764"/>
      <c r="CFB2043" s="763"/>
      <c r="CFC2043" s="763"/>
      <c r="CFD2043" s="763"/>
      <c r="CFE2043" s="764"/>
      <c r="CFF2043" s="764"/>
      <c r="CFG2043" s="763"/>
      <c r="CFH2043" s="763"/>
      <c r="CFI2043" s="763"/>
      <c r="CFJ2043" s="764"/>
      <c r="CFK2043" s="764"/>
      <c r="CFL2043" s="763"/>
      <c r="CFM2043" s="763"/>
      <c r="CFN2043" s="763"/>
      <c r="CFO2043" s="764"/>
      <c r="CFP2043" s="764"/>
      <c r="CFQ2043" s="763"/>
      <c r="CFR2043" s="763"/>
      <c r="CFS2043" s="763"/>
      <c r="CFT2043" s="764"/>
      <c r="CFU2043" s="764"/>
      <c r="CFV2043" s="763"/>
      <c r="CFW2043" s="763"/>
      <c r="CFX2043" s="763"/>
      <c r="CFY2043" s="764"/>
      <c r="CFZ2043" s="764"/>
      <c r="CGA2043" s="763"/>
      <c r="CGB2043" s="763"/>
      <c r="CGC2043" s="763"/>
      <c r="CGD2043" s="764"/>
      <c r="CGE2043" s="764"/>
      <c r="CGF2043" s="763"/>
      <c r="CGG2043" s="763"/>
      <c r="CGH2043" s="763"/>
      <c r="CGI2043" s="764"/>
      <c r="CGJ2043" s="764"/>
      <c r="CGK2043" s="763"/>
      <c r="CGL2043" s="763"/>
      <c r="CGM2043" s="763"/>
      <c r="CGN2043" s="764"/>
      <c r="CGO2043" s="764"/>
      <c r="CGP2043" s="763"/>
      <c r="CGQ2043" s="763"/>
      <c r="CGR2043" s="763"/>
      <c r="CGS2043" s="764"/>
      <c r="CGT2043" s="764"/>
      <c r="CGU2043" s="763"/>
      <c r="CGV2043" s="763"/>
      <c r="CGW2043" s="763"/>
      <c r="CGX2043" s="764"/>
      <c r="CGY2043" s="764"/>
      <c r="CGZ2043" s="763"/>
      <c r="CHA2043" s="763"/>
      <c r="CHB2043" s="763"/>
      <c r="CHC2043" s="764"/>
      <c r="CHD2043" s="764"/>
      <c r="CHE2043" s="763"/>
      <c r="CHF2043" s="763"/>
      <c r="CHG2043" s="763"/>
      <c r="CHH2043" s="764"/>
      <c r="CHI2043" s="764"/>
      <c r="CHJ2043" s="763"/>
      <c r="CHK2043" s="763"/>
      <c r="CHL2043" s="763"/>
      <c r="CHM2043" s="764"/>
      <c r="CHN2043" s="764"/>
      <c r="CHO2043" s="763"/>
      <c r="CHP2043" s="763"/>
      <c r="CHQ2043" s="763"/>
      <c r="CHR2043" s="764"/>
      <c r="CHS2043" s="764"/>
      <c r="CHT2043" s="763"/>
      <c r="CHU2043" s="763"/>
      <c r="CHV2043" s="763"/>
      <c r="CHW2043" s="764"/>
      <c r="CHX2043" s="764"/>
      <c r="CHY2043" s="763"/>
      <c r="CHZ2043" s="763"/>
      <c r="CIA2043" s="763"/>
      <c r="CIB2043" s="764"/>
      <c r="CIC2043" s="764"/>
      <c r="CID2043" s="763"/>
      <c r="CIE2043" s="763"/>
      <c r="CIF2043" s="763"/>
      <c r="CIG2043" s="764"/>
      <c r="CIH2043" s="764"/>
      <c r="CII2043" s="763"/>
      <c r="CIJ2043" s="763"/>
      <c r="CIK2043" s="763"/>
      <c r="CIL2043" s="764"/>
      <c r="CIM2043" s="764"/>
      <c r="CIN2043" s="763"/>
      <c r="CIO2043" s="763"/>
      <c r="CIP2043" s="763"/>
      <c r="CIQ2043" s="764"/>
      <c r="CIR2043" s="764"/>
      <c r="CIS2043" s="763"/>
      <c r="CIT2043" s="763"/>
      <c r="CIU2043" s="763"/>
      <c r="CIV2043" s="764"/>
      <c r="CIW2043" s="764"/>
      <c r="CIX2043" s="763"/>
      <c r="CIY2043" s="763"/>
      <c r="CIZ2043" s="763"/>
      <c r="CJA2043" s="764"/>
      <c r="CJB2043" s="764"/>
      <c r="CJC2043" s="763"/>
      <c r="CJD2043" s="763"/>
      <c r="CJE2043" s="763"/>
      <c r="CJF2043" s="764"/>
      <c r="CJG2043" s="764"/>
      <c r="CJH2043" s="763"/>
      <c r="CJI2043" s="763"/>
      <c r="CJJ2043" s="763"/>
      <c r="CJK2043" s="764"/>
      <c r="CJL2043" s="764"/>
      <c r="CJM2043" s="763"/>
      <c r="CJN2043" s="763"/>
      <c r="CJO2043" s="763"/>
      <c r="CJP2043" s="764"/>
      <c r="CJQ2043" s="764"/>
      <c r="CJR2043" s="763"/>
      <c r="CJS2043" s="763"/>
      <c r="CJT2043" s="763"/>
      <c r="CJU2043" s="764"/>
      <c r="CJV2043" s="764"/>
      <c r="CJW2043" s="763"/>
      <c r="CJX2043" s="763"/>
      <c r="CJY2043" s="763"/>
      <c r="CJZ2043" s="764"/>
      <c r="CKA2043" s="764"/>
      <c r="CKB2043" s="763"/>
      <c r="CKC2043" s="763"/>
      <c r="CKD2043" s="763"/>
      <c r="CKE2043" s="764"/>
      <c r="CKF2043" s="764"/>
      <c r="CKG2043" s="763"/>
      <c r="CKH2043" s="763"/>
      <c r="CKI2043" s="763"/>
      <c r="CKJ2043" s="764"/>
      <c r="CKK2043" s="764"/>
      <c r="CKL2043" s="763"/>
      <c r="CKM2043" s="763"/>
      <c r="CKN2043" s="763"/>
      <c r="CKO2043" s="764"/>
      <c r="CKP2043" s="764"/>
      <c r="CKQ2043" s="763"/>
      <c r="CKR2043" s="763"/>
      <c r="CKS2043" s="763"/>
      <c r="CKT2043" s="764"/>
      <c r="CKU2043" s="764"/>
      <c r="CKV2043" s="763"/>
      <c r="CKW2043" s="763"/>
      <c r="CKX2043" s="763"/>
      <c r="CKY2043" s="764"/>
      <c r="CKZ2043" s="764"/>
      <c r="CLA2043" s="763"/>
      <c r="CLB2043" s="763"/>
      <c r="CLC2043" s="763"/>
      <c r="CLD2043" s="764"/>
      <c r="CLE2043" s="764"/>
      <c r="CLF2043" s="763"/>
      <c r="CLG2043" s="763"/>
      <c r="CLH2043" s="763"/>
      <c r="CLI2043" s="764"/>
      <c r="CLJ2043" s="764"/>
      <c r="CLK2043" s="763"/>
      <c r="CLL2043" s="763"/>
      <c r="CLM2043" s="763"/>
      <c r="CLN2043" s="764"/>
      <c r="CLO2043" s="764"/>
      <c r="CLP2043" s="763"/>
      <c r="CLQ2043" s="763"/>
      <c r="CLR2043" s="763"/>
      <c r="CLS2043" s="764"/>
      <c r="CLT2043" s="764"/>
      <c r="CLU2043" s="763"/>
      <c r="CLV2043" s="763"/>
      <c r="CLW2043" s="763"/>
      <c r="CLX2043" s="764"/>
      <c r="CLY2043" s="764"/>
      <c r="CLZ2043" s="763"/>
      <c r="CMA2043" s="763"/>
      <c r="CMB2043" s="763"/>
      <c r="CMC2043" s="764"/>
      <c r="CMD2043" s="764"/>
      <c r="CME2043" s="763"/>
      <c r="CMF2043" s="763"/>
      <c r="CMG2043" s="763"/>
      <c r="CMH2043" s="764"/>
      <c r="CMI2043" s="764"/>
      <c r="CMJ2043" s="763"/>
      <c r="CMK2043" s="763"/>
      <c r="CML2043" s="763"/>
      <c r="CMM2043" s="764"/>
      <c r="CMN2043" s="764"/>
      <c r="CMO2043" s="763"/>
      <c r="CMP2043" s="763"/>
      <c r="CMQ2043" s="763"/>
      <c r="CMR2043" s="764"/>
      <c r="CMS2043" s="764"/>
      <c r="CMT2043" s="763"/>
      <c r="CMU2043" s="763"/>
      <c r="CMV2043" s="763"/>
      <c r="CMW2043" s="764"/>
      <c r="CMX2043" s="764"/>
      <c r="CMY2043" s="763"/>
      <c r="CMZ2043" s="763"/>
      <c r="CNA2043" s="763"/>
      <c r="CNB2043" s="764"/>
      <c r="CNC2043" s="764"/>
      <c r="CND2043" s="763"/>
      <c r="CNE2043" s="763"/>
      <c r="CNF2043" s="763"/>
      <c r="CNG2043" s="764"/>
      <c r="CNH2043" s="764"/>
      <c r="CNI2043" s="763"/>
      <c r="CNJ2043" s="763"/>
      <c r="CNK2043" s="763"/>
      <c r="CNL2043" s="764"/>
      <c r="CNM2043" s="764"/>
      <c r="CNN2043" s="763"/>
      <c r="CNO2043" s="763"/>
      <c r="CNP2043" s="763"/>
      <c r="CNQ2043" s="764"/>
      <c r="CNR2043" s="764"/>
      <c r="CNS2043" s="763"/>
      <c r="CNT2043" s="763"/>
      <c r="CNU2043" s="763"/>
      <c r="CNV2043" s="764"/>
      <c r="CNW2043" s="764"/>
      <c r="CNX2043" s="763"/>
      <c r="CNY2043" s="763"/>
      <c r="CNZ2043" s="763"/>
      <c r="COA2043" s="764"/>
      <c r="COB2043" s="764"/>
      <c r="COC2043" s="763"/>
      <c r="COD2043" s="763"/>
      <c r="COE2043" s="763"/>
      <c r="COF2043" s="764"/>
      <c r="COG2043" s="764"/>
      <c r="COH2043" s="763"/>
      <c r="COI2043" s="763"/>
      <c r="COJ2043" s="763"/>
      <c r="COK2043" s="764"/>
      <c r="COL2043" s="764"/>
      <c r="COM2043" s="763"/>
      <c r="CON2043" s="763"/>
      <c r="COO2043" s="763"/>
      <c r="COP2043" s="764"/>
      <c r="COQ2043" s="764"/>
      <c r="COR2043" s="763"/>
      <c r="COS2043" s="763"/>
      <c r="COT2043" s="763"/>
      <c r="COU2043" s="764"/>
      <c r="COV2043" s="764"/>
      <c r="COW2043" s="763"/>
      <c r="COX2043" s="763"/>
      <c r="COY2043" s="763"/>
      <c r="COZ2043" s="764"/>
      <c r="CPA2043" s="764"/>
      <c r="CPB2043" s="763"/>
      <c r="CPC2043" s="763"/>
      <c r="CPD2043" s="763"/>
      <c r="CPE2043" s="764"/>
      <c r="CPF2043" s="764"/>
      <c r="CPG2043" s="763"/>
      <c r="CPH2043" s="763"/>
      <c r="CPI2043" s="763"/>
      <c r="CPJ2043" s="764"/>
      <c r="CPK2043" s="764"/>
      <c r="CPL2043" s="763"/>
      <c r="CPM2043" s="763"/>
      <c r="CPN2043" s="763"/>
      <c r="CPO2043" s="764"/>
      <c r="CPP2043" s="764"/>
      <c r="CPQ2043" s="763"/>
      <c r="CPR2043" s="763"/>
      <c r="CPS2043" s="763"/>
      <c r="CPT2043" s="764"/>
      <c r="CPU2043" s="764"/>
      <c r="CPV2043" s="763"/>
      <c r="CPW2043" s="763"/>
      <c r="CPX2043" s="763"/>
      <c r="CPY2043" s="764"/>
      <c r="CPZ2043" s="764"/>
      <c r="CQA2043" s="763"/>
      <c r="CQB2043" s="763"/>
      <c r="CQC2043" s="763"/>
      <c r="CQD2043" s="764"/>
      <c r="CQE2043" s="764"/>
      <c r="CQF2043" s="763"/>
      <c r="CQG2043" s="763"/>
      <c r="CQH2043" s="763"/>
      <c r="CQI2043" s="764"/>
      <c r="CQJ2043" s="764"/>
      <c r="CQK2043" s="763"/>
      <c r="CQL2043" s="763"/>
      <c r="CQM2043" s="763"/>
      <c r="CQN2043" s="764"/>
      <c r="CQO2043" s="764"/>
      <c r="CQP2043" s="763"/>
      <c r="CQQ2043" s="763"/>
      <c r="CQR2043" s="763"/>
      <c r="CQS2043" s="764"/>
      <c r="CQT2043" s="764"/>
      <c r="CQU2043" s="763"/>
      <c r="CQV2043" s="763"/>
      <c r="CQW2043" s="763"/>
      <c r="CQX2043" s="764"/>
      <c r="CQY2043" s="764"/>
      <c r="CQZ2043" s="763"/>
      <c r="CRA2043" s="763"/>
      <c r="CRB2043" s="763"/>
      <c r="CRC2043" s="764"/>
      <c r="CRD2043" s="764"/>
      <c r="CRE2043" s="763"/>
      <c r="CRF2043" s="763"/>
      <c r="CRG2043" s="763"/>
      <c r="CRH2043" s="764"/>
      <c r="CRI2043" s="764"/>
      <c r="CRJ2043" s="763"/>
      <c r="CRK2043" s="763"/>
      <c r="CRL2043" s="763"/>
      <c r="CRM2043" s="764"/>
      <c r="CRN2043" s="764"/>
      <c r="CRO2043" s="763"/>
      <c r="CRP2043" s="763"/>
      <c r="CRQ2043" s="763"/>
      <c r="CRR2043" s="764"/>
      <c r="CRS2043" s="764"/>
      <c r="CRT2043" s="763"/>
      <c r="CRU2043" s="763"/>
      <c r="CRV2043" s="763"/>
      <c r="CRW2043" s="764"/>
      <c r="CRX2043" s="764"/>
      <c r="CRY2043" s="763"/>
      <c r="CRZ2043" s="763"/>
      <c r="CSA2043" s="763"/>
      <c r="CSB2043" s="764"/>
      <c r="CSC2043" s="764"/>
      <c r="CSD2043" s="763"/>
      <c r="CSE2043" s="763"/>
      <c r="CSF2043" s="763"/>
      <c r="CSG2043" s="764"/>
      <c r="CSH2043" s="764"/>
      <c r="CSI2043" s="763"/>
      <c r="CSJ2043" s="763"/>
      <c r="CSK2043" s="763"/>
      <c r="CSL2043" s="764"/>
      <c r="CSM2043" s="764"/>
      <c r="CSN2043" s="763"/>
      <c r="CSO2043" s="763"/>
      <c r="CSP2043" s="763"/>
      <c r="CSQ2043" s="764"/>
      <c r="CSR2043" s="764"/>
      <c r="CSS2043" s="763"/>
      <c r="CST2043" s="763"/>
      <c r="CSU2043" s="763"/>
      <c r="CSV2043" s="764"/>
      <c r="CSW2043" s="764"/>
      <c r="CSX2043" s="763"/>
      <c r="CSY2043" s="763"/>
      <c r="CSZ2043" s="763"/>
      <c r="CTA2043" s="764"/>
      <c r="CTB2043" s="764"/>
      <c r="CTC2043" s="763"/>
      <c r="CTD2043" s="763"/>
      <c r="CTE2043" s="763"/>
      <c r="CTF2043" s="764"/>
      <c r="CTG2043" s="764"/>
      <c r="CTH2043" s="763"/>
      <c r="CTI2043" s="763"/>
      <c r="CTJ2043" s="763"/>
      <c r="CTK2043" s="764"/>
      <c r="CTL2043" s="764"/>
      <c r="CTM2043" s="763"/>
      <c r="CTN2043" s="763"/>
      <c r="CTO2043" s="763"/>
      <c r="CTP2043" s="764"/>
      <c r="CTQ2043" s="764"/>
      <c r="CTR2043" s="763"/>
      <c r="CTS2043" s="763"/>
      <c r="CTT2043" s="763"/>
      <c r="CTU2043" s="764"/>
      <c r="CTV2043" s="764"/>
      <c r="CTW2043" s="763"/>
      <c r="CTX2043" s="763"/>
      <c r="CTY2043" s="763"/>
      <c r="CTZ2043" s="764"/>
      <c r="CUA2043" s="764"/>
      <c r="CUB2043" s="763"/>
      <c r="CUC2043" s="763"/>
      <c r="CUD2043" s="763"/>
      <c r="CUE2043" s="764"/>
      <c r="CUF2043" s="764"/>
      <c r="CUG2043" s="763"/>
      <c r="CUH2043" s="763"/>
      <c r="CUI2043" s="763"/>
      <c r="CUJ2043" s="764"/>
      <c r="CUK2043" s="764"/>
      <c r="CUL2043" s="763"/>
      <c r="CUM2043" s="763"/>
      <c r="CUN2043" s="763"/>
      <c r="CUO2043" s="764"/>
      <c r="CUP2043" s="764"/>
      <c r="CUQ2043" s="763"/>
      <c r="CUR2043" s="763"/>
      <c r="CUS2043" s="763"/>
      <c r="CUT2043" s="764"/>
      <c r="CUU2043" s="764"/>
      <c r="CUV2043" s="763"/>
      <c r="CUW2043" s="763"/>
      <c r="CUX2043" s="763"/>
      <c r="CUY2043" s="764"/>
      <c r="CUZ2043" s="764"/>
      <c r="CVA2043" s="763"/>
      <c r="CVB2043" s="763"/>
      <c r="CVC2043" s="763"/>
      <c r="CVD2043" s="764"/>
      <c r="CVE2043" s="764"/>
      <c r="CVF2043" s="763"/>
      <c r="CVG2043" s="763"/>
      <c r="CVH2043" s="763"/>
      <c r="CVI2043" s="764"/>
      <c r="CVJ2043" s="764"/>
      <c r="CVK2043" s="763"/>
      <c r="CVL2043" s="763"/>
      <c r="CVM2043" s="763"/>
      <c r="CVN2043" s="764"/>
      <c r="CVO2043" s="764"/>
      <c r="CVP2043" s="763"/>
      <c r="CVQ2043" s="763"/>
      <c r="CVR2043" s="763"/>
      <c r="CVS2043" s="764"/>
      <c r="CVT2043" s="764"/>
      <c r="CVU2043" s="763"/>
      <c r="CVV2043" s="763"/>
      <c r="CVW2043" s="763"/>
      <c r="CVX2043" s="764"/>
      <c r="CVY2043" s="764"/>
      <c r="CVZ2043" s="763"/>
      <c r="CWA2043" s="763"/>
      <c r="CWB2043" s="763"/>
      <c r="CWC2043" s="764"/>
      <c r="CWD2043" s="764"/>
      <c r="CWE2043" s="763"/>
      <c r="CWF2043" s="763"/>
      <c r="CWG2043" s="763"/>
      <c r="CWH2043" s="764"/>
      <c r="CWI2043" s="764"/>
      <c r="CWJ2043" s="763"/>
      <c r="CWK2043" s="763"/>
      <c r="CWL2043" s="763"/>
      <c r="CWM2043" s="764"/>
      <c r="CWN2043" s="764"/>
      <c r="CWO2043" s="763"/>
      <c r="CWP2043" s="763"/>
      <c r="CWQ2043" s="763"/>
      <c r="CWR2043" s="764"/>
      <c r="CWS2043" s="764"/>
      <c r="CWT2043" s="763"/>
      <c r="CWU2043" s="763"/>
      <c r="CWV2043" s="763"/>
      <c r="CWW2043" s="764"/>
      <c r="CWX2043" s="764"/>
      <c r="CWY2043" s="763"/>
      <c r="CWZ2043" s="763"/>
      <c r="CXA2043" s="763"/>
      <c r="CXB2043" s="764"/>
      <c r="CXC2043" s="764"/>
      <c r="CXD2043" s="763"/>
      <c r="CXE2043" s="763"/>
      <c r="CXF2043" s="763"/>
      <c r="CXG2043" s="764"/>
      <c r="CXH2043" s="764"/>
      <c r="CXI2043" s="763"/>
      <c r="CXJ2043" s="763"/>
      <c r="CXK2043" s="763"/>
      <c r="CXL2043" s="764"/>
      <c r="CXM2043" s="764"/>
      <c r="CXN2043" s="763"/>
      <c r="CXO2043" s="763"/>
      <c r="CXP2043" s="763"/>
      <c r="CXQ2043" s="764"/>
      <c r="CXR2043" s="764"/>
      <c r="CXS2043" s="763"/>
      <c r="CXT2043" s="763"/>
      <c r="CXU2043" s="763"/>
      <c r="CXV2043" s="764"/>
      <c r="CXW2043" s="764"/>
      <c r="CXX2043" s="763"/>
      <c r="CXY2043" s="763"/>
      <c r="CXZ2043" s="763"/>
      <c r="CYA2043" s="764"/>
      <c r="CYB2043" s="764"/>
      <c r="CYC2043" s="763"/>
      <c r="CYD2043" s="763"/>
      <c r="CYE2043" s="763"/>
      <c r="CYF2043" s="764"/>
      <c r="CYG2043" s="764"/>
      <c r="CYH2043" s="763"/>
      <c r="CYI2043" s="763"/>
      <c r="CYJ2043" s="763"/>
      <c r="CYK2043" s="764"/>
      <c r="CYL2043" s="764"/>
      <c r="CYM2043" s="763"/>
      <c r="CYN2043" s="763"/>
      <c r="CYO2043" s="763"/>
      <c r="CYP2043" s="764"/>
      <c r="CYQ2043" s="764"/>
      <c r="CYR2043" s="763"/>
      <c r="CYS2043" s="763"/>
      <c r="CYT2043" s="763"/>
      <c r="CYU2043" s="764"/>
      <c r="CYV2043" s="764"/>
      <c r="CYW2043" s="763"/>
      <c r="CYX2043" s="763"/>
      <c r="CYY2043" s="763"/>
      <c r="CYZ2043" s="764"/>
      <c r="CZA2043" s="764"/>
      <c r="CZB2043" s="763"/>
      <c r="CZC2043" s="763"/>
      <c r="CZD2043" s="763"/>
      <c r="CZE2043" s="764"/>
      <c r="CZF2043" s="764"/>
      <c r="CZG2043" s="763"/>
      <c r="CZH2043" s="763"/>
      <c r="CZI2043" s="763"/>
      <c r="CZJ2043" s="764"/>
      <c r="CZK2043" s="764"/>
      <c r="CZL2043" s="763"/>
      <c r="CZM2043" s="763"/>
      <c r="CZN2043" s="763"/>
      <c r="CZO2043" s="764"/>
      <c r="CZP2043" s="764"/>
      <c r="CZQ2043" s="763"/>
      <c r="CZR2043" s="763"/>
      <c r="CZS2043" s="763"/>
      <c r="CZT2043" s="764"/>
      <c r="CZU2043" s="764"/>
      <c r="CZV2043" s="763"/>
      <c r="CZW2043" s="763"/>
      <c r="CZX2043" s="763"/>
      <c r="CZY2043" s="764"/>
      <c r="CZZ2043" s="764"/>
      <c r="DAA2043" s="763"/>
      <c r="DAB2043" s="763"/>
      <c r="DAC2043" s="763"/>
      <c r="DAD2043" s="764"/>
      <c r="DAE2043" s="764"/>
      <c r="DAF2043" s="763"/>
      <c r="DAG2043" s="763"/>
      <c r="DAH2043" s="763"/>
      <c r="DAI2043" s="764"/>
      <c r="DAJ2043" s="764"/>
      <c r="DAK2043" s="763"/>
      <c r="DAL2043" s="763"/>
      <c r="DAM2043" s="763"/>
      <c r="DAN2043" s="764"/>
      <c r="DAO2043" s="764"/>
      <c r="DAP2043" s="763"/>
      <c r="DAQ2043" s="763"/>
      <c r="DAR2043" s="763"/>
      <c r="DAS2043" s="764"/>
      <c r="DAT2043" s="764"/>
      <c r="DAU2043" s="763"/>
      <c r="DAV2043" s="763"/>
      <c r="DAW2043" s="763"/>
      <c r="DAX2043" s="764"/>
      <c r="DAY2043" s="764"/>
      <c r="DAZ2043" s="763"/>
      <c r="DBA2043" s="763"/>
      <c r="DBB2043" s="763"/>
      <c r="DBC2043" s="764"/>
      <c r="DBD2043" s="764"/>
      <c r="DBE2043" s="763"/>
      <c r="DBF2043" s="763"/>
      <c r="DBG2043" s="763"/>
      <c r="DBH2043" s="764"/>
      <c r="DBI2043" s="764"/>
      <c r="DBJ2043" s="763"/>
      <c r="DBK2043" s="763"/>
      <c r="DBL2043" s="763"/>
      <c r="DBM2043" s="764"/>
      <c r="DBN2043" s="764"/>
      <c r="DBO2043" s="763"/>
      <c r="DBP2043" s="763"/>
      <c r="DBQ2043" s="763"/>
      <c r="DBR2043" s="764"/>
      <c r="DBS2043" s="764"/>
      <c r="DBT2043" s="763"/>
      <c r="DBU2043" s="763"/>
      <c r="DBV2043" s="763"/>
      <c r="DBW2043" s="764"/>
      <c r="DBX2043" s="764"/>
      <c r="DBY2043" s="763"/>
      <c r="DBZ2043" s="763"/>
      <c r="DCA2043" s="763"/>
      <c r="DCB2043" s="764"/>
      <c r="DCC2043" s="764"/>
      <c r="DCD2043" s="763"/>
      <c r="DCE2043" s="763"/>
      <c r="DCF2043" s="763"/>
      <c r="DCG2043" s="764"/>
      <c r="DCH2043" s="764"/>
      <c r="DCI2043" s="763"/>
      <c r="DCJ2043" s="763"/>
      <c r="DCK2043" s="763"/>
      <c r="DCL2043" s="764"/>
      <c r="DCM2043" s="764"/>
      <c r="DCN2043" s="763"/>
      <c r="DCO2043" s="763"/>
      <c r="DCP2043" s="763"/>
      <c r="DCQ2043" s="764"/>
      <c r="DCR2043" s="764"/>
      <c r="DCS2043" s="763"/>
      <c r="DCT2043" s="763"/>
      <c r="DCU2043" s="763"/>
      <c r="DCV2043" s="764"/>
      <c r="DCW2043" s="764"/>
      <c r="DCX2043" s="763"/>
      <c r="DCY2043" s="763"/>
      <c r="DCZ2043" s="763"/>
      <c r="DDA2043" s="764"/>
      <c r="DDB2043" s="764"/>
      <c r="DDC2043" s="763"/>
      <c r="DDD2043" s="763"/>
      <c r="DDE2043" s="763"/>
      <c r="DDF2043" s="764"/>
      <c r="DDG2043" s="764"/>
      <c r="DDH2043" s="763"/>
      <c r="DDI2043" s="763"/>
      <c r="DDJ2043" s="763"/>
      <c r="DDK2043" s="764"/>
      <c r="DDL2043" s="764"/>
      <c r="DDM2043" s="763"/>
      <c r="DDN2043" s="763"/>
      <c r="DDO2043" s="763"/>
      <c r="DDP2043" s="764"/>
      <c r="DDQ2043" s="764"/>
      <c r="DDR2043" s="763"/>
      <c r="DDS2043" s="763"/>
      <c r="DDT2043" s="763"/>
      <c r="DDU2043" s="764"/>
      <c r="DDV2043" s="764"/>
      <c r="DDW2043" s="763"/>
      <c r="DDX2043" s="763"/>
      <c r="DDY2043" s="763"/>
      <c r="DDZ2043" s="764"/>
      <c r="DEA2043" s="764"/>
      <c r="DEB2043" s="763"/>
      <c r="DEC2043" s="763"/>
      <c r="DED2043" s="763"/>
      <c r="DEE2043" s="764"/>
      <c r="DEF2043" s="764"/>
      <c r="DEG2043" s="763"/>
      <c r="DEH2043" s="763"/>
      <c r="DEI2043" s="763"/>
      <c r="DEJ2043" s="764"/>
      <c r="DEK2043" s="764"/>
      <c r="DEL2043" s="763"/>
      <c r="DEM2043" s="763"/>
      <c r="DEN2043" s="763"/>
      <c r="DEO2043" s="764"/>
      <c r="DEP2043" s="764"/>
      <c r="DEQ2043" s="763"/>
      <c r="DER2043" s="763"/>
      <c r="DES2043" s="763"/>
      <c r="DET2043" s="764"/>
      <c r="DEU2043" s="764"/>
      <c r="DEV2043" s="763"/>
      <c r="DEW2043" s="763"/>
      <c r="DEX2043" s="763"/>
      <c r="DEY2043" s="764"/>
      <c r="DEZ2043" s="764"/>
      <c r="DFA2043" s="763"/>
      <c r="DFB2043" s="763"/>
      <c r="DFC2043" s="763"/>
      <c r="DFD2043" s="764"/>
      <c r="DFE2043" s="764"/>
      <c r="DFF2043" s="763"/>
      <c r="DFG2043" s="763"/>
      <c r="DFH2043" s="763"/>
      <c r="DFI2043" s="764"/>
      <c r="DFJ2043" s="764"/>
      <c r="DFK2043" s="763"/>
      <c r="DFL2043" s="763"/>
      <c r="DFM2043" s="763"/>
      <c r="DFN2043" s="764"/>
      <c r="DFO2043" s="764"/>
      <c r="DFP2043" s="763"/>
      <c r="DFQ2043" s="763"/>
      <c r="DFR2043" s="763"/>
      <c r="DFS2043" s="764"/>
      <c r="DFT2043" s="764"/>
      <c r="DFU2043" s="763"/>
      <c r="DFV2043" s="763"/>
      <c r="DFW2043" s="763"/>
      <c r="DFX2043" s="764"/>
      <c r="DFY2043" s="764"/>
      <c r="DFZ2043" s="763"/>
      <c r="DGA2043" s="763"/>
      <c r="DGB2043" s="763"/>
      <c r="DGC2043" s="764"/>
      <c r="DGD2043" s="764"/>
      <c r="DGE2043" s="763"/>
      <c r="DGF2043" s="763"/>
      <c r="DGG2043" s="763"/>
      <c r="DGH2043" s="764"/>
      <c r="DGI2043" s="764"/>
      <c r="DGJ2043" s="763"/>
      <c r="DGK2043" s="763"/>
      <c r="DGL2043" s="763"/>
      <c r="DGM2043" s="764"/>
      <c r="DGN2043" s="764"/>
      <c r="DGO2043" s="763"/>
      <c r="DGP2043" s="763"/>
      <c r="DGQ2043" s="763"/>
      <c r="DGR2043" s="764"/>
      <c r="DGS2043" s="764"/>
      <c r="DGT2043" s="763"/>
      <c r="DGU2043" s="763"/>
      <c r="DGV2043" s="763"/>
      <c r="DGW2043" s="764"/>
      <c r="DGX2043" s="764"/>
      <c r="DGY2043" s="763"/>
      <c r="DGZ2043" s="763"/>
      <c r="DHA2043" s="763"/>
      <c r="DHB2043" s="764"/>
      <c r="DHC2043" s="764"/>
      <c r="DHD2043" s="763"/>
      <c r="DHE2043" s="763"/>
      <c r="DHF2043" s="763"/>
      <c r="DHG2043" s="764"/>
      <c r="DHH2043" s="764"/>
      <c r="DHI2043" s="763"/>
      <c r="DHJ2043" s="763"/>
      <c r="DHK2043" s="763"/>
      <c r="DHL2043" s="764"/>
      <c r="DHM2043" s="764"/>
      <c r="DHN2043" s="763"/>
      <c r="DHO2043" s="763"/>
      <c r="DHP2043" s="763"/>
      <c r="DHQ2043" s="764"/>
      <c r="DHR2043" s="764"/>
      <c r="DHS2043" s="763"/>
      <c r="DHT2043" s="763"/>
      <c r="DHU2043" s="763"/>
      <c r="DHV2043" s="764"/>
      <c r="DHW2043" s="764"/>
      <c r="DHX2043" s="763"/>
      <c r="DHY2043" s="763"/>
      <c r="DHZ2043" s="763"/>
      <c r="DIA2043" s="764"/>
      <c r="DIB2043" s="764"/>
      <c r="DIC2043" s="763"/>
      <c r="DID2043" s="763"/>
      <c r="DIE2043" s="763"/>
      <c r="DIF2043" s="764"/>
      <c r="DIG2043" s="764"/>
      <c r="DIH2043" s="763"/>
      <c r="DII2043" s="763"/>
      <c r="DIJ2043" s="763"/>
      <c r="DIK2043" s="764"/>
      <c r="DIL2043" s="764"/>
      <c r="DIM2043" s="763"/>
      <c r="DIN2043" s="763"/>
      <c r="DIO2043" s="763"/>
      <c r="DIP2043" s="764"/>
      <c r="DIQ2043" s="764"/>
      <c r="DIR2043" s="763"/>
      <c r="DIS2043" s="763"/>
      <c r="DIT2043" s="763"/>
      <c r="DIU2043" s="764"/>
      <c r="DIV2043" s="764"/>
      <c r="DIW2043" s="763"/>
      <c r="DIX2043" s="763"/>
      <c r="DIY2043" s="763"/>
      <c r="DIZ2043" s="764"/>
      <c r="DJA2043" s="764"/>
      <c r="DJB2043" s="763"/>
      <c r="DJC2043" s="763"/>
      <c r="DJD2043" s="763"/>
      <c r="DJE2043" s="764"/>
      <c r="DJF2043" s="764"/>
      <c r="DJG2043" s="763"/>
      <c r="DJH2043" s="763"/>
      <c r="DJI2043" s="763"/>
      <c r="DJJ2043" s="764"/>
      <c r="DJK2043" s="764"/>
      <c r="DJL2043" s="763"/>
      <c r="DJM2043" s="763"/>
      <c r="DJN2043" s="763"/>
      <c r="DJO2043" s="764"/>
      <c r="DJP2043" s="764"/>
      <c r="DJQ2043" s="763"/>
      <c r="DJR2043" s="763"/>
      <c r="DJS2043" s="763"/>
      <c r="DJT2043" s="764"/>
      <c r="DJU2043" s="764"/>
      <c r="DJV2043" s="763"/>
      <c r="DJW2043" s="763"/>
      <c r="DJX2043" s="763"/>
      <c r="DJY2043" s="764"/>
      <c r="DJZ2043" s="764"/>
      <c r="DKA2043" s="763"/>
      <c r="DKB2043" s="763"/>
      <c r="DKC2043" s="763"/>
      <c r="DKD2043" s="764"/>
      <c r="DKE2043" s="764"/>
      <c r="DKF2043" s="763"/>
      <c r="DKG2043" s="763"/>
      <c r="DKH2043" s="763"/>
      <c r="DKI2043" s="764"/>
      <c r="DKJ2043" s="764"/>
      <c r="DKK2043" s="763"/>
      <c r="DKL2043" s="763"/>
      <c r="DKM2043" s="763"/>
      <c r="DKN2043" s="764"/>
      <c r="DKO2043" s="764"/>
      <c r="DKP2043" s="763"/>
      <c r="DKQ2043" s="763"/>
      <c r="DKR2043" s="763"/>
      <c r="DKS2043" s="764"/>
      <c r="DKT2043" s="764"/>
      <c r="DKU2043" s="763"/>
      <c r="DKV2043" s="763"/>
      <c r="DKW2043" s="763"/>
      <c r="DKX2043" s="764"/>
      <c r="DKY2043" s="764"/>
      <c r="DKZ2043" s="763"/>
      <c r="DLA2043" s="763"/>
      <c r="DLB2043" s="763"/>
      <c r="DLC2043" s="764"/>
      <c r="DLD2043" s="764"/>
      <c r="DLE2043" s="763"/>
      <c r="DLF2043" s="763"/>
      <c r="DLG2043" s="763"/>
      <c r="DLH2043" s="764"/>
      <c r="DLI2043" s="764"/>
      <c r="DLJ2043" s="763"/>
      <c r="DLK2043" s="763"/>
      <c r="DLL2043" s="763"/>
      <c r="DLM2043" s="764"/>
      <c r="DLN2043" s="764"/>
      <c r="DLO2043" s="763"/>
      <c r="DLP2043" s="763"/>
      <c r="DLQ2043" s="763"/>
      <c r="DLR2043" s="764"/>
      <c r="DLS2043" s="764"/>
      <c r="DLT2043" s="763"/>
      <c r="DLU2043" s="763"/>
      <c r="DLV2043" s="763"/>
      <c r="DLW2043" s="764"/>
      <c r="DLX2043" s="764"/>
      <c r="DLY2043" s="763"/>
      <c r="DLZ2043" s="763"/>
      <c r="DMA2043" s="763"/>
      <c r="DMB2043" s="764"/>
      <c r="DMC2043" s="764"/>
      <c r="DMD2043" s="763"/>
      <c r="DME2043" s="763"/>
      <c r="DMF2043" s="763"/>
      <c r="DMG2043" s="764"/>
      <c r="DMH2043" s="764"/>
      <c r="DMI2043" s="763"/>
      <c r="DMJ2043" s="763"/>
      <c r="DMK2043" s="763"/>
      <c r="DML2043" s="764"/>
      <c r="DMM2043" s="764"/>
      <c r="DMN2043" s="763"/>
      <c r="DMO2043" s="763"/>
      <c r="DMP2043" s="763"/>
      <c r="DMQ2043" s="764"/>
      <c r="DMR2043" s="764"/>
      <c r="DMS2043" s="763"/>
      <c r="DMT2043" s="763"/>
      <c r="DMU2043" s="763"/>
      <c r="DMV2043" s="764"/>
      <c r="DMW2043" s="764"/>
      <c r="DMX2043" s="763"/>
      <c r="DMY2043" s="763"/>
      <c r="DMZ2043" s="763"/>
      <c r="DNA2043" s="764"/>
      <c r="DNB2043" s="764"/>
      <c r="DNC2043" s="763"/>
      <c r="DND2043" s="763"/>
      <c r="DNE2043" s="763"/>
      <c r="DNF2043" s="764"/>
      <c r="DNG2043" s="764"/>
      <c r="DNH2043" s="763"/>
      <c r="DNI2043" s="763"/>
      <c r="DNJ2043" s="763"/>
      <c r="DNK2043" s="764"/>
      <c r="DNL2043" s="764"/>
      <c r="DNM2043" s="763"/>
      <c r="DNN2043" s="763"/>
      <c r="DNO2043" s="763"/>
      <c r="DNP2043" s="764"/>
      <c r="DNQ2043" s="764"/>
      <c r="DNR2043" s="763"/>
      <c r="DNS2043" s="763"/>
      <c r="DNT2043" s="763"/>
      <c r="DNU2043" s="764"/>
      <c r="DNV2043" s="764"/>
      <c r="DNW2043" s="763"/>
      <c r="DNX2043" s="763"/>
      <c r="DNY2043" s="763"/>
      <c r="DNZ2043" s="764"/>
      <c r="DOA2043" s="764"/>
      <c r="DOB2043" s="763"/>
      <c r="DOC2043" s="763"/>
      <c r="DOD2043" s="763"/>
      <c r="DOE2043" s="764"/>
      <c r="DOF2043" s="764"/>
      <c r="DOG2043" s="763"/>
      <c r="DOH2043" s="763"/>
      <c r="DOI2043" s="763"/>
      <c r="DOJ2043" s="764"/>
      <c r="DOK2043" s="764"/>
      <c r="DOL2043" s="763"/>
      <c r="DOM2043" s="763"/>
      <c r="DON2043" s="763"/>
      <c r="DOO2043" s="764"/>
      <c r="DOP2043" s="764"/>
      <c r="DOQ2043" s="763"/>
      <c r="DOR2043" s="763"/>
      <c r="DOS2043" s="763"/>
      <c r="DOT2043" s="764"/>
      <c r="DOU2043" s="764"/>
      <c r="DOV2043" s="763"/>
      <c r="DOW2043" s="763"/>
      <c r="DOX2043" s="763"/>
      <c r="DOY2043" s="764"/>
      <c r="DOZ2043" s="764"/>
      <c r="DPA2043" s="763"/>
      <c r="DPB2043" s="763"/>
      <c r="DPC2043" s="763"/>
      <c r="DPD2043" s="764"/>
      <c r="DPE2043" s="764"/>
      <c r="DPF2043" s="763"/>
      <c r="DPG2043" s="763"/>
      <c r="DPH2043" s="763"/>
      <c r="DPI2043" s="764"/>
      <c r="DPJ2043" s="764"/>
      <c r="DPK2043" s="763"/>
      <c r="DPL2043" s="763"/>
      <c r="DPM2043" s="763"/>
      <c r="DPN2043" s="764"/>
      <c r="DPO2043" s="764"/>
      <c r="DPP2043" s="763"/>
      <c r="DPQ2043" s="763"/>
      <c r="DPR2043" s="763"/>
      <c r="DPS2043" s="764"/>
      <c r="DPT2043" s="764"/>
      <c r="DPU2043" s="763"/>
      <c r="DPV2043" s="763"/>
      <c r="DPW2043" s="763"/>
      <c r="DPX2043" s="764"/>
      <c r="DPY2043" s="764"/>
      <c r="DPZ2043" s="763"/>
      <c r="DQA2043" s="763"/>
      <c r="DQB2043" s="763"/>
      <c r="DQC2043" s="764"/>
      <c r="DQD2043" s="764"/>
      <c r="DQE2043" s="763"/>
      <c r="DQF2043" s="763"/>
      <c r="DQG2043" s="763"/>
      <c r="DQH2043" s="764"/>
      <c r="DQI2043" s="764"/>
      <c r="DQJ2043" s="763"/>
      <c r="DQK2043" s="763"/>
      <c r="DQL2043" s="763"/>
      <c r="DQM2043" s="764"/>
      <c r="DQN2043" s="764"/>
      <c r="DQO2043" s="763"/>
      <c r="DQP2043" s="763"/>
      <c r="DQQ2043" s="763"/>
      <c r="DQR2043" s="764"/>
      <c r="DQS2043" s="764"/>
      <c r="DQT2043" s="763"/>
      <c r="DQU2043" s="763"/>
      <c r="DQV2043" s="763"/>
      <c r="DQW2043" s="764"/>
      <c r="DQX2043" s="764"/>
      <c r="DQY2043" s="763"/>
      <c r="DQZ2043" s="763"/>
      <c r="DRA2043" s="763"/>
      <c r="DRB2043" s="764"/>
      <c r="DRC2043" s="764"/>
      <c r="DRD2043" s="763"/>
      <c r="DRE2043" s="763"/>
      <c r="DRF2043" s="763"/>
      <c r="DRG2043" s="764"/>
      <c r="DRH2043" s="764"/>
      <c r="DRI2043" s="763"/>
      <c r="DRJ2043" s="763"/>
      <c r="DRK2043" s="763"/>
      <c r="DRL2043" s="764"/>
      <c r="DRM2043" s="764"/>
      <c r="DRN2043" s="763"/>
      <c r="DRO2043" s="763"/>
      <c r="DRP2043" s="763"/>
      <c r="DRQ2043" s="764"/>
      <c r="DRR2043" s="764"/>
      <c r="DRS2043" s="763"/>
      <c r="DRT2043" s="763"/>
      <c r="DRU2043" s="763"/>
      <c r="DRV2043" s="764"/>
      <c r="DRW2043" s="764"/>
      <c r="DRX2043" s="763"/>
      <c r="DRY2043" s="763"/>
      <c r="DRZ2043" s="763"/>
      <c r="DSA2043" s="764"/>
      <c r="DSB2043" s="764"/>
      <c r="DSC2043" s="763"/>
      <c r="DSD2043" s="763"/>
      <c r="DSE2043" s="763"/>
      <c r="DSF2043" s="764"/>
      <c r="DSG2043" s="764"/>
      <c r="DSH2043" s="763"/>
      <c r="DSI2043" s="763"/>
      <c r="DSJ2043" s="763"/>
      <c r="DSK2043" s="764"/>
      <c r="DSL2043" s="764"/>
      <c r="DSM2043" s="763"/>
      <c r="DSN2043" s="763"/>
      <c r="DSO2043" s="763"/>
      <c r="DSP2043" s="764"/>
      <c r="DSQ2043" s="764"/>
      <c r="DSR2043" s="763"/>
      <c r="DSS2043" s="763"/>
      <c r="DST2043" s="763"/>
      <c r="DSU2043" s="764"/>
      <c r="DSV2043" s="764"/>
      <c r="DSW2043" s="763"/>
      <c r="DSX2043" s="763"/>
      <c r="DSY2043" s="763"/>
      <c r="DSZ2043" s="764"/>
      <c r="DTA2043" s="764"/>
      <c r="DTB2043" s="763"/>
      <c r="DTC2043" s="763"/>
      <c r="DTD2043" s="763"/>
      <c r="DTE2043" s="764"/>
      <c r="DTF2043" s="764"/>
      <c r="DTG2043" s="763"/>
      <c r="DTH2043" s="763"/>
      <c r="DTI2043" s="763"/>
      <c r="DTJ2043" s="764"/>
      <c r="DTK2043" s="764"/>
      <c r="DTL2043" s="763"/>
      <c r="DTM2043" s="763"/>
      <c r="DTN2043" s="763"/>
      <c r="DTO2043" s="764"/>
      <c r="DTP2043" s="764"/>
      <c r="DTQ2043" s="763"/>
      <c r="DTR2043" s="763"/>
      <c r="DTS2043" s="763"/>
      <c r="DTT2043" s="764"/>
      <c r="DTU2043" s="764"/>
      <c r="DTV2043" s="763"/>
      <c r="DTW2043" s="763"/>
      <c r="DTX2043" s="763"/>
      <c r="DTY2043" s="764"/>
      <c r="DTZ2043" s="764"/>
      <c r="DUA2043" s="763"/>
      <c r="DUB2043" s="763"/>
      <c r="DUC2043" s="763"/>
      <c r="DUD2043" s="764"/>
      <c r="DUE2043" s="764"/>
      <c r="DUF2043" s="763"/>
      <c r="DUG2043" s="763"/>
      <c r="DUH2043" s="763"/>
      <c r="DUI2043" s="764"/>
      <c r="DUJ2043" s="764"/>
      <c r="DUK2043" s="763"/>
      <c r="DUL2043" s="763"/>
      <c r="DUM2043" s="763"/>
      <c r="DUN2043" s="764"/>
      <c r="DUO2043" s="764"/>
      <c r="DUP2043" s="763"/>
      <c r="DUQ2043" s="763"/>
      <c r="DUR2043" s="763"/>
      <c r="DUS2043" s="764"/>
      <c r="DUT2043" s="764"/>
      <c r="DUU2043" s="763"/>
      <c r="DUV2043" s="763"/>
      <c r="DUW2043" s="763"/>
      <c r="DUX2043" s="764"/>
      <c r="DUY2043" s="764"/>
      <c r="DUZ2043" s="763"/>
      <c r="DVA2043" s="763"/>
      <c r="DVB2043" s="763"/>
      <c r="DVC2043" s="764"/>
      <c r="DVD2043" s="764"/>
      <c r="DVE2043" s="763"/>
      <c r="DVF2043" s="763"/>
      <c r="DVG2043" s="763"/>
      <c r="DVH2043" s="764"/>
      <c r="DVI2043" s="764"/>
      <c r="DVJ2043" s="763"/>
      <c r="DVK2043" s="763"/>
      <c r="DVL2043" s="763"/>
      <c r="DVM2043" s="764"/>
      <c r="DVN2043" s="764"/>
      <c r="DVO2043" s="763"/>
      <c r="DVP2043" s="763"/>
      <c r="DVQ2043" s="763"/>
      <c r="DVR2043" s="764"/>
      <c r="DVS2043" s="764"/>
      <c r="DVT2043" s="763"/>
      <c r="DVU2043" s="763"/>
      <c r="DVV2043" s="763"/>
      <c r="DVW2043" s="764"/>
      <c r="DVX2043" s="764"/>
      <c r="DVY2043" s="763"/>
      <c r="DVZ2043" s="763"/>
      <c r="DWA2043" s="763"/>
      <c r="DWB2043" s="764"/>
      <c r="DWC2043" s="764"/>
      <c r="DWD2043" s="763"/>
      <c r="DWE2043" s="763"/>
      <c r="DWF2043" s="763"/>
      <c r="DWG2043" s="764"/>
      <c r="DWH2043" s="764"/>
      <c r="DWI2043" s="763"/>
      <c r="DWJ2043" s="763"/>
      <c r="DWK2043" s="763"/>
      <c r="DWL2043" s="764"/>
      <c r="DWM2043" s="764"/>
      <c r="DWN2043" s="763"/>
      <c r="DWO2043" s="763"/>
      <c r="DWP2043" s="763"/>
      <c r="DWQ2043" s="764"/>
      <c r="DWR2043" s="764"/>
      <c r="DWS2043" s="763"/>
      <c r="DWT2043" s="763"/>
      <c r="DWU2043" s="763"/>
      <c r="DWV2043" s="764"/>
      <c r="DWW2043" s="764"/>
      <c r="DWX2043" s="763"/>
      <c r="DWY2043" s="763"/>
      <c r="DWZ2043" s="763"/>
      <c r="DXA2043" s="764"/>
      <c r="DXB2043" s="764"/>
      <c r="DXC2043" s="763"/>
      <c r="DXD2043" s="763"/>
      <c r="DXE2043" s="763"/>
      <c r="DXF2043" s="764"/>
      <c r="DXG2043" s="764"/>
      <c r="DXH2043" s="763"/>
      <c r="DXI2043" s="763"/>
      <c r="DXJ2043" s="763"/>
      <c r="DXK2043" s="764"/>
      <c r="DXL2043" s="764"/>
      <c r="DXM2043" s="763"/>
      <c r="DXN2043" s="763"/>
      <c r="DXO2043" s="763"/>
      <c r="DXP2043" s="764"/>
      <c r="DXQ2043" s="764"/>
      <c r="DXR2043" s="763"/>
      <c r="DXS2043" s="763"/>
      <c r="DXT2043" s="763"/>
      <c r="DXU2043" s="764"/>
      <c r="DXV2043" s="764"/>
      <c r="DXW2043" s="763"/>
      <c r="DXX2043" s="763"/>
      <c r="DXY2043" s="763"/>
      <c r="DXZ2043" s="764"/>
      <c r="DYA2043" s="764"/>
      <c r="DYB2043" s="763"/>
      <c r="DYC2043" s="763"/>
      <c r="DYD2043" s="763"/>
      <c r="DYE2043" s="764"/>
      <c r="DYF2043" s="764"/>
      <c r="DYG2043" s="763"/>
      <c r="DYH2043" s="763"/>
      <c r="DYI2043" s="763"/>
      <c r="DYJ2043" s="764"/>
      <c r="DYK2043" s="764"/>
      <c r="DYL2043" s="763"/>
      <c r="DYM2043" s="763"/>
      <c r="DYN2043" s="763"/>
      <c r="DYO2043" s="764"/>
      <c r="DYP2043" s="764"/>
      <c r="DYQ2043" s="763"/>
      <c r="DYR2043" s="763"/>
      <c r="DYS2043" s="763"/>
      <c r="DYT2043" s="764"/>
      <c r="DYU2043" s="764"/>
      <c r="DYV2043" s="763"/>
      <c r="DYW2043" s="763"/>
      <c r="DYX2043" s="763"/>
      <c r="DYY2043" s="764"/>
      <c r="DYZ2043" s="764"/>
      <c r="DZA2043" s="763"/>
      <c r="DZB2043" s="763"/>
      <c r="DZC2043" s="763"/>
      <c r="DZD2043" s="764"/>
      <c r="DZE2043" s="764"/>
      <c r="DZF2043" s="763"/>
      <c r="DZG2043" s="763"/>
      <c r="DZH2043" s="763"/>
      <c r="DZI2043" s="764"/>
      <c r="DZJ2043" s="764"/>
      <c r="DZK2043" s="763"/>
      <c r="DZL2043" s="763"/>
      <c r="DZM2043" s="763"/>
      <c r="DZN2043" s="764"/>
      <c r="DZO2043" s="764"/>
      <c r="DZP2043" s="763"/>
      <c r="DZQ2043" s="763"/>
      <c r="DZR2043" s="763"/>
      <c r="DZS2043" s="764"/>
      <c r="DZT2043" s="764"/>
      <c r="DZU2043" s="763"/>
      <c r="DZV2043" s="763"/>
      <c r="DZW2043" s="763"/>
      <c r="DZX2043" s="764"/>
      <c r="DZY2043" s="764"/>
      <c r="DZZ2043" s="763"/>
      <c r="EAA2043" s="763"/>
      <c r="EAB2043" s="763"/>
      <c r="EAC2043" s="764"/>
      <c r="EAD2043" s="764"/>
      <c r="EAE2043" s="763"/>
      <c r="EAF2043" s="763"/>
      <c r="EAG2043" s="763"/>
      <c r="EAH2043" s="764"/>
      <c r="EAI2043" s="764"/>
      <c r="EAJ2043" s="763"/>
      <c r="EAK2043" s="763"/>
      <c r="EAL2043" s="763"/>
      <c r="EAM2043" s="764"/>
      <c r="EAN2043" s="764"/>
      <c r="EAO2043" s="763"/>
      <c r="EAP2043" s="763"/>
      <c r="EAQ2043" s="763"/>
      <c r="EAR2043" s="764"/>
      <c r="EAS2043" s="764"/>
      <c r="EAT2043" s="763"/>
      <c r="EAU2043" s="763"/>
      <c r="EAV2043" s="763"/>
      <c r="EAW2043" s="764"/>
      <c r="EAX2043" s="764"/>
      <c r="EAY2043" s="763"/>
      <c r="EAZ2043" s="763"/>
      <c r="EBA2043" s="763"/>
      <c r="EBB2043" s="764"/>
      <c r="EBC2043" s="764"/>
      <c r="EBD2043" s="763"/>
      <c r="EBE2043" s="763"/>
      <c r="EBF2043" s="763"/>
      <c r="EBG2043" s="764"/>
      <c r="EBH2043" s="764"/>
      <c r="EBI2043" s="763"/>
      <c r="EBJ2043" s="763"/>
      <c r="EBK2043" s="763"/>
      <c r="EBL2043" s="764"/>
      <c r="EBM2043" s="764"/>
      <c r="EBN2043" s="763"/>
      <c r="EBO2043" s="763"/>
      <c r="EBP2043" s="763"/>
      <c r="EBQ2043" s="764"/>
      <c r="EBR2043" s="764"/>
      <c r="EBS2043" s="763"/>
      <c r="EBT2043" s="763"/>
      <c r="EBU2043" s="763"/>
      <c r="EBV2043" s="764"/>
      <c r="EBW2043" s="764"/>
      <c r="EBX2043" s="763"/>
      <c r="EBY2043" s="763"/>
      <c r="EBZ2043" s="763"/>
      <c r="ECA2043" s="764"/>
      <c r="ECB2043" s="764"/>
      <c r="ECC2043" s="763"/>
      <c r="ECD2043" s="763"/>
      <c r="ECE2043" s="763"/>
      <c r="ECF2043" s="764"/>
      <c r="ECG2043" s="764"/>
      <c r="ECH2043" s="763"/>
      <c r="ECI2043" s="763"/>
      <c r="ECJ2043" s="763"/>
      <c r="ECK2043" s="764"/>
      <c r="ECL2043" s="764"/>
      <c r="ECM2043" s="763"/>
      <c r="ECN2043" s="763"/>
      <c r="ECO2043" s="763"/>
      <c r="ECP2043" s="764"/>
      <c r="ECQ2043" s="764"/>
      <c r="ECR2043" s="763"/>
      <c r="ECS2043" s="763"/>
      <c r="ECT2043" s="763"/>
      <c r="ECU2043" s="764"/>
      <c r="ECV2043" s="764"/>
      <c r="ECW2043" s="763"/>
      <c r="ECX2043" s="763"/>
      <c r="ECY2043" s="763"/>
      <c r="ECZ2043" s="764"/>
      <c r="EDA2043" s="764"/>
      <c r="EDB2043" s="763"/>
      <c r="EDC2043" s="763"/>
      <c r="EDD2043" s="763"/>
      <c r="EDE2043" s="764"/>
      <c r="EDF2043" s="764"/>
      <c r="EDG2043" s="763"/>
      <c r="EDH2043" s="763"/>
      <c r="EDI2043" s="763"/>
      <c r="EDJ2043" s="764"/>
      <c r="EDK2043" s="764"/>
      <c r="EDL2043" s="763"/>
      <c r="EDM2043" s="763"/>
      <c r="EDN2043" s="763"/>
      <c r="EDO2043" s="764"/>
      <c r="EDP2043" s="764"/>
      <c r="EDQ2043" s="763"/>
      <c r="EDR2043" s="763"/>
      <c r="EDS2043" s="763"/>
      <c r="EDT2043" s="764"/>
      <c r="EDU2043" s="764"/>
      <c r="EDV2043" s="763"/>
      <c r="EDW2043" s="763"/>
      <c r="EDX2043" s="763"/>
      <c r="EDY2043" s="764"/>
      <c r="EDZ2043" s="764"/>
      <c r="EEA2043" s="763"/>
      <c r="EEB2043" s="763"/>
      <c r="EEC2043" s="763"/>
      <c r="EED2043" s="764"/>
      <c r="EEE2043" s="764"/>
      <c r="EEF2043" s="763"/>
      <c r="EEG2043" s="763"/>
      <c r="EEH2043" s="763"/>
      <c r="EEI2043" s="764"/>
      <c r="EEJ2043" s="764"/>
      <c r="EEK2043" s="763"/>
      <c r="EEL2043" s="763"/>
      <c r="EEM2043" s="763"/>
      <c r="EEN2043" s="764"/>
      <c r="EEO2043" s="764"/>
      <c r="EEP2043" s="763"/>
      <c r="EEQ2043" s="763"/>
      <c r="EER2043" s="763"/>
      <c r="EES2043" s="764"/>
      <c r="EET2043" s="764"/>
      <c r="EEU2043" s="763"/>
      <c r="EEV2043" s="763"/>
      <c r="EEW2043" s="763"/>
      <c r="EEX2043" s="764"/>
      <c r="EEY2043" s="764"/>
      <c r="EEZ2043" s="763"/>
      <c r="EFA2043" s="763"/>
      <c r="EFB2043" s="763"/>
      <c r="EFC2043" s="764"/>
      <c r="EFD2043" s="764"/>
      <c r="EFE2043" s="763"/>
      <c r="EFF2043" s="763"/>
      <c r="EFG2043" s="763"/>
      <c r="EFH2043" s="764"/>
      <c r="EFI2043" s="764"/>
      <c r="EFJ2043" s="763"/>
      <c r="EFK2043" s="763"/>
      <c r="EFL2043" s="763"/>
      <c r="EFM2043" s="764"/>
      <c r="EFN2043" s="764"/>
      <c r="EFO2043" s="763"/>
      <c r="EFP2043" s="763"/>
      <c r="EFQ2043" s="763"/>
      <c r="EFR2043" s="764"/>
      <c r="EFS2043" s="764"/>
      <c r="EFT2043" s="763"/>
      <c r="EFU2043" s="763"/>
      <c r="EFV2043" s="763"/>
      <c r="EFW2043" s="764"/>
      <c r="EFX2043" s="764"/>
      <c r="EFY2043" s="763"/>
      <c r="EFZ2043" s="763"/>
      <c r="EGA2043" s="763"/>
      <c r="EGB2043" s="764"/>
      <c r="EGC2043" s="764"/>
      <c r="EGD2043" s="763"/>
      <c r="EGE2043" s="763"/>
      <c r="EGF2043" s="763"/>
      <c r="EGG2043" s="764"/>
      <c r="EGH2043" s="764"/>
      <c r="EGI2043" s="763"/>
      <c r="EGJ2043" s="763"/>
      <c r="EGK2043" s="763"/>
      <c r="EGL2043" s="764"/>
      <c r="EGM2043" s="764"/>
      <c r="EGN2043" s="763"/>
      <c r="EGO2043" s="763"/>
      <c r="EGP2043" s="763"/>
      <c r="EGQ2043" s="764"/>
      <c r="EGR2043" s="764"/>
      <c r="EGS2043" s="763"/>
      <c r="EGT2043" s="763"/>
      <c r="EGU2043" s="763"/>
      <c r="EGV2043" s="764"/>
      <c r="EGW2043" s="764"/>
      <c r="EGX2043" s="763"/>
      <c r="EGY2043" s="763"/>
      <c r="EGZ2043" s="763"/>
      <c r="EHA2043" s="764"/>
      <c r="EHB2043" s="764"/>
      <c r="EHC2043" s="763"/>
      <c r="EHD2043" s="763"/>
      <c r="EHE2043" s="763"/>
      <c r="EHF2043" s="764"/>
      <c r="EHG2043" s="764"/>
      <c r="EHH2043" s="763"/>
      <c r="EHI2043" s="763"/>
      <c r="EHJ2043" s="763"/>
      <c r="EHK2043" s="764"/>
      <c r="EHL2043" s="764"/>
      <c r="EHM2043" s="763"/>
      <c r="EHN2043" s="763"/>
      <c r="EHO2043" s="763"/>
      <c r="EHP2043" s="764"/>
      <c r="EHQ2043" s="764"/>
      <c r="EHR2043" s="763"/>
      <c r="EHS2043" s="763"/>
      <c r="EHT2043" s="763"/>
      <c r="EHU2043" s="764"/>
      <c r="EHV2043" s="764"/>
      <c r="EHW2043" s="763"/>
      <c r="EHX2043" s="763"/>
      <c r="EHY2043" s="763"/>
      <c r="EHZ2043" s="764"/>
      <c r="EIA2043" s="764"/>
      <c r="EIB2043" s="763"/>
      <c r="EIC2043" s="763"/>
      <c r="EID2043" s="763"/>
      <c r="EIE2043" s="764"/>
      <c r="EIF2043" s="764"/>
      <c r="EIG2043" s="763"/>
      <c r="EIH2043" s="763"/>
      <c r="EII2043" s="763"/>
      <c r="EIJ2043" s="764"/>
      <c r="EIK2043" s="764"/>
      <c r="EIL2043" s="763"/>
      <c r="EIM2043" s="763"/>
      <c r="EIN2043" s="763"/>
      <c r="EIO2043" s="764"/>
      <c r="EIP2043" s="764"/>
      <c r="EIQ2043" s="763"/>
      <c r="EIR2043" s="763"/>
      <c r="EIS2043" s="763"/>
      <c r="EIT2043" s="764"/>
      <c r="EIU2043" s="764"/>
      <c r="EIV2043" s="763"/>
      <c r="EIW2043" s="763"/>
      <c r="EIX2043" s="763"/>
      <c r="EIY2043" s="764"/>
      <c r="EIZ2043" s="764"/>
      <c r="EJA2043" s="763"/>
      <c r="EJB2043" s="763"/>
      <c r="EJC2043" s="763"/>
      <c r="EJD2043" s="764"/>
      <c r="EJE2043" s="764"/>
      <c r="EJF2043" s="763"/>
      <c r="EJG2043" s="763"/>
      <c r="EJH2043" s="763"/>
      <c r="EJI2043" s="764"/>
      <c r="EJJ2043" s="764"/>
      <c r="EJK2043" s="763"/>
      <c r="EJL2043" s="763"/>
      <c r="EJM2043" s="763"/>
      <c r="EJN2043" s="764"/>
      <c r="EJO2043" s="764"/>
      <c r="EJP2043" s="763"/>
      <c r="EJQ2043" s="763"/>
      <c r="EJR2043" s="763"/>
      <c r="EJS2043" s="764"/>
      <c r="EJT2043" s="764"/>
      <c r="EJU2043" s="763"/>
      <c r="EJV2043" s="763"/>
      <c r="EJW2043" s="763"/>
      <c r="EJX2043" s="764"/>
      <c r="EJY2043" s="764"/>
      <c r="EJZ2043" s="763"/>
      <c r="EKA2043" s="763"/>
      <c r="EKB2043" s="763"/>
      <c r="EKC2043" s="764"/>
      <c r="EKD2043" s="764"/>
      <c r="EKE2043" s="763"/>
      <c r="EKF2043" s="763"/>
      <c r="EKG2043" s="763"/>
      <c r="EKH2043" s="764"/>
      <c r="EKI2043" s="764"/>
      <c r="EKJ2043" s="763"/>
      <c r="EKK2043" s="763"/>
      <c r="EKL2043" s="763"/>
      <c r="EKM2043" s="764"/>
      <c r="EKN2043" s="764"/>
      <c r="EKO2043" s="763"/>
      <c r="EKP2043" s="763"/>
      <c r="EKQ2043" s="763"/>
      <c r="EKR2043" s="764"/>
      <c r="EKS2043" s="764"/>
      <c r="EKT2043" s="763"/>
      <c r="EKU2043" s="763"/>
      <c r="EKV2043" s="763"/>
      <c r="EKW2043" s="764"/>
      <c r="EKX2043" s="764"/>
      <c r="EKY2043" s="763"/>
      <c r="EKZ2043" s="763"/>
      <c r="ELA2043" s="763"/>
      <c r="ELB2043" s="764"/>
      <c r="ELC2043" s="764"/>
      <c r="ELD2043" s="763"/>
      <c r="ELE2043" s="763"/>
      <c r="ELF2043" s="763"/>
      <c r="ELG2043" s="764"/>
      <c r="ELH2043" s="764"/>
      <c r="ELI2043" s="763"/>
      <c r="ELJ2043" s="763"/>
      <c r="ELK2043" s="763"/>
      <c r="ELL2043" s="764"/>
      <c r="ELM2043" s="764"/>
      <c r="ELN2043" s="763"/>
      <c r="ELO2043" s="763"/>
      <c r="ELP2043" s="763"/>
      <c r="ELQ2043" s="764"/>
      <c r="ELR2043" s="764"/>
      <c r="ELS2043" s="763"/>
      <c r="ELT2043" s="763"/>
      <c r="ELU2043" s="763"/>
      <c r="ELV2043" s="764"/>
      <c r="ELW2043" s="764"/>
      <c r="ELX2043" s="763"/>
      <c r="ELY2043" s="763"/>
      <c r="ELZ2043" s="763"/>
      <c r="EMA2043" s="764"/>
      <c r="EMB2043" s="764"/>
      <c r="EMC2043" s="763"/>
      <c r="EMD2043" s="763"/>
      <c r="EME2043" s="763"/>
      <c r="EMF2043" s="764"/>
      <c r="EMG2043" s="764"/>
      <c r="EMH2043" s="763"/>
      <c r="EMI2043" s="763"/>
      <c r="EMJ2043" s="763"/>
      <c r="EMK2043" s="764"/>
      <c r="EML2043" s="764"/>
      <c r="EMM2043" s="763"/>
      <c r="EMN2043" s="763"/>
      <c r="EMO2043" s="763"/>
      <c r="EMP2043" s="764"/>
      <c r="EMQ2043" s="764"/>
      <c r="EMR2043" s="763"/>
      <c r="EMS2043" s="763"/>
      <c r="EMT2043" s="763"/>
      <c r="EMU2043" s="764"/>
      <c r="EMV2043" s="764"/>
      <c r="EMW2043" s="763"/>
      <c r="EMX2043" s="763"/>
      <c r="EMY2043" s="763"/>
      <c r="EMZ2043" s="764"/>
      <c r="ENA2043" s="764"/>
      <c r="ENB2043" s="763"/>
      <c r="ENC2043" s="763"/>
      <c r="END2043" s="763"/>
      <c r="ENE2043" s="764"/>
      <c r="ENF2043" s="764"/>
      <c r="ENG2043" s="763"/>
      <c r="ENH2043" s="763"/>
      <c r="ENI2043" s="763"/>
      <c r="ENJ2043" s="764"/>
      <c r="ENK2043" s="764"/>
      <c r="ENL2043" s="763"/>
      <c r="ENM2043" s="763"/>
      <c r="ENN2043" s="763"/>
      <c r="ENO2043" s="764"/>
      <c r="ENP2043" s="764"/>
      <c r="ENQ2043" s="763"/>
      <c r="ENR2043" s="763"/>
      <c r="ENS2043" s="763"/>
      <c r="ENT2043" s="764"/>
      <c r="ENU2043" s="764"/>
      <c r="ENV2043" s="763"/>
      <c r="ENW2043" s="763"/>
      <c r="ENX2043" s="763"/>
      <c r="ENY2043" s="764"/>
      <c r="ENZ2043" s="764"/>
      <c r="EOA2043" s="763"/>
      <c r="EOB2043" s="763"/>
      <c r="EOC2043" s="763"/>
      <c r="EOD2043" s="764"/>
      <c r="EOE2043" s="764"/>
      <c r="EOF2043" s="763"/>
      <c r="EOG2043" s="763"/>
      <c r="EOH2043" s="763"/>
      <c r="EOI2043" s="764"/>
      <c r="EOJ2043" s="764"/>
      <c r="EOK2043" s="763"/>
      <c r="EOL2043" s="763"/>
      <c r="EOM2043" s="763"/>
      <c r="EON2043" s="764"/>
      <c r="EOO2043" s="764"/>
      <c r="EOP2043" s="763"/>
      <c r="EOQ2043" s="763"/>
      <c r="EOR2043" s="763"/>
      <c r="EOS2043" s="764"/>
      <c r="EOT2043" s="764"/>
      <c r="EOU2043" s="763"/>
      <c r="EOV2043" s="763"/>
      <c r="EOW2043" s="763"/>
      <c r="EOX2043" s="764"/>
      <c r="EOY2043" s="764"/>
      <c r="EOZ2043" s="763"/>
      <c r="EPA2043" s="763"/>
      <c r="EPB2043" s="763"/>
      <c r="EPC2043" s="764"/>
      <c r="EPD2043" s="764"/>
      <c r="EPE2043" s="763"/>
      <c r="EPF2043" s="763"/>
      <c r="EPG2043" s="763"/>
      <c r="EPH2043" s="764"/>
      <c r="EPI2043" s="764"/>
      <c r="EPJ2043" s="763"/>
      <c r="EPK2043" s="763"/>
      <c r="EPL2043" s="763"/>
      <c r="EPM2043" s="764"/>
      <c r="EPN2043" s="764"/>
      <c r="EPO2043" s="763"/>
      <c r="EPP2043" s="763"/>
      <c r="EPQ2043" s="763"/>
      <c r="EPR2043" s="764"/>
      <c r="EPS2043" s="764"/>
      <c r="EPT2043" s="763"/>
      <c r="EPU2043" s="763"/>
      <c r="EPV2043" s="763"/>
      <c r="EPW2043" s="764"/>
      <c r="EPX2043" s="764"/>
      <c r="EPY2043" s="763"/>
      <c r="EPZ2043" s="763"/>
      <c r="EQA2043" s="763"/>
      <c r="EQB2043" s="764"/>
      <c r="EQC2043" s="764"/>
      <c r="EQD2043" s="763"/>
      <c r="EQE2043" s="763"/>
      <c r="EQF2043" s="763"/>
      <c r="EQG2043" s="764"/>
      <c r="EQH2043" s="764"/>
      <c r="EQI2043" s="763"/>
      <c r="EQJ2043" s="763"/>
      <c r="EQK2043" s="763"/>
      <c r="EQL2043" s="764"/>
      <c r="EQM2043" s="764"/>
      <c r="EQN2043" s="763"/>
      <c r="EQO2043" s="763"/>
      <c r="EQP2043" s="763"/>
      <c r="EQQ2043" s="764"/>
      <c r="EQR2043" s="764"/>
      <c r="EQS2043" s="763"/>
      <c r="EQT2043" s="763"/>
      <c r="EQU2043" s="763"/>
      <c r="EQV2043" s="764"/>
      <c r="EQW2043" s="764"/>
      <c r="EQX2043" s="763"/>
      <c r="EQY2043" s="763"/>
      <c r="EQZ2043" s="763"/>
      <c r="ERA2043" s="764"/>
      <c r="ERB2043" s="764"/>
      <c r="ERC2043" s="763"/>
      <c r="ERD2043" s="763"/>
      <c r="ERE2043" s="763"/>
      <c r="ERF2043" s="764"/>
      <c r="ERG2043" s="764"/>
      <c r="ERH2043" s="763"/>
      <c r="ERI2043" s="763"/>
      <c r="ERJ2043" s="763"/>
      <c r="ERK2043" s="764"/>
      <c r="ERL2043" s="764"/>
      <c r="ERM2043" s="763"/>
      <c r="ERN2043" s="763"/>
      <c r="ERO2043" s="763"/>
      <c r="ERP2043" s="764"/>
      <c r="ERQ2043" s="764"/>
      <c r="ERR2043" s="763"/>
      <c r="ERS2043" s="763"/>
      <c r="ERT2043" s="763"/>
      <c r="ERU2043" s="764"/>
      <c r="ERV2043" s="764"/>
      <c r="ERW2043" s="763"/>
      <c r="ERX2043" s="763"/>
      <c r="ERY2043" s="763"/>
      <c r="ERZ2043" s="764"/>
      <c r="ESA2043" s="764"/>
      <c r="ESB2043" s="763"/>
      <c r="ESC2043" s="763"/>
      <c r="ESD2043" s="763"/>
      <c r="ESE2043" s="764"/>
      <c r="ESF2043" s="764"/>
      <c r="ESG2043" s="763"/>
      <c r="ESH2043" s="763"/>
      <c r="ESI2043" s="763"/>
      <c r="ESJ2043" s="764"/>
      <c r="ESK2043" s="764"/>
      <c r="ESL2043" s="763"/>
      <c r="ESM2043" s="763"/>
      <c r="ESN2043" s="763"/>
      <c r="ESO2043" s="764"/>
      <c r="ESP2043" s="764"/>
      <c r="ESQ2043" s="763"/>
      <c r="ESR2043" s="763"/>
      <c r="ESS2043" s="763"/>
      <c r="EST2043" s="764"/>
      <c r="ESU2043" s="764"/>
      <c r="ESV2043" s="763"/>
      <c r="ESW2043" s="763"/>
      <c r="ESX2043" s="763"/>
      <c r="ESY2043" s="764"/>
      <c r="ESZ2043" s="764"/>
      <c r="ETA2043" s="763"/>
      <c r="ETB2043" s="763"/>
      <c r="ETC2043" s="763"/>
      <c r="ETD2043" s="764"/>
      <c r="ETE2043" s="764"/>
      <c r="ETF2043" s="763"/>
      <c r="ETG2043" s="763"/>
      <c r="ETH2043" s="763"/>
      <c r="ETI2043" s="764"/>
      <c r="ETJ2043" s="764"/>
      <c r="ETK2043" s="763"/>
      <c r="ETL2043" s="763"/>
      <c r="ETM2043" s="763"/>
      <c r="ETN2043" s="764"/>
      <c r="ETO2043" s="764"/>
      <c r="ETP2043" s="763"/>
      <c r="ETQ2043" s="763"/>
      <c r="ETR2043" s="763"/>
      <c r="ETS2043" s="764"/>
      <c r="ETT2043" s="764"/>
      <c r="ETU2043" s="763"/>
      <c r="ETV2043" s="763"/>
      <c r="ETW2043" s="763"/>
      <c r="ETX2043" s="764"/>
      <c r="ETY2043" s="764"/>
      <c r="ETZ2043" s="763"/>
      <c r="EUA2043" s="763"/>
      <c r="EUB2043" s="763"/>
      <c r="EUC2043" s="764"/>
      <c r="EUD2043" s="764"/>
      <c r="EUE2043" s="763"/>
      <c r="EUF2043" s="763"/>
      <c r="EUG2043" s="763"/>
      <c r="EUH2043" s="764"/>
      <c r="EUI2043" s="764"/>
      <c r="EUJ2043" s="763"/>
      <c r="EUK2043" s="763"/>
      <c r="EUL2043" s="763"/>
      <c r="EUM2043" s="764"/>
      <c r="EUN2043" s="764"/>
      <c r="EUO2043" s="763"/>
      <c r="EUP2043" s="763"/>
      <c r="EUQ2043" s="763"/>
      <c r="EUR2043" s="764"/>
      <c r="EUS2043" s="764"/>
      <c r="EUT2043" s="763"/>
      <c r="EUU2043" s="763"/>
      <c r="EUV2043" s="763"/>
      <c r="EUW2043" s="764"/>
      <c r="EUX2043" s="764"/>
      <c r="EUY2043" s="763"/>
      <c r="EUZ2043" s="763"/>
      <c r="EVA2043" s="763"/>
      <c r="EVB2043" s="764"/>
      <c r="EVC2043" s="764"/>
      <c r="EVD2043" s="763"/>
      <c r="EVE2043" s="763"/>
      <c r="EVF2043" s="763"/>
      <c r="EVG2043" s="764"/>
      <c r="EVH2043" s="764"/>
      <c r="EVI2043" s="763"/>
      <c r="EVJ2043" s="763"/>
      <c r="EVK2043" s="763"/>
      <c r="EVL2043" s="764"/>
      <c r="EVM2043" s="764"/>
      <c r="EVN2043" s="763"/>
      <c r="EVO2043" s="763"/>
      <c r="EVP2043" s="763"/>
      <c r="EVQ2043" s="764"/>
      <c r="EVR2043" s="764"/>
      <c r="EVS2043" s="763"/>
      <c r="EVT2043" s="763"/>
      <c r="EVU2043" s="763"/>
      <c r="EVV2043" s="764"/>
      <c r="EVW2043" s="764"/>
      <c r="EVX2043" s="763"/>
      <c r="EVY2043" s="763"/>
      <c r="EVZ2043" s="763"/>
      <c r="EWA2043" s="764"/>
      <c r="EWB2043" s="764"/>
      <c r="EWC2043" s="763"/>
      <c r="EWD2043" s="763"/>
      <c r="EWE2043" s="763"/>
      <c r="EWF2043" s="764"/>
      <c r="EWG2043" s="764"/>
      <c r="EWH2043" s="763"/>
      <c r="EWI2043" s="763"/>
      <c r="EWJ2043" s="763"/>
      <c r="EWK2043" s="764"/>
      <c r="EWL2043" s="764"/>
      <c r="EWM2043" s="763"/>
      <c r="EWN2043" s="763"/>
      <c r="EWO2043" s="763"/>
      <c r="EWP2043" s="764"/>
      <c r="EWQ2043" s="764"/>
      <c r="EWR2043" s="763"/>
      <c r="EWS2043" s="763"/>
      <c r="EWT2043" s="763"/>
      <c r="EWU2043" s="764"/>
      <c r="EWV2043" s="764"/>
      <c r="EWW2043" s="763"/>
      <c r="EWX2043" s="763"/>
      <c r="EWY2043" s="763"/>
      <c r="EWZ2043" s="764"/>
      <c r="EXA2043" s="764"/>
      <c r="EXB2043" s="763"/>
      <c r="EXC2043" s="763"/>
      <c r="EXD2043" s="763"/>
      <c r="EXE2043" s="764"/>
      <c r="EXF2043" s="764"/>
      <c r="EXG2043" s="763"/>
      <c r="EXH2043" s="763"/>
      <c r="EXI2043" s="763"/>
      <c r="EXJ2043" s="764"/>
      <c r="EXK2043" s="764"/>
      <c r="EXL2043" s="763"/>
      <c r="EXM2043" s="763"/>
      <c r="EXN2043" s="763"/>
      <c r="EXO2043" s="764"/>
      <c r="EXP2043" s="764"/>
      <c r="EXQ2043" s="763"/>
      <c r="EXR2043" s="763"/>
      <c r="EXS2043" s="763"/>
      <c r="EXT2043" s="764"/>
      <c r="EXU2043" s="764"/>
      <c r="EXV2043" s="763"/>
      <c r="EXW2043" s="763"/>
      <c r="EXX2043" s="763"/>
      <c r="EXY2043" s="764"/>
      <c r="EXZ2043" s="764"/>
      <c r="EYA2043" s="763"/>
      <c r="EYB2043" s="763"/>
      <c r="EYC2043" s="763"/>
      <c r="EYD2043" s="764"/>
      <c r="EYE2043" s="764"/>
      <c r="EYF2043" s="763"/>
      <c r="EYG2043" s="763"/>
      <c r="EYH2043" s="763"/>
      <c r="EYI2043" s="764"/>
      <c r="EYJ2043" s="764"/>
      <c r="EYK2043" s="763"/>
      <c r="EYL2043" s="763"/>
      <c r="EYM2043" s="763"/>
      <c r="EYN2043" s="764"/>
      <c r="EYO2043" s="764"/>
      <c r="EYP2043" s="763"/>
      <c r="EYQ2043" s="763"/>
      <c r="EYR2043" s="763"/>
      <c r="EYS2043" s="764"/>
      <c r="EYT2043" s="764"/>
      <c r="EYU2043" s="763"/>
      <c r="EYV2043" s="763"/>
      <c r="EYW2043" s="763"/>
      <c r="EYX2043" s="764"/>
      <c r="EYY2043" s="764"/>
      <c r="EYZ2043" s="763"/>
      <c r="EZA2043" s="763"/>
      <c r="EZB2043" s="763"/>
      <c r="EZC2043" s="764"/>
      <c r="EZD2043" s="764"/>
      <c r="EZE2043" s="763"/>
      <c r="EZF2043" s="763"/>
      <c r="EZG2043" s="763"/>
      <c r="EZH2043" s="764"/>
      <c r="EZI2043" s="764"/>
      <c r="EZJ2043" s="763"/>
      <c r="EZK2043" s="763"/>
      <c r="EZL2043" s="763"/>
      <c r="EZM2043" s="764"/>
      <c r="EZN2043" s="764"/>
      <c r="EZO2043" s="763"/>
      <c r="EZP2043" s="763"/>
      <c r="EZQ2043" s="763"/>
      <c r="EZR2043" s="764"/>
      <c r="EZS2043" s="764"/>
      <c r="EZT2043" s="763"/>
      <c r="EZU2043" s="763"/>
      <c r="EZV2043" s="763"/>
      <c r="EZW2043" s="764"/>
      <c r="EZX2043" s="764"/>
      <c r="EZY2043" s="763"/>
      <c r="EZZ2043" s="763"/>
      <c r="FAA2043" s="763"/>
      <c r="FAB2043" s="764"/>
      <c r="FAC2043" s="764"/>
      <c r="FAD2043" s="763"/>
      <c r="FAE2043" s="763"/>
      <c r="FAF2043" s="763"/>
      <c r="FAG2043" s="764"/>
      <c r="FAH2043" s="764"/>
      <c r="FAI2043" s="763"/>
      <c r="FAJ2043" s="763"/>
      <c r="FAK2043" s="763"/>
      <c r="FAL2043" s="764"/>
      <c r="FAM2043" s="764"/>
      <c r="FAN2043" s="763"/>
      <c r="FAO2043" s="763"/>
      <c r="FAP2043" s="763"/>
      <c r="FAQ2043" s="764"/>
      <c r="FAR2043" s="764"/>
      <c r="FAS2043" s="763"/>
      <c r="FAT2043" s="763"/>
      <c r="FAU2043" s="763"/>
      <c r="FAV2043" s="764"/>
      <c r="FAW2043" s="764"/>
      <c r="FAX2043" s="763"/>
      <c r="FAY2043" s="763"/>
      <c r="FAZ2043" s="763"/>
      <c r="FBA2043" s="764"/>
      <c r="FBB2043" s="764"/>
      <c r="FBC2043" s="763"/>
      <c r="FBD2043" s="763"/>
      <c r="FBE2043" s="763"/>
      <c r="FBF2043" s="764"/>
      <c r="FBG2043" s="764"/>
      <c r="FBH2043" s="763"/>
      <c r="FBI2043" s="763"/>
      <c r="FBJ2043" s="763"/>
      <c r="FBK2043" s="764"/>
      <c r="FBL2043" s="764"/>
      <c r="FBM2043" s="763"/>
      <c r="FBN2043" s="763"/>
      <c r="FBO2043" s="763"/>
      <c r="FBP2043" s="764"/>
      <c r="FBQ2043" s="764"/>
      <c r="FBR2043" s="763"/>
      <c r="FBS2043" s="763"/>
      <c r="FBT2043" s="763"/>
      <c r="FBU2043" s="764"/>
      <c r="FBV2043" s="764"/>
      <c r="FBW2043" s="763"/>
      <c r="FBX2043" s="763"/>
      <c r="FBY2043" s="763"/>
      <c r="FBZ2043" s="764"/>
      <c r="FCA2043" s="764"/>
      <c r="FCB2043" s="763"/>
      <c r="FCC2043" s="763"/>
      <c r="FCD2043" s="763"/>
      <c r="FCE2043" s="764"/>
      <c r="FCF2043" s="764"/>
      <c r="FCG2043" s="763"/>
      <c r="FCH2043" s="763"/>
      <c r="FCI2043" s="763"/>
      <c r="FCJ2043" s="764"/>
      <c r="FCK2043" s="764"/>
      <c r="FCL2043" s="763"/>
      <c r="FCM2043" s="763"/>
      <c r="FCN2043" s="763"/>
      <c r="FCO2043" s="764"/>
      <c r="FCP2043" s="764"/>
      <c r="FCQ2043" s="763"/>
      <c r="FCR2043" s="763"/>
      <c r="FCS2043" s="763"/>
      <c r="FCT2043" s="764"/>
      <c r="FCU2043" s="764"/>
      <c r="FCV2043" s="763"/>
      <c r="FCW2043" s="763"/>
      <c r="FCX2043" s="763"/>
      <c r="FCY2043" s="764"/>
      <c r="FCZ2043" s="764"/>
      <c r="FDA2043" s="763"/>
      <c r="FDB2043" s="763"/>
      <c r="FDC2043" s="763"/>
      <c r="FDD2043" s="764"/>
      <c r="FDE2043" s="764"/>
      <c r="FDF2043" s="763"/>
      <c r="FDG2043" s="763"/>
      <c r="FDH2043" s="763"/>
      <c r="FDI2043" s="764"/>
      <c r="FDJ2043" s="764"/>
      <c r="FDK2043" s="763"/>
      <c r="FDL2043" s="763"/>
      <c r="FDM2043" s="763"/>
      <c r="FDN2043" s="764"/>
      <c r="FDO2043" s="764"/>
      <c r="FDP2043" s="763"/>
      <c r="FDQ2043" s="763"/>
      <c r="FDR2043" s="763"/>
      <c r="FDS2043" s="764"/>
      <c r="FDT2043" s="764"/>
      <c r="FDU2043" s="763"/>
      <c r="FDV2043" s="763"/>
      <c r="FDW2043" s="763"/>
      <c r="FDX2043" s="764"/>
      <c r="FDY2043" s="764"/>
      <c r="FDZ2043" s="763"/>
      <c r="FEA2043" s="763"/>
      <c r="FEB2043" s="763"/>
      <c r="FEC2043" s="764"/>
      <c r="FED2043" s="764"/>
      <c r="FEE2043" s="763"/>
      <c r="FEF2043" s="763"/>
      <c r="FEG2043" s="763"/>
      <c r="FEH2043" s="764"/>
      <c r="FEI2043" s="764"/>
      <c r="FEJ2043" s="763"/>
      <c r="FEK2043" s="763"/>
      <c r="FEL2043" s="763"/>
      <c r="FEM2043" s="764"/>
      <c r="FEN2043" s="764"/>
      <c r="FEO2043" s="763"/>
      <c r="FEP2043" s="763"/>
      <c r="FEQ2043" s="763"/>
      <c r="FER2043" s="764"/>
      <c r="FES2043" s="764"/>
      <c r="FET2043" s="763"/>
      <c r="FEU2043" s="763"/>
      <c r="FEV2043" s="763"/>
      <c r="FEW2043" s="764"/>
      <c r="FEX2043" s="764"/>
      <c r="FEY2043" s="763"/>
      <c r="FEZ2043" s="763"/>
      <c r="FFA2043" s="763"/>
      <c r="FFB2043" s="764"/>
      <c r="FFC2043" s="764"/>
      <c r="FFD2043" s="763"/>
      <c r="FFE2043" s="763"/>
      <c r="FFF2043" s="763"/>
      <c r="FFG2043" s="764"/>
      <c r="FFH2043" s="764"/>
      <c r="FFI2043" s="763"/>
      <c r="FFJ2043" s="763"/>
      <c r="FFK2043" s="763"/>
      <c r="FFL2043" s="764"/>
      <c r="FFM2043" s="764"/>
      <c r="FFN2043" s="763"/>
      <c r="FFO2043" s="763"/>
      <c r="FFP2043" s="763"/>
      <c r="FFQ2043" s="764"/>
      <c r="FFR2043" s="764"/>
      <c r="FFS2043" s="763"/>
      <c r="FFT2043" s="763"/>
      <c r="FFU2043" s="763"/>
      <c r="FFV2043" s="764"/>
      <c r="FFW2043" s="764"/>
      <c r="FFX2043" s="763"/>
      <c r="FFY2043" s="763"/>
      <c r="FFZ2043" s="763"/>
      <c r="FGA2043" s="764"/>
      <c r="FGB2043" s="764"/>
      <c r="FGC2043" s="763"/>
      <c r="FGD2043" s="763"/>
      <c r="FGE2043" s="763"/>
      <c r="FGF2043" s="764"/>
      <c r="FGG2043" s="764"/>
      <c r="FGH2043" s="763"/>
      <c r="FGI2043" s="763"/>
      <c r="FGJ2043" s="763"/>
      <c r="FGK2043" s="764"/>
      <c r="FGL2043" s="764"/>
      <c r="FGM2043" s="763"/>
      <c r="FGN2043" s="763"/>
      <c r="FGO2043" s="763"/>
      <c r="FGP2043" s="764"/>
      <c r="FGQ2043" s="764"/>
      <c r="FGR2043" s="763"/>
      <c r="FGS2043" s="763"/>
      <c r="FGT2043" s="763"/>
      <c r="FGU2043" s="764"/>
      <c r="FGV2043" s="764"/>
      <c r="FGW2043" s="763"/>
      <c r="FGX2043" s="763"/>
      <c r="FGY2043" s="763"/>
      <c r="FGZ2043" s="764"/>
      <c r="FHA2043" s="764"/>
      <c r="FHB2043" s="763"/>
      <c r="FHC2043" s="763"/>
      <c r="FHD2043" s="763"/>
      <c r="FHE2043" s="764"/>
      <c r="FHF2043" s="764"/>
      <c r="FHG2043" s="763"/>
      <c r="FHH2043" s="763"/>
      <c r="FHI2043" s="763"/>
      <c r="FHJ2043" s="764"/>
      <c r="FHK2043" s="764"/>
      <c r="FHL2043" s="763"/>
      <c r="FHM2043" s="763"/>
      <c r="FHN2043" s="763"/>
      <c r="FHO2043" s="764"/>
      <c r="FHP2043" s="764"/>
      <c r="FHQ2043" s="763"/>
      <c r="FHR2043" s="763"/>
      <c r="FHS2043" s="763"/>
      <c r="FHT2043" s="764"/>
      <c r="FHU2043" s="764"/>
      <c r="FHV2043" s="763"/>
      <c r="FHW2043" s="763"/>
      <c r="FHX2043" s="763"/>
      <c r="FHY2043" s="764"/>
      <c r="FHZ2043" s="764"/>
      <c r="FIA2043" s="763"/>
      <c r="FIB2043" s="763"/>
      <c r="FIC2043" s="763"/>
      <c r="FID2043" s="764"/>
      <c r="FIE2043" s="764"/>
      <c r="FIF2043" s="763"/>
      <c r="FIG2043" s="763"/>
      <c r="FIH2043" s="763"/>
      <c r="FII2043" s="764"/>
      <c r="FIJ2043" s="764"/>
      <c r="FIK2043" s="763"/>
      <c r="FIL2043" s="763"/>
      <c r="FIM2043" s="763"/>
      <c r="FIN2043" s="764"/>
      <c r="FIO2043" s="764"/>
      <c r="FIP2043" s="763"/>
      <c r="FIQ2043" s="763"/>
      <c r="FIR2043" s="763"/>
      <c r="FIS2043" s="764"/>
      <c r="FIT2043" s="764"/>
      <c r="FIU2043" s="763"/>
      <c r="FIV2043" s="763"/>
      <c r="FIW2043" s="763"/>
      <c r="FIX2043" s="764"/>
      <c r="FIY2043" s="764"/>
      <c r="FIZ2043" s="763"/>
      <c r="FJA2043" s="763"/>
      <c r="FJB2043" s="763"/>
      <c r="FJC2043" s="764"/>
      <c r="FJD2043" s="764"/>
      <c r="FJE2043" s="763"/>
      <c r="FJF2043" s="763"/>
      <c r="FJG2043" s="763"/>
      <c r="FJH2043" s="764"/>
      <c r="FJI2043" s="764"/>
      <c r="FJJ2043" s="763"/>
      <c r="FJK2043" s="763"/>
      <c r="FJL2043" s="763"/>
      <c r="FJM2043" s="764"/>
      <c r="FJN2043" s="764"/>
      <c r="FJO2043" s="763"/>
      <c r="FJP2043" s="763"/>
      <c r="FJQ2043" s="763"/>
      <c r="FJR2043" s="764"/>
      <c r="FJS2043" s="764"/>
      <c r="FJT2043" s="763"/>
      <c r="FJU2043" s="763"/>
      <c r="FJV2043" s="763"/>
      <c r="FJW2043" s="764"/>
      <c r="FJX2043" s="764"/>
      <c r="FJY2043" s="763"/>
      <c r="FJZ2043" s="763"/>
      <c r="FKA2043" s="763"/>
      <c r="FKB2043" s="764"/>
      <c r="FKC2043" s="764"/>
      <c r="FKD2043" s="763"/>
      <c r="FKE2043" s="763"/>
      <c r="FKF2043" s="763"/>
      <c r="FKG2043" s="764"/>
      <c r="FKH2043" s="764"/>
      <c r="FKI2043" s="763"/>
      <c r="FKJ2043" s="763"/>
      <c r="FKK2043" s="763"/>
      <c r="FKL2043" s="764"/>
      <c r="FKM2043" s="764"/>
      <c r="FKN2043" s="763"/>
      <c r="FKO2043" s="763"/>
      <c r="FKP2043" s="763"/>
      <c r="FKQ2043" s="764"/>
      <c r="FKR2043" s="764"/>
      <c r="FKS2043" s="763"/>
      <c r="FKT2043" s="763"/>
      <c r="FKU2043" s="763"/>
      <c r="FKV2043" s="764"/>
      <c r="FKW2043" s="764"/>
      <c r="FKX2043" s="763"/>
      <c r="FKY2043" s="763"/>
      <c r="FKZ2043" s="763"/>
      <c r="FLA2043" s="764"/>
      <c r="FLB2043" s="764"/>
      <c r="FLC2043" s="763"/>
      <c r="FLD2043" s="763"/>
      <c r="FLE2043" s="763"/>
      <c r="FLF2043" s="764"/>
      <c r="FLG2043" s="764"/>
      <c r="FLH2043" s="763"/>
      <c r="FLI2043" s="763"/>
      <c r="FLJ2043" s="763"/>
      <c r="FLK2043" s="764"/>
      <c r="FLL2043" s="764"/>
      <c r="FLM2043" s="763"/>
      <c r="FLN2043" s="763"/>
      <c r="FLO2043" s="763"/>
      <c r="FLP2043" s="764"/>
      <c r="FLQ2043" s="764"/>
      <c r="FLR2043" s="763"/>
      <c r="FLS2043" s="763"/>
      <c r="FLT2043" s="763"/>
      <c r="FLU2043" s="764"/>
      <c r="FLV2043" s="764"/>
      <c r="FLW2043" s="763"/>
      <c r="FLX2043" s="763"/>
      <c r="FLY2043" s="763"/>
      <c r="FLZ2043" s="764"/>
      <c r="FMA2043" s="764"/>
      <c r="FMB2043" s="763"/>
      <c r="FMC2043" s="763"/>
      <c r="FMD2043" s="763"/>
      <c r="FME2043" s="764"/>
      <c r="FMF2043" s="764"/>
      <c r="FMG2043" s="763"/>
      <c r="FMH2043" s="763"/>
      <c r="FMI2043" s="763"/>
      <c r="FMJ2043" s="764"/>
      <c r="FMK2043" s="764"/>
      <c r="FML2043" s="763"/>
      <c r="FMM2043" s="763"/>
      <c r="FMN2043" s="763"/>
      <c r="FMO2043" s="764"/>
      <c r="FMP2043" s="764"/>
      <c r="FMQ2043" s="763"/>
      <c r="FMR2043" s="763"/>
      <c r="FMS2043" s="763"/>
      <c r="FMT2043" s="764"/>
      <c r="FMU2043" s="764"/>
      <c r="FMV2043" s="763"/>
      <c r="FMW2043" s="763"/>
      <c r="FMX2043" s="763"/>
      <c r="FMY2043" s="764"/>
      <c r="FMZ2043" s="764"/>
      <c r="FNA2043" s="763"/>
      <c r="FNB2043" s="763"/>
      <c r="FNC2043" s="763"/>
      <c r="FND2043" s="764"/>
      <c r="FNE2043" s="764"/>
      <c r="FNF2043" s="763"/>
      <c r="FNG2043" s="763"/>
      <c r="FNH2043" s="763"/>
      <c r="FNI2043" s="764"/>
      <c r="FNJ2043" s="764"/>
      <c r="FNK2043" s="763"/>
      <c r="FNL2043" s="763"/>
      <c r="FNM2043" s="763"/>
      <c r="FNN2043" s="764"/>
      <c r="FNO2043" s="764"/>
      <c r="FNP2043" s="763"/>
      <c r="FNQ2043" s="763"/>
      <c r="FNR2043" s="763"/>
      <c r="FNS2043" s="764"/>
      <c r="FNT2043" s="764"/>
      <c r="FNU2043" s="763"/>
      <c r="FNV2043" s="763"/>
      <c r="FNW2043" s="763"/>
      <c r="FNX2043" s="764"/>
      <c r="FNY2043" s="764"/>
      <c r="FNZ2043" s="763"/>
      <c r="FOA2043" s="763"/>
      <c r="FOB2043" s="763"/>
      <c r="FOC2043" s="764"/>
      <c r="FOD2043" s="764"/>
      <c r="FOE2043" s="763"/>
      <c r="FOF2043" s="763"/>
      <c r="FOG2043" s="763"/>
      <c r="FOH2043" s="764"/>
      <c r="FOI2043" s="764"/>
      <c r="FOJ2043" s="763"/>
      <c r="FOK2043" s="763"/>
      <c r="FOL2043" s="763"/>
      <c r="FOM2043" s="764"/>
      <c r="FON2043" s="764"/>
      <c r="FOO2043" s="763"/>
      <c r="FOP2043" s="763"/>
      <c r="FOQ2043" s="763"/>
      <c r="FOR2043" s="764"/>
      <c r="FOS2043" s="764"/>
      <c r="FOT2043" s="763"/>
      <c r="FOU2043" s="763"/>
      <c r="FOV2043" s="763"/>
      <c r="FOW2043" s="764"/>
      <c r="FOX2043" s="764"/>
      <c r="FOY2043" s="763"/>
      <c r="FOZ2043" s="763"/>
      <c r="FPA2043" s="763"/>
      <c r="FPB2043" s="764"/>
      <c r="FPC2043" s="764"/>
      <c r="FPD2043" s="763"/>
      <c r="FPE2043" s="763"/>
      <c r="FPF2043" s="763"/>
      <c r="FPG2043" s="764"/>
      <c r="FPH2043" s="764"/>
      <c r="FPI2043" s="763"/>
      <c r="FPJ2043" s="763"/>
      <c r="FPK2043" s="763"/>
      <c r="FPL2043" s="764"/>
      <c r="FPM2043" s="764"/>
      <c r="FPN2043" s="763"/>
      <c r="FPO2043" s="763"/>
      <c r="FPP2043" s="763"/>
      <c r="FPQ2043" s="764"/>
      <c r="FPR2043" s="764"/>
      <c r="FPS2043" s="763"/>
      <c r="FPT2043" s="763"/>
      <c r="FPU2043" s="763"/>
      <c r="FPV2043" s="764"/>
      <c r="FPW2043" s="764"/>
      <c r="FPX2043" s="763"/>
      <c r="FPY2043" s="763"/>
      <c r="FPZ2043" s="763"/>
      <c r="FQA2043" s="764"/>
      <c r="FQB2043" s="764"/>
      <c r="FQC2043" s="763"/>
      <c r="FQD2043" s="763"/>
      <c r="FQE2043" s="763"/>
      <c r="FQF2043" s="764"/>
      <c r="FQG2043" s="764"/>
      <c r="FQH2043" s="763"/>
      <c r="FQI2043" s="763"/>
      <c r="FQJ2043" s="763"/>
      <c r="FQK2043" s="764"/>
      <c r="FQL2043" s="764"/>
      <c r="FQM2043" s="763"/>
      <c r="FQN2043" s="763"/>
      <c r="FQO2043" s="763"/>
      <c r="FQP2043" s="764"/>
      <c r="FQQ2043" s="764"/>
      <c r="FQR2043" s="763"/>
      <c r="FQS2043" s="763"/>
      <c r="FQT2043" s="763"/>
      <c r="FQU2043" s="764"/>
      <c r="FQV2043" s="764"/>
      <c r="FQW2043" s="763"/>
      <c r="FQX2043" s="763"/>
      <c r="FQY2043" s="763"/>
      <c r="FQZ2043" s="764"/>
      <c r="FRA2043" s="764"/>
      <c r="FRB2043" s="763"/>
      <c r="FRC2043" s="763"/>
      <c r="FRD2043" s="763"/>
      <c r="FRE2043" s="764"/>
      <c r="FRF2043" s="764"/>
      <c r="FRG2043" s="763"/>
      <c r="FRH2043" s="763"/>
      <c r="FRI2043" s="763"/>
      <c r="FRJ2043" s="764"/>
      <c r="FRK2043" s="764"/>
      <c r="FRL2043" s="763"/>
      <c r="FRM2043" s="763"/>
      <c r="FRN2043" s="763"/>
      <c r="FRO2043" s="764"/>
      <c r="FRP2043" s="764"/>
      <c r="FRQ2043" s="763"/>
      <c r="FRR2043" s="763"/>
      <c r="FRS2043" s="763"/>
      <c r="FRT2043" s="764"/>
      <c r="FRU2043" s="764"/>
      <c r="FRV2043" s="763"/>
      <c r="FRW2043" s="763"/>
      <c r="FRX2043" s="763"/>
      <c r="FRY2043" s="764"/>
      <c r="FRZ2043" s="764"/>
      <c r="FSA2043" s="763"/>
      <c r="FSB2043" s="763"/>
      <c r="FSC2043" s="763"/>
      <c r="FSD2043" s="764"/>
      <c r="FSE2043" s="764"/>
      <c r="FSF2043" s="763"/>
      <c r="FSG2043" s="763"/>
      <c r="FSH2043" s="763"/>
      <c r="FSI2043" s="764"/>
      <c r="FSJ2043" s="764"/>
      <c r="FSK2043" s="763"/>
      <c r="FSL2043" s="763"/>
      <c r="FSM2043" s="763"/>
      <c r="FSN2043" s="764"/>
      <c r="FSO2043" s="764"/>
      <c r="FSP2043" s="763"/>
      <c r="FSQ2043" s="763"/>
      <c r="FSR2043" s="763"/>
      <c r="FSS2043" s="764"/>
      <c r="FST2043" s="764"/>
      <c r="FSU2043" s="763"/>
      <c r="FSV2043" s="763"/>
      <c r="FSW2043" s="763"/>
      <c r="FSX2043" s="764"/>
      <c r="FSY2043" s="764"/>
      <c r="FSZ2043" s="763"/>
      <c r="FTA2043" s="763"/>
      <c r="FTB2043" s="763"/>
      <c r="FTC2043" s="764"/>
      <c r="FTD2043" s="764"/>
      <c r="FTE2043" s="763"/>
      <c r="FTF2043" s="763"/>
      <c r="FTG2043" s="763"/>
      <c r="FTH2043" s="764"/>
      <c r="FTI2043" s="764"/>
      <c r="FTJ2043" s="763"/>
      <c r="FTK2043" s="763"/>
      <c r="FTL2043" s="763"/>
      <c r="FTM2043" s="764"/>
      <c r="FTN2043" s="764"/>
      <c r="FTO2043" s="763"/>
      <c r="FTP2043" s="763"/>
      <c r="FTQ2043" s="763"/>
      <c r="FTR2043" s="764"/>
      <c r="FTS2043" s="764"/>
      <c r="FTT2043" s="763"/>
      <c r="FTU2043" s="763"/>
      <c r="FTV2043" s="763"/>
      <c r="FTW2043" s="764"/>
      <c r="FTX2043" s="764"/>
      <c r="FTY2043" s="763"/>
      <c r="FTZ2043" s="763"/>
      <c r="FUA2043" s="763"/>
      <c r="FUB2043" s="764"/>
      <c r="FUC2043" s="764"/>
      <c r="FUD2043" s="763"/>
      <c r="FUE2043" s="763"/>
      <c r="FUF2043" s="763"/>
      <c r="FUG2043" s="764"/>
      <c r="FUH2043" s="764"/>
      <c r="FUI2043" s="763"/>
      <c r="FUJ2043" s="763"/>
      <c r="FUK2043" s="763"/>
      <c r="FUL2043" s="764"/>
      <c r="FUM2043" s="764"/>
      <c r="FUN2043" s="763"/>
      <c r="FUO2043" s="763"/>
      <c r="FUP2043" s="763"/>
      <c r="FUQ2043" s="764"/>
      <c r="FUR2043" s="764"/>
      <c r="FUS2043" s="763"/>
      <c r="FUT2043" s="763"/>
      <c r="FUU2043" s="763"/>
      <c r="FUV2043" s="764"/>
      <c r="FUW2043" s="764"/>
      <c r="FUX2043" s="763"/>
      <c r="FUY2043" s="763"/>
      <c r="FUZ2043" s="763"/>
      <c r="FVA2043" s="764"/>
      <c r="FVB2043" s="764"/>
      <c r="FVC2043" s="763"/>
      <c r="FVD2043" s="763"/>
      <c r="FVE2043" s="763"/>
      <c r="FVF2043" s="764"/>
      <c r="FVG2043" s="764"/>
      <c r="FVH2043" s="763"/>
      <c r="FVI2043" s="763"/>
      <c r="FVJ2043" s="763"/>
      <c r="FVK2043" s="764"/>
      <c r="FVL2043" s="764"/>
      <c r="FVM2043" s="763"/>
      <c r="FVN2043" s="763"/>
      <c r="FVO2043" s="763"/>
      <c r="FVP2043" s="764"/>
      <c r="FVQ2043" s="764"/>
      <c r="FVR2043" s="763"/>
      <c r="FVS2043" s="763"/>
      <c r="FVT2043" s="763"/>
      <c r="FVU2043" s="764"/>
      <c r="FVV2043" s="764"/>
      <c r="FVW2043" s="763"/>
      <c r="FVX2043" s="763"/>
      <c r="FVY2043" s="763"/>
      <c r="FVZ2043" s="764"/>
      <c r="FWA2043" s="764"/>
      <c r="FWB2043" s="763"/>
      <c r="FWC2043" s="763"/>
      <c r="FWD2043" s="763"/>
      <c r="FWE2043" s="764"/>
      <c r="FWF2043" s="764"/>
      <c r="FWG2043" s="763"/>
      <c r="FWH2043" s="763"/>
      <c r="FWI2043" s="763"/>
      <c r="FWJ2043" s="764"/>
      <c r="FWK2043" s="764"/>
      <c r="FWL2043" s="763"/>
      <c r="FWM2043" s="763"/>
      <c r="FWN2043" s="763"/>
      <c r="FWO2043" s="764"/>
      <c r="FWP2043" s="764"/>
      <c r="FWQ2043" s="763"/>
      <c r="FWR2043" s="763"/>
      <c r="FWS2043" s="763"/>
      <c r="FWT2043" s="764"/>
      <c r="FWU2043" s="764"/>
      <c r="FWV2043" s="763"/>
      <c r="FWW2043" s="763"/>
      <c r="FWX2043" s="763"/>
      <c r="FWY2043" s="764"/>
      <c r="FWZ2043" s="764"/>
      <c r="FXA2043" s="763"/>
      <c r="FXB2043" s="763"/>
      <c r="FXC2043" s="763"/>
      <c r="FXD2043" s="764"/>
      <c r="FXE2043" s="764"/>
      <c r="FXF2043" s="763"/>
      <c r="FXG2043" s="763"/>
      <c r="FXH2043" s="763"/>
      <c r="FXI2043" s="764"/>
      <c r="FXJ2043" s="764"/>
      <c r="FXK2043" s="763"/>
      <c r="FXL2043" s="763"/>
      <c r="FXM2043" s="763"/>
      <c r="FXN2043" s="764"/>
      <c r="FXO2043" s="764"/>
      <c r="FXP2043" s="763"/>
      <c r="FXQ2043" s="763"/>
      <c r="FXR2043" s="763"/>
      <c r="FXS2043" s="764"/>
      <c r="FXT2043" s="764"/>
      <c r="FXU2043" s="763"/>
      <c r="FXV2043" s="763"/>
      <c r="FXW2043" s="763"/>
      <c r="FXX2043" s="764"/>
      <c r="FXY2043" s="764"/>
      <c r="FXZ2043" s="763"/>
      <c r="FYA2043" s="763"/>
      <c r="FYB2043" s="763"/>
      <c r="FYC2043" s="764"/>
      <c r="FYD2043" s="764"/>
      <c r="FYE2043" s="763"/>
      <c r="FYF2043" s="763"/>
      <c r="FYG2043" s="763"/>
      <c r="FYH2043" s="764"/>
      <c r="FYI2043" s="764"/>
      <c r="FYJ2043" s="763"/>
      <c r="FYK2043" s="763"/>
      <c r="FYL2043" s="763"/>
      <c r="FYM2043" s="764"/>
      <c r="FYN2043" s="764"/>
      <c r="FYO2043" s="763"/>
      <c r="FYP2043" s="763"/>
      <c r="FYQ2043" s="763"/>
      <c r="FYR2043" s="764"/>
      <c r="FYS2043" s="764"/>
      <c r="FYT2043" s="763"/>
      <c r="FYU2043" s="763"/>
      <c r="FYV2043" s="763"/>
      <c r="FYW2043" s="764"/>
      <c r="FYX2043" s="764"/>
      <c r="FYY2043" s="763"/>
      <c r="FYZ2043" s="763"/>
      <c r="FZA2043" s="763"/>
      <c r="FZB2043" s="764"/>
      <c r="FZC2043" s="764"/>
      <c r="FZD2043" s="763"/>
      <c r="FZE2043" s="763"/>
      <c r="FZF2043" s="763"/>
      <c r="FZG2043" s="764"/>
      <c r="FZH2043" s="764"/>
      <c r="FZI2043" s="763"/>
      <c r="FZJ2043" s="763"/>
      <c r="FZK2043" s="763"/>
      <c r="FZL2043" s="764"/>
      <c r="FZM2043" s="764"/>
      <c r="FZN2043" s="763"/>
      <c r="FZO2043" s="763"/>
      <c r="FZP2043" s="763"/>
      <c r="FZQ2043" s="764"/>
      <c r="FZR2043" s="764"/>
      <c r="FZS2043" s="763"/>
      <c r="FZT2043" s="763"/>
      <c r="FZU2043" s="763"/>
      <c r="FZV2043" s="764"/>
      <c r="FZW2043" s="764"/>
      <c r="FZX2043" s="763"/>
      <c r="FZY2043" s="763"/>
      <c r="FZZ2043" s="763"/>
      <c r="GAA2043" s="764"/>
      <c r="GAB2043" s="764"/>
      <c r="GAC2043" s="763"/>
      <c r="GAD2043" s="763"/>
      <c r="GAE2043" s="763"/>
      <c r="GAF2043" s="764"/>
      <c r="GAG2043" s="764"/>
      <c r="GAH2043" s="763"/>
      <c r="GAI2043" s="763"/>
      <c r="GAJ2043" s="763"/>
      <c r="GAK2043" s="764"/>
      <c r="GAL2043" s="764"/>
      <c r="GAM2043" s="763"/>
      <c r="GAN2043" s="763"/>
      <c r="GAO2043" s="763"/>
      <c r="GAP2043" s="764"/>
      <c r="GAQ2043" s="764"/>
      <c r="GAR2043" s="763"/>
      <c r="GAS2043" s="763"/>
      <c r="GAT2043" s="763"/>
      <c r="GAU2043" s="764"/>
      <c r="GAV2043" s="764"/>
      <c r="GAW2043" s="763"/>
      <c r="GAX2043" s="763"/>
      <c r="GAY2043" s="763"/>
      <c r="GAZ2043" s="764"/>
      <c r="GBA2043" s="764"/>
      <c r="GBB2043" s="763"/>
      <c r="GBC2043" s="763"/>
      <c r="GBD2043" s="763"/>
      <c r="GBE2043" s="764"/>
      <c r="GBF2043" s="764"/>
      <c r="GBG2043" s="763"/>
      <c r="GBH2043" s="763"/>
      <c r="GBI2043" s="763"/>
      <c r="GBJ2043" s="764"/>
      <c r="GBK2043" s="764"/>
      <c r="GBL2043" s="763"/>
      <c r="GBM2043" s="763"/>
      <c r="GBN2043" s="763"/>
      <c r="GBO2043" s="764"/>
      <c r="GBP2043" s="764"/>
      <c r="GBQ2043" s="763"/>
      <c r="GBR2043" s="763"/>
      <c r="GBS2043" s="763"/>
      <c r="GBT2043" s="764"/>
      <c r="GBU2043" s="764"/>
      <c r="GBV2043" s="763"/>
      <c r="GBW2043" s="763"/>
      <c r="GBX2043" s="763"/>
      <c r="GBY2043" s="764"/>
      <c r="GBZ2043" s="764"/>
      <c r="GCA2043" s="763"/>
      <c r="GCB2043" s="763"/>
      <c r="GCC2043" s="763"/>
      <c r="GCD2043" s="764"/>
      <c r="GCE2043" s="764"/>
      <c r="GCF2043" s="763"/>
      <c r="GCG2043" s="763"/>
      <c r="GCH2043" s="763"/>
      <c r="GCI2043" s="764"/>
      <c r="GCJ2043" s="764"/>
      <c r="GCK2043" s="763"/>
      <c r="GCL2043" s="763"/>
      <c r="GCM2043" s="763"/>
      <c r="GCN2043" s="764"/>
      <c r="GCO2043" s="764"/>
      <c r="GCP2043" s="763"/>
      <c r="GCQ2043" s="763"/>
      <c r="GCR2043" s="763"/>
      <c r="GCS2043" s="764"/>
      <c r="GCT2043" s="764"/>
      <c r="GCU2043" s="763"/>
      <c r="GCV2043" s="763"/>
      <c r="GCW2043" s="763"/>
      <c r="GCX2043" s="764"/>
      <c r="GCY2043" s="764"/>
      <c r="GCZ2043" s="763"/>
      <c r="GDA2043" s="763"/>
      <c r="GDB2043" s="763"/>
      <c r="GDC2043" s="764"/>
      <c r="GDD2043" s="764"/>
      <c r="GDE2043" s="763"/>
      <c r="GDF2043" s="763"/>
      <c r="GDG2043" s="763"/>
      <c r="GDH2043" s="764"/>
      <c r="GDI2043" s="764"/>
      <c r="GDJ2043" s="763"/>
      <c r="GDK2043" s="763"/>
      <c r="GDL2043" s="763"/>
      <c r="GDM2043" s="764"/>
      <c r="GDN2043" s="764"/>
      <c r="GDO2043" s="763"/>
      <c r="GDP2043" s="763"/>
      <c r="GDQ2043" s="763"/>
      <c r="GDR2043" s="764"/>
      <c r="GDS2043" s="764"/>
      <c r="GDT2043" s="763"/>
      <c r="GDU2043" s="763"/>
      <c r="GDV2043" s="763"/>
      <c r="GDW2043" s="764"/>
      <c r="GDX2043" s="764"/>
      <c r="GDY2043" s="763"/>
      <c r="GDZ2043" s="763"/>
      <c r="GEA2043" s="763"/>
      <c r="GEB2043" s="764"/>
      <c r="GEC2043" s="764"/>
      <c r="GED2043" s="763"/>
      <c r="GEE2043" s="763"/>
      <c r="GEF2043" s="763"/>
      <c r="GEG2043" s="764"/>
      <c r="GEH2043" s="764"/>
      <c r="GEI2043" s="763"/>
      <c r="GEJ2043" s="763"/>
      <c r="GEK2043" s="763"/>
      <c r="GEL2043" s="764"/>
      <c r="GEM2043" s="764"/>
      <c r="GEN2043" s="763"/>
      <c r="GEO2043" s="763"/>
      <c r="GEP2043" s="763"/>
      <c r="GEQ2043" s="764"/>
      <c r="GER2043" s="764"/>
      <c r="GES2043" s="763"/>
      <c r="GET2043" s="763"/>
      <c r="GEU2043" s="763"/>
      <c r="GEV2043" s="764"/>
      <c r="GEW2043" s="764"/>
      <c r="GEX2043" s="763"/>
      <c r="GEY2043" s="763"/>
      <c r="GEZ2043" s="763"/>
      <c r="GFA2043" s="764"/>
      <c r="GFB2043" s="764"/>
      <c r="GFC2043" s="763"/>
      <c r="GFD2043" s="763"/>
      <c r="GFE2043" s="763"/>
      <c r="GFF2043" s="764"/>
      <c r="GFG2043" s="764"/>
      <c r="GFH2043" s="763"/>
      <c r="GFI2043" s="763"/>
      <c r="GFJ2043" s="763"/>
      <c r="GFK2043" s="764"/>
      <c r="GFL2043" s="764"/>
      <c r="GFM2043" s="763"/>
      <c r="GFN2043" s="763"/>
      <c r="GFO2043" s="763"/>
      <c r="GFP2043" s="764"/>
      <c r="GFQ2043" s="764"/>
      <c r="GFR2043" s="763"/>
      <c r="GFS2043" s="763"/>
      <c r="GFT2043" s="763"/>
      <c r="GFU2043" s="764"/>
      <c r="GFV2043" s="764"/>
      <c r="GFW2043" s="763"/>
      <c r="GFX2043" s="763"/>
      <c r="GFY2043" s="763"/>
      <c r="GFZ2043" s="764"/>
      <c r="GGA2043" s="764"/>
      <c r="GGB2043" s="763"/>
      <c r="GGC2043" s="763"/>
      <c r="GGD2043" s="763"/>
      <c r="GGE2043" s="764"/>
      <c r="GGF2043" s="764"/>
      <c r="GGG2043" s="763"/>
      <c r="GGH2043" s="763"/>
      <c r="GGI2043" s="763"/>
      <c r="GGJ2043" s="764"/>
      <c r="GGK2043" s="764"/>
      <c r="GGL2043" s="763"/>
      <c r="GGM2043" s="763"/>
      <c r="GGN2043" s="763"/>
      <c r="GGO2043" s="764"/>
      <c r="GGP2043" s="764"/>
      <c r="GGQ2043" s="763"/>
      <c r="GGR2043" s="763"/>
      <c r="GGS2043" s="763"/>
      <c r="GGT2043" s="764"/>
      <c r="GGU2043" s="764"/>
      <c r="GGV2043" s="763"/>
      <c r="GGW2043" s="763"/>
      <c r="GGX2043" s="763"/>
      <c r="GGY2043" s="764"/>
      <c r="GGZ2043" s="764"/>
      <c r="GHA2043" s="763"/>
      <c r="GHB2043" s="763"/>
      <c r="GHC2043" s="763"/>
      <c r="GHD2043" s="764"/>
      <c r="GHE2043" s="764"/>
      <c r="GHF2043" s="763"/>
      <c r="GHG2043" s="763"/>
      <c r="GHH2043" s="763"/>
      <c r="GHI2043" s="764"/>
      <c r="GHJ2043" s="764"/>
      <c r="GHK2043" s="763"/>
      <c r="GHL2043" s="763"/>
      <c r="GHM2043" s="763"/>
      <c r="GHN2043" s="764"/>
      <c r="GHO2043" s="764"/>
      <c r="GHP2043" s="763"/>
      <c r="GHQ2043" s="763"/>
      <c r="GHR2043" s="763"/>
      <c r="GHS2043" s="764"/>
      <c r="GHT2043" s="764"/>
      <c r="GHU2043" s="763"/>
      <c r="GHV2043" s="763"/>
      <c r="GHW2043" s="763"/>
      <c r="GHX2043" s="764"/>
      <c r="GHY2043" s="764"/>
      <c r="GHZ2043" s="763"/>
      <c r="GIA2043" s="763"/>
      <c r="GIB2043" s="763"/>
      <c r="GIC2043" s="764"/>
      <c r="GID2043" s="764"/>
      <c r="GIE2043" s="763"/>
      <c r="GIF2043" s="763"/>
      <c r="GIG2043" s="763"/>
      <c r="GIH2043" s="764"/>
      <c r="GII2043" s="764"/>
      <c r="GIJ2043" s="763"/>
      <c r="GIK2043" s="763"/>
      <c r="GIL2043" s="763"/>
      <c r="GIM2043" s="764"/>
      <c r="GIN2043" s="764"/>
      <c r="GIO2043" s="763"/>
      <c r="GIP2043" s="763"/>
      <c r="GIQ2043" s="763"/>
      <c r="GIR2043" s="764"/>
      <c r="GIS2043" s="764"/>
      <c r="GIT2043" s="763"/>
      <c r="GIU2043" s="763"/>
      <c r="GIV2043" s="763"/>
      <c r="GIW2043" s="764"/>
      <c r="GIX2043" s="764"/>
      <c r="GIY2043" s="763"/>
      <c r="GIZ2043" s="763"/>
      <c r="GJA2043" s="763"/>
      <c r="GJB2043" s="764"/>
      <c r="GJC2043" s="764"/>
      <c r="GJD2043" s="763"/>
      <c r="GJE2043" s="763"/>
      <c r="GJF2043" s="763"/>
      <c r="GJG2043" s="764"/>
      <c r="GJH2043" s="764"/>
      <c r="GJI2043" s="763"/>
      <c r="GJJ2043" s="763"/>
      <c r="GJK2043" s="763"/>
      <c r="GJL2043" s="764"/>
      <c r="GJM2043" s="764"/>
      <c r="GJN2043" s="763"/>
      <c r="GJO2043" s="763"/>
      <c r="GJP2043" s="763"/>
      <c r="GJQ2043" s="764"/>
      <c r="GJR2043" s="764"/>
      <c r="GJS2043" s="763"/>
      <c r="GJT2043" s="763"/>
      <c r="GJU2043" s="763"/>
      <c r="GJV2043" s="764"/>
      <c r="GJW2043" s="764"/>
      <c r="GJX2043" s="763"/>
      <c r="GJY2043" s="763"/>
      <c r="GJZ2043" s="763"/>
      <c r="GKA2043" s="764"/>
      <c r="GKB2043" s="764"/>
      <c r="GKC2043" s="763"/>
      <c r="GKD2043" s="763"/>
      <c r="GKE2043" s="763"/>
      <c r="GKF2043" s="764"/>
      <c r="GKG2043" s="764"/>
      <c r="GKH2043" s="763"/>
      <c r="GKI2043" s="763"/>
      <c r="GKJ2043" s="763"/>
      <c r="GKK2043" s="764"/>
      <c r="GKL2043" s="764"/>
      <c r="GKM2043" s="763"/>
      <c r="GKN2043" s="763"/>
      <c r="GKO2043" s="763"/>
      <c r="GKP2043" s="764"/>
      <c r="GKQ2043" s="764"/>
      <c r="GKR2043" s="763"/>
      <c r="GKS2043" s="763"/>
      <c r="GKT2043" s="763"/>
      <c r="GKU2043" s="764"/>
      <c r="GKV2043" s="764"/>
      <c r="GKW2043" s="763"/>
      <c r="GKX2043" s="763"/>
      <c r="GKY2043" s="763"/>
      <c r="GKZ2043" s="764"/>
      <c r="GLA2043" s="764"/>
      <c r="GLB2043" s="763"/>
      <c r="GLC2043" s="763"/>
      <c r="GLD2043" s="763"/>
      <c r="GLE2043" s="764"/>
      <c r="GLF2043" s="764"/>
      <c r="GLG2043" s="763"/>
      <c r="GLH2043" s="763"/>
      <c r="GLI2043" s="763"/>
      <c r="GLJ2043" s="764"/>
      <c r="GLK2043" s="764"/>
      <c r="GLL2043" s="763"/>
      <c r="GLM2043" s="763"/>
      <c r="GLN2043" s="763"/>
      <c r="GLO2043" s="764"/>
      <c r="GLP2043" s="764"/>
      <c r="GLQ2043" s="763"/>
      <c r="GLR2043" s="763"/>
      <c r="GLS2043" s="763"/>
      <c r="GLT2043" s="764"/>
      <c r="GLU2043" s="764"/>
      <c r="GLV2043" s="763"/>
      <c r="GLW2043" s="763"/>
      <c r="GLX2043" s="763"/>
      <c r="GLY2043" s="764"/>
      <c r="GLZ2043" s="764"/>
      <c r="GMA2043" s="763"/>
      <c r="GMB2043" s="763"/>
      <c r="GMC2043" s="763"/>
      <c r="GMD2043" s="764"/>
      <c r="GME2043" s="764"/>
      <c r="GMF2043" s="763"/>
      <c r="GMG2043" s="763"/>
      <c r="GMH2043" s="763"/>
      <c r="GMI2043" s="764"/>
      <c r="GMJ2043" s="764"/>
      <c r="GMK2043" s="763"/>
      <c r="GML2043" s="763"/>
      <c r="GMM2043" s="763"/>
      <c r="GMN2043" s="764"/>
      <c r="GMO2043" s="764"/>
      <c r="GMP2043" s="763"/>
      <c r="GMQ2043" s="763"/>
      <c r="GMR2043" s="763"/>
      <c r="GMS2043" s="764"/>
      <c r="GMT2043" s="764"/>
      <c r="GMU2043" s="763"/>
      <c r="GMV2043" s="763"/>
      <c r="GMW2043" s="763"/>
      <c r="GMX2043" s="764"/>
      <c r="GMY2043" s="764"/>
      <c r="GMZ2043" s="763"/>
      <c r="GNA2043" s="763"/>
      <c r="GNB2043" s="763"/>
      <c r="GNC2043" s="764"/>
      <c r="GND2043" s="764"/>
      <c r="GNE2043" s="763"/>
      <c r="GNF2043" s="763"/>
      <c r="GNG2043" s="763"/>
      <c r="GNH2043" s="764"/>
      <c r="GNI2043" s="764"/>
      <c r="GNJ2043" s="763"/>
      <c r="GNK2043" s="763"/>
      <c r="GNL2043" s="763"/>
      <c r="GNM2043" s="764"/>
      <c r="GNN2043" s="764"/>
      <c r="GNO2043" s="763"/>
      <c r="GNP2043" s="763"/>
      <c r="GNQ2043" s="763"/>
      <c r="GNR2043" s="764"/>
      <c r="GNS2043" s="764"/>
      <c r="GNT2043" s="763"/>
      <c r="GNU2043" s="763"/>
      <c r="GNV2043" s="763"/>
      <c r="GNW2043" s="764"/>
      <c r="GNX2043" s="764"/>
      <c r="GNY2043" s="763"/>
      <c r="GNZ2043" s="763"/>
      <c r="GOA2043" s="763"/>
      <c r="GOB2043" s="764"/>
      <c r="GOC2043" s="764"/>
      <c r="GOD2043" s="763"/>
      <c r="GOE2043" s="763"/>
      <c r="GOF2043" s="763"/>
      <c r="GOG2043" s="764"/>
      <c r="GOH2043" s="764"/>
      <c r="GOI2043" s="763"/>
      <c r="GOJ2043" s="763"/>
      <c r="GOK2043" s="763"/>
      <c r="GOL2043" s="764"/>
      <c r="GOM2043" s="764"/>
      <c r="GON2043" s="763"/>
      <c r="GOO2043" s="763"/>
      <c r="GOP2043" s="763"/>
      <c r="GOQ2043" s="764"/>
      <c r="GOR2043" s="764"/>
      <c r="GOS2043" s="763"/>
      <c r="GOT2043" s="763"/>
      <c r="GOU2043" s="763"/>
      <c r="GOV2043" s="764"/>
      <c r="GOW2043" s="764"/>
      <c r="GOX2043" s="763"/>
      <c r="GOY2043" s="763"/>
      <c r="GOZ2043" s="763"/>
      <c r="GPA2043" s="764"/>
      <c r="GPB2043" s="764"/>
      <c r="GPC2043" s="763"/>
      <c r="GPD2043" s="763"/>
      <c r="GPE2043" s="763"/>
      <c r="GPF2043" s="764"/>
      <c r="GPG2043" s="764"/>
      <c r="GPH2043" s="763"/>
      <c r="GPI2043" s="763"/>
      <c r="GPJ2043" s="763"/>
      <c r="GPK2043" s="764"/>
      <c r="GPL2043" s="764"/>
      <c r="GPM2043" s="763"/>
      <c r="GPN2043" s="763"/>
      <c r="GPO2043" s="763"/>
      <c r="GPP2043" s="764"/>
      <c r="GPQ2043" s="764"/>
      <c r="GPR2043" s="763"/>
      <c r="GPS2043" s="763"/>
      <c r="GPT2043" s="763"/>
      <c r="GPU2043" s="764"/>
      <c r="GPV2043" s="764"/>
      <c r="GPW2043" s="763"/>
      <c r="GPX2043" s="763"/>
      <c r="GPY2043" s="763"/>
      <c r="GPZ2043" s="764"/>
      <c r="GQA2043" s="764"/>
      <c r="GQB2043" s="763"/>
      <c r="GQC2043" s="763"/>
      <c r="GQD2043" s="763"/>
      <c r="GQE2043" s="764"/>
      <c r="GQF2043" s="764"/>
      <c r="GQG2043" s="763"/>
      <c r="GQH2043" s="763"/>
      <c r="GQI2043" s="763"/>
      <c r="GQJ2043" s="764"/>
      <c r="GQK2043" s="764"/>
      <c r="GQL2043" s="763"/>
      <c r="GQM2043" s="763"/>
      <c r="GQN2043" s="763"/>
      <c r="GQO2043" s="764"/>
      <c r="GQP2043" s="764"/>
      <c r="GQQ2043" s="763"/>
      <c r="GQR2043" s="763"/>
      <c r="GQS2043" s="763"/>
      <c r="GQT2043" s="764"/>
      <c r="GQU2043" s="764"/>
      <c r="GQV2043" s="763"/>
      <c r="GQW2043" s="763"/>
      <c r="GQX2043" s="763"/>
      <c r="GQY2043" s="764"/>
      <c r="GQZ2043" s="764"/>
      <c r="GRA2043" s="763"/>
      <c r="GRB2043" s="763"/>
      <c r="GRC2043" s="763"/>
      <c r="GRD2043" s="764"/>
      <c r="GRE2043" s="764"/>
      <c r="GRF2043" s="763"/>
      <c r="GRG2043" s="763"/>
      <c r="GRH2043" s="763"/>
      <c r="GRI2043" s="764"/>
      <c r="GRJ2043" s="764"/>
      <c r="GRK2043" s="763"/>
      <c r="GRL2043" s="763"/>
      <c r="GRM2043" s="763"/>
      <c r="GRN2043" s="764"/>
      <c r="GRO2043" s="764"/>
      <c r="GRP2043" s="763"/>
      <c r="GRQ2043" s="763"/>
      <c r="GRR2043" s="763"/>
      <c r="GRS2043" s="764"/>
      <c r="GRT2043" s="764"/>
      <c r="GRU2043" s="763"/>
      <c r="GRV2043" s="763"/>
      <c r="GRW2043" s="763"/>
      <c r="GRX2043" s="764"/>
      <c r="GRY2043" s="764"/>
      <c r="GRZ2043" s="763"/>
      <c r="GSA2043" s="763"/>
      <c r="GSB2043" s="763"/>
      <c r="GSC2043" s="764"/>
      <c r="GSD2043" s="764"/>
      <c r="GSE2043" s="763"/>
      <c r="GSF2043" s="763"/>
      <c r="GSG2043" s="763"/>
      <c r="GSH2043" s="764"/>
      <c r="GSI2043" s="764"/>
      <c r="GSJ2043" s="763"/>
      <c r="GSK2043" s="763"/>
      <c r="GSL2043" s="763"/>
      <c r="GSM2043" s="764"/>
      <c r="GSN2043" s="764"/>
      <c r="GSO2043" s="763"/>
      <c r="GSP2043" s="763"/>
      <c r="GSQ2043" s="763"/>
      <c r="GSR2043" s="764"/>
      <c r="GSS2043" s="764"/>
      <c r="GST2043" s="763"/>
      <c r="GSU2043" s="763"/>
      <c r="GSV2043" s="763"/>
      <c r="GSW2043" s="764"/>
      <c r="GSX2043" s="764"/>
      <c r="GSY2043" s="763"/>
      <c r="GSZ2043" s="763"/>
      <c r="GTA2043" s="763"/>
      <c r="GTB2043" s="764"/>
      <c r="GTC2043" s="764"/>
      <c r="GTD2043" s="763"/>
      <c r="GTE2043" s="763"/>
      <c r="GTF2043" s="763"/>
      <c r="GTG2043" s="764"/>
      <c r="GTH2043" s="764"/>
      <c r="GTI2043" s="763"/>
      <c r="GTJ2043" s="763"/>
      <c r="GTK2043" s="763"/>
      <c r="GTL2043" s="764"/>
      <c r="GTM2043" s="764"/>
      <c r="GTN2043" s="763"/>
      <c r="GTO2043" s="763"/>
      <c r="GTP2043" s="763"/>
      <c r="GTQ2043" s="764"/>
      <c r="GTR2043" s="764"/>
      <c r="GTS2043" s="763"/>
      <c r="GTT2043" s="763"/>
      <c r="GTU2043" s="763"/>
      <c r="GTV2043" s="764"/>
      <c r="GTW2043" s="764"/>
      <c r="GTX2043" s="763"/>
      <c r="GTY2043" s="763"/>
      <c r="GTZ2043" s="763"/>
      <c r="GUA2043" s="764"/>
      <c r="GUB2043" s="764"/>
      <c r="GUC2043" s="763"/>
      <c r="GUD2043" s="763"/>
      <c r="GUE2043" s="763"/>
      <c r="GUF2043" s="764"/>
      <c r="GUG2043" s="764"/>
      <c r="GUH2043" s="763"/>
      <c r="GUI2043" s="763"/>
      <c r="GUJ2043" s="763"/>
      <c r="GUK2043" s="764"/>
      <c r="GUL2043" s="764"/>
      <c r="GUM2043" s="763"/>
      <c r="GUN2043" s="763"/>
      <c r="GUO2043" s="763"/>
      <c r="GUP2043" s="764"/>
      <c r="GUQ2043" s="764"/>
      <c r="GUR2043" s="763"/>
      <c r="GUS2043" s="763"/>
      <c r="GUT2043" s="763"/>
      <c r="GUU2043" s="764"/>
      <c r="GUV2043" s="764"/>
      <c r="GUW2043" s="763"/>
      <c r="GUX2043" s="763"/>
      <c r="GUY2043" s="763"/>
      <c r="GUZ2043" s="764"/>
      <c r="GVA2043" s="764"/>
      <c r="GVB2043" s="763"/>
      <c r="GVC2043" s="763"/>
      <c r="GVD2043" s="763"/>
      <c r="GVE2043" s="764"/>
      <c r="GVF2043" s="764"/>
      <c r="GVG2043" s="763"/>
      <c r="GVH2043" s="763"/>
      <c r="GVI2043" s="763"/>
      <c r="GVJ2043" s="764"/>
      <c r="GVK2043" s="764"/>
      <c r="GVL2043" s="763"/>
      <c r="GVM2043" s="763"/>
      <c r="GVN2043" s="763"/>
      <c r="GVO2043" s="764"/>
      <c r="GVP2043" s="764"/>
      <c r="GVQ2043" s="763"/>
      <c r="GVR2043" s="763"/>
      <c r="GVS2043" s="763"/>
      <c r="GVT2043" s="764"/>
      <c r="GVU2043" s="764"/>
      <c r="GVV2043" s="763"/>
      <c r="GVW2043" s="763"/>
      <c r="GVX2043" s="763"/>
      <c r="GVY2043" s="764"/>
      <c r="GVZ2043" s="764"/>
      <c r="GWA2043" s="763"/>
      <c r="GWB2043" s="763"/>
      <c r="GWC2043" s="763"/>
      <c r="GWD2043" s="764"/>
      <c r="GWE2043" s="764"/>
      <c r="GWF2043" s="763"/>
      <c r="GWG2043" s="763"/>
      <c r="GWH2043" s="763"/>
      <c r="GWI2043" s="764"/>
      <c r="GWJ2043" s="764"/>
      <c r="GWK2043" s="763"/>
      <c r="GWL2043" s="763"/>
      <c r="GWM2043" s="763"/>
      <c r="GWN2043" s="764"/>
      <c r="GWO2043" s="764"/>
      <c r="GWP2043" s="763"/>
      <c r="GWQ2043" s="763"/>
      <c r="GWR2043" s="763"/>
      <c r="GWS2043" s="764"/>
      <c r="GWT2043" s="764"/>
      <c r="GWU2043" s="763"/>
      <c r="GWV2043" s="763"/>
      <c r="GWW2043" s="763"/>
      <c r="GWX2043" s="764"/>
      <c r="GWY2043" s="764"/>
      <c r="GWZ2043" s="763"/>
      <c r="GXA2043" s="763"/>
      <c r="GXB2043" s="763"/>
      <c r="GXC2043" s="764"/>
      <c r="GXD2043" s="764"/>
      <c r="GXE2043" s="763"/>
      <c r="GXF2043" s="763"/>
      <c r="GXG2043" s="763"/>
      <c r="GXH2043" s="764"/>
      <c r="GXI2043" s="764"/>
      <c r="GXJ2043" s="763"/>
      <c r="GXK2043" s="763"/>
      <c r="GXL2043" s="763"/>
      <c r="GXM2043" s="764"/>
      <c r="GXN2043" s="764"/>
      <c r="GXO2043" s="763"/>
      <c r="GXP2043" s="763"/>
      <c r="GXQ2043" s="763"/>
      <c r="GXR2043" s="764"/>
      <c r="GXS2043" s="764"/>
      <c r="GXT2043" s="763"/>
      <c r="GXU2043" s="763"/>
      <c r="GXV2043" s="763"/>
      <c r="GXW2043" s="764"/>
      <c r="GXX2043" s="764"/>
      <c r="GXY2043" s="763"/>
      <c r="GXZ2043" s="763"/>
      <c r="GYA2043" s="763"/>
      <c r="GYB2043" s="764"/>
      <c r="GYC2043" s="764"/>
      <c r="GYD2043" s="763"/>
      <c r="GYE2043" s="763"/>
      <c r="GYF2043" s="763"/>
      <c r="GYG2043" s="764"/>
      <c r="GYH2043" s="764"/>
      <c r="GYI2043" s="763"/>
      <c r="GYJ2043" s="763"/>
      <c r="GYK2043" s="763"/>
      <c r="GYL2043" s="764"/>
      <c r="GYM2043" s="764"/>
      <c r="GYN2043" s="763"/>
      <c r="GYO2043" s="763"/>
      <c r="GYP2043" s="763"/>
      <c r="GYQ2043" s="764"/>
      <c r="GYR2043" s="764"/>
      <c r="GYS2043" s="763"/>
      <c r="GYT2043" s="763"/>
      <c r="GYU2043" s="763"/>
      <c r="GYV2043" s="764"/>
      <c r="GYW2043" s="764"/>
      <c r="GYX2043" s="763"/>
      <c r="GYY2043" s="763"/>
      <c r="GYZ2043" s="763"/>
      <c r="GZA2043" s="764"/>
      <c r="GZB2043" s="764"/>
      <c r="GZC2043" s="763"/>
      <c r="GZD2043" s="763"/>
      <c r="GZE2043" s="763"/>
      <c r="GZF2043" s="764"/>
      <c r="GZG2043" s="764"/>
      <c r="GZH2043" s="763"/>
      <c r="GZI2043" s="763"/>
      <c r="GZJ2043" s="763"/>
      <c r="GZK2043" s="764"/>
      <c r="GZL2043" s="764"/>
      <c r="GZM2043" s="763"/>
      <c r="GZN2043" s="763"/>
      <c r="GZO2043" s="763"/>
      <c r="GZP2043" s="764"/>
      <c r="GZQ2043" s="764"/>
      <c r="GZR2043" s="763"/>
      <c r="GZS2043" s="763"/>
      <c r="GZT2043" s="763"/>
      <c r="GZU2043" s="764"/>
      <c r="GZV2043" s="764"/>
      <c r="GZW2043" s="763"/>
      <c r="GZX2043" s="763"/>
      <c r="GZY2043" s="763"/>
      <c r="GZZ2043" s="764"/>
      <c r="HAA2043" s="764"/>
      <c r="HAB2043" s="763"/>
      <c r="HAC2043" s="763"/>
      <c r="HAD2043" s="763"/>
      <c r="HAE2043" s="764"/>
      <c r="HAF2043" s="764"/>
      <c r="HAG2043" s="763"/>
      <c r="HAH2043" s="763"/>
      <c r="HAI2043" s="763"/>
      <c r="HAJ2043" s="764"/>
      <c r="HAK2043" s="764"/>
      <c r="HAL2043" s="763"/>
      <c r="HAM2043" s="763"/>
      <c r="HAN2043" s="763"/>
      <c r="HAO2043" s="764"/>
      <c r="HAP2043" s="764"/>
      <c r="HAQ2043" s="763"/>
      <c r="HAR2043" s="763"/>
      <c r="HAS2043" s="763"/>
      <c r="HAT2043" s="764"/>
      <c r="HAU2043" s="764"/>
      <c r="HAV2043" s="763"/>
      <c r="HAW2043" s="763"/>
      <c r="HAX2043" s="763"/>
      <c r="HAY2043" s="764"/>
      <c r="HAZ2043" s="764"/>
      <c r="HBA2043" s="763"/>
      <c r="HBB2043" s="763"/>
      <c r="HBC2043" s="763"/>
      <c r="HBD2043" s="764"/>
      <c r="HBE2043" s="764"/>
      <c r="HBF2043" s="763"/>
      <c r="HBG2043" s="763"/>
      <c r="HBH2043" s="763"/>
      <c r="HBI2043" s="764"/>
      <c r="HBJ2043" s="764"/>
      <c r="HBK2043" s="763"/>
      <c r="HBL2043" s="763"/>
      <c r="HBM2043" s="763"/>
      <c r="HBN2043" s="764"/>
      <c r="HBO2043" s="764"/>
      <c r="HBP2043" s="763"/>
      <c r="HBQ2043" s="763"/>
      <c r="HBR2043" s="763"/>
      <c r="HBS2043" s="764"/>
      <c r="HBT2043" s="764"/>
      <c r="HBU2043" s="763"/>
      <c r="HBV2043" s="763"/>
      <c r="HBW2043" s="763"/>
      <c r="HBX2043" s="764"/>
      <c r="HBY2043" s="764"/>
      <c r="HBZ2043" s="763"/>
      <c r="HCA2043" s="763"/>
      <c r="HCB2043" s="763"/>
      <c r="HCC2043" s="764"/>
      <c r="HCD2043" s="764"/>
      <c r="HCE2043" s="763"/>
      <c r="HCF2043" s="763"/>
      <c r="HCG2043" s="763"/>
      <c r="HCH2043" s="764"/>
      <c r="HCI2043" s="764"/>
      <c r="HCJ2043" s="763"/>
      <c r="HCK2043" s="763"/>
      <c r="HCL2043" s="763"/>
      <c r="HCM2043" s="764"/>
      <c r="HCN2043" s="764"/>
      <c r="HCO2043" s="763"/>
      <c r="HCP2043" s="763"/>
      <c r="HCQ2043" s="763"/>
      <c r="HCR2043" s="764"/>
      <c r="HCS2043" s="764"/>
      <c r="HCT2043" s="763"/>
      <c r="HCU2043" s="763"/>
      <c r="HCV2043" s="763"/>
      <c r="HCW2043" s="764"/>
      <c r="HCX2043" s="764"/>
      <c r="HCY2043" s="763"/>
      <c r="HCZ2043" s="763"/>
      <c r="HDA2043" s="763"/>
      <c r="HDB2043" s="764"/>
      <c r="HDC2043" s="764"/>
      <c r="HDD2043" s="763"/>
      <c r="HDE2043" s="763"/>
      <c r="HDF2043" s="763"/>
      <c r="HDG2043" s="764"/>
      <c r="HDH2043" s="764"/>
      <c r="HDI2043" s="763"/>
      <c r="HDJ2043" s="763"/>
      <c r="HDK2043" s="763"/>
      <c r="HDL2043" s="764"/>
      <c r="HDM2043" s="764"/>
      <c r="HDN2043" s="763"/>
      <c r="HDO2043" s="763"/>
      <c r="HDP2043" s="763"/>
      <c r="HDQ2043" s="764"/>
      <c r="HDR2043" s="764"/>
      <c r="HDS2043" s="763"/>
      <c r="HDT2043" s="763"/>
      <c r="HDU2043" s="763"/>
      <c r="HDV2043" s="764"/>
      <c r="HDW2043" s="764"/>
      <c r="HDX2043" s="763"/>
      <c r="HDY2043" s="763"/>
      <c r="HDZ2043" s="763"/>
      <c r="HEA2043" s="764"/>
      <c r="HEB2043" s="764"/>
      <c r="HEC2043" s="763"/>
      <c r="HED2043" s="763"/>
      <c r="HEE2043" s="763"/>
      <c r="HEF2043" s="764"/>
      <c r="HEG2043" s="764"/>
      <c r="HEH2043" s="763"/>
      <c r="HEI2043" s="763"/>
      <c r="HEJ2043" s="763"/>
      <c r="HEK2043" s="764"/>
      <c r="HEL2043" s="764"/>
      <c r="HEM2043" s="763"/>
      <c r="HEN2043" s="763"/>
      <c r="HEO2043" s="763"/>
      <c r="HEP2043" s="764"/>
      <c r="HEQ2043" s="764"/>
      <c r="HER2043" s="763"/>
      <c r="HES2043" s="763"/>
      <c r="HET2043" s="763"/>
      <c r="HEU2043" s="764"/>
      <c r="HEV2043" s="764"/>
      <c r="HEW2043" s="763"/>
      <c r="HEX2043" s="763"/>
      <c r="HEY2043" s="763"/>
      <c r="HEZ2043" s="764"/>
      <c r="HFA2043" s="764"/>
      <c r="HFB2043" s="763"/>
      <c r="HFC2043" s="763"/>
      <c r="HFD2043" s="763"/>
      <c r="HFE2043" s="764"/>
      <c r="HFF2043" s="764"/>
      <c r="HFG2043" s="763"/>
      <c r="HFH2043" s="763"/>
      <c r="HFI2043" s="763"/>
      <c r="HFJ2043" s="764"/>
      <c r="HFK2043" s="764"/>
      <c r="HFL2043" s="763"/>
      <c r="HFM2043" s="763"/>
      <c r="HFN2043" s="763"/>
      <c r="HFO2043" s="764"/>
      <c r="HFP2043" s="764"/>
      <c r="HFQ2043" s="763"/>
      <c r="HFR2043" s="763"/>
      <c r="HFS2043" s="763"/>
      <c r="HFT2043" s="764"/>
      <c r="HFU2043" s="764"/>
      <c r="HFV2043" s="763"/>
      <c r="HFW2043" s="763"/>
      <c r="HFX2043" s="763"/>
      <c r="HFY2043" s="764"/>
      <c r="HFZ2043" s="764"/>
      <c r="HGA2043" s="763"/>
      <c r="HGB2043" s="763"/>
      <c r="HGC2043" s="763"/>
      <c r="HGD2043" s="764"/>
      <c r="HGE2043" s="764"/>
      <c r="HGF2043" s="763"/>
      <c r="HGG2043" s="763"/>
      <c r="HGH2043" s="763"/>
      <c r="HGI2043" s="764"/>
      <c r="HGJ2043" s="764"/>
      <c r="HGK2043" s="763"/>
      <c r="HGL2043" s="763"/>
      <c r="HGM2043" s="763"/>
      <c r="HGN2043" s="764"/>
      <c r="HGO2043" s="764"/>
      <c r="HGP2043" s="763"/>
      <c r="HGQ2043" s="763"/>
      <c r="HGR2043" s="763"/>
      <c r="HGS2043" s="764"/>
      <c r="HGT2043" s="764"/>
      <c r="HGU2043" s="763"/>
      <c r="HGV2043" s="763"/>
      <c r="HGW2043" s="763"/>
      <c r="HGX2043" s="764"/>
      <c r="HGY2043" s="764"/>
      <c r="HGZ2043" s="763"/>
      <c r="HHA2043" s="763"/>
      <c r="HHB2043" s="763"/>
      <c r="HHC2043" s="764"/>
      <c r="HHD2043" s="764"/>
      <c r="HHE2043" s="763"/>
      <c r="HHF2043" s="763"/>
      <c r="HHG2043" s="763"/>
      <c r="HHH2043" s="764"/>
      <c r="HHI2043" s="764"/>
      <c r="HHJ2043" s="763"/>
      <c r="HHK2043" s="763"/>
      <c r="HHL2043" s="763"/>
      <c r="HHM2043" s="764"/>
      <c r="HHN2043" s="764"/>
      <c r="HHO2043" s="763"/>
      <c r="HHP2043" s="763"/>
      <c r="HHQ2043" s="763"/>
      <c r="HHR2043" s="764"/>
      <c r="HHS2043" s="764"/>
      <c r="HHT2043" s="763"/>
      <c r="HHU2043" s="763"/>
      <c r="HHV2043" s="763"/>
      <c r="HHW2043" s="764"/>
      <c r="HHX2043" s="764"/>
      <c r="HHY2043" s="763"/>
      <c r="HHZ2043" s="763"/>
      <c r="HIA2043" s="763"/>
      <c r="HIB2043" s="764"/>
      <c r="HIC2043" s="764"/>
      <c r="HID2043" s="763"/>
      <c r="HIE2043" s="763"/>
      <c r="HIF2043" s="763"/>
      <c r="HIG2043" s="764"/>
      <c r="HIH2043" s="764"/>
      <c r="HII2043" s="763"/>
      <c r="HIJ2043" s="763"/>
      <c r="HIK2043" s="763"/>
      <c r="HIL2043" s="764"/>
      <c r="HIM2043" s="764"/>
      <c r="HIN2043" s="763"/>
      <c r="HIO2043" s="763"/>
      <c r="HIP2043" s="763"/>
      <c r="HIQ2043" s="764"/>
      <c r="HIR2043" s="764"/>
      <c r="HIS2043" s="763"/>
      <c r="HIT2043" s="763"/>
      <c r="HIU2043" s="763"/>
      <c r="HIV2043" s="764"/>
      <c r="HIW2043" s="764"/>
      <c r="HIX2043" s="763"/>
      <c r="HIY2043" s="763"/>
      <c r="HIZ2043" s="763"/>
      <c r="HJA2043" s="764"/>
      <c r="HJB2043" s="764"/>
      <c r="HJC2043" s="763"/>
      <c r="HJD2043" s="763"/>
      <c r="HJE2043" s="763"/>
      <c r="HJF2043" s="764"/>
      <c r="HJG2043" s="764"/>
      <c r="HJH2043" s="763"/>
      <c r="HJI2043" s="763"/>
      <c r="HJJ2043" s="763"/>
      <c r="HJK2043" s="764"/>
      <c r="HJL2043" s="764"/>
      <c r="HJM2043" s="763"/>
      <c r="HJN2043" s="763"/>
      <c r="HJO2043" s="763"/>
      <c r="HJP2043" s="764"/>
      <c r="HJQ2043" s="764"/>
      <c r="HJR2043" s="763"/>
      <c r="HJS2043" s="763"/>
      <c r="HJT2043" s="763"/>
      <c r="HJU2043" s="764"/>
      <c r="HJV2043" s="764"/>
      <c r="HJW2043" s="763"/>
      <c r="HJX2043" s="763"/>
      <c r="HJY2043" s="763"/>
      <c r="HJZ2043" s="764"/>
      <c r="HKA2043" s="764"/>
      <c r="HKB2043" s="763"/>
      <c r="HKC2043" s="763"/>
      <c r="HKD2043" s="763"/>
      <c r="HKE2043" s="764"/>
      <c r="HKF2043" s="764"/>
      <c r="HKG2043" s="763"/>
      <c r="HKH2043" s="763"/>
      <c r="HKI2043" s="763"/>
      <c r="HKJ2043" s="764"/>
      <c r="HKK2043" s="764"/>
      <c r="HKL2043" s="763"/>
      <c r="HKM2043" s="763"/>
      <c r="HKN2043" s="763"/>
      <c r="HKO2043" s="764"/>
      <c r="HKP2043" s="764"/>
      <c r="HKQ2043" s="763"/>
      <c r="HKR2043" s="763"/>
      <c r="HKS2043" s="763"/>
      <c r="HKT2043" s="764"/>
      <c r="HKU2043" s="764"/>
      <c r="HKV2043" s="763"/>
      <c r="HKW2043" s="763"/>
      <c r="HKX2043" s="763"/>
      <c r="HKY2043" s="764"/>
      <c r="HKZ2043" s="764"/>
      <c r="HLA2043" s="763"/>
      <c r="HLB2043" s="763"/>
      <c r="HLC2043" s="763"/>
      <c r="HLD2043" s="764"/>
      <c r="HLE2043" s="764"/>
      <c r="HLF2043" s="763"/>
      <c r="HLG2043" s="763"/>
      <c r="HLH2043" s="763"/>
      <c r="HLI2043" s="764"/>
      <c r="HLJ2043" s="764"/>
      <c r="HLK2043" s="763"/>
      <c r="HLL2043" s="763"/>
      <c r="HLM2043" s="763"/>
      <c r="HLN2043" s="764"/>
      <c r="HLO2043" s="764"/>
      <c r="HLP2043" s="763"/>
      <c r="HLQ2043" s="763"/>
      <c r="HLR2043" s="763"/>
      <c r="HLS2043" s="764"/>
      <c r="HLT2043" s="764"/>
      <c r="HLU2043" s="763"/>
      <c r="HLV2043" s="763"/>
      <c r="HLW2043" s="763"/>
      <c r="HLX2043" s="764"/>
      <c r="HLY2043" s="764"/>
      <c r="HLZ2043" s="763"/>
      <c r="HMA2043" s="763"/>
      <c r="HMB2043" s="763"/>
      <c r="HMC2043" s="764"/>
      <c r="HMD2043" s="764"/>
      <c r="HME2043" s="763"/>
      <c r="HMF2043" s="763"/>
      <c r="HMG2043" s="763"/>
      <c r="HMH2043" s="764"/>
      <c r="HMI2043" s="764"/>
      <c r="HMJ2043" s="763"/>
      <c r="HMK2043" s="763"/>
      <c r="HML2043" s="763"/>
      <c r="HMM2043" s="764"/>
      <c r="HMN2043" s="764"/>
      <c r="HMO2043" s="763"/>
      <c r="HMP2043" s="763"/>
      <c r="HMQ2043" s="763"/>
      <c r="HMR2043" s="764"/>
      <c r="HMS2043" s="764"/>
      <c r="HMT2043" s="763"/>
      <c r="HMU2043" s="763"/>
      <c r="HMV2043" s="763"/>
      <c r="HMW2043" s="764"/>
      <c r="HMX2043" s="764"/>
      <c r="HMY2043" s="763"/>
      <c r="HMZ2043" s="763"/>
      <c r="HNA2043" s="763"/>
      <c r="HNB2043" s="764"/>
      <c r="HNC2043" s="764"/>
      <c r="HND2043" s="763"/>
      <c r="HNE2043" s="763"/>
      <c r="HNF2043" s="763"/>
      <c r="HNG2043" s="764"/>
      <c r="HNH2043" s="764"/>
      <c r="HNI2043" s="763"/>
      <c r="HNJ2043" s="763"/>
      <c r="HNK2043" s="763"/>
      <c r="HNL2043" s="764"/>
      <c r="HNM2043" s="764"/>
      <c r="HNN2043" s="763"/>
      <c r="HNO2043" s="763"/>
      <c r="HNP2043" s="763"/>
      <c r="HNQ2043" s="764"/>
      <c r="HNR2043" s="764"/>
      <c r="HNS2043" s="763"/>
      <c r="HNT2043" s="763"/>
      <c r="HNU2043" s="763"/>
      <c r="HNV2043" s="764"/>
      <c r="HNW2043" s="764"/>
      <c r="HNX2043" s="763"/>
      <c r="HNY2043" s="763"/>
      <c r="HNZ2043" s="763"/>
      <c r="HOA2043" s="764"/>
      <c r="HOB2043" s="764"/>
      <c r="HOC2043" s="763"/>
      <c r="HOD2043" s="763"/>
      <c r="HOE2043" s="763"/>
      <c r="HOF2043" s="764"/>
      <c r="HOG2043" s="764"/>
      <c r="HOH2043" s="763"/>
      <c r="HOI2043" s="763"/>
      <c r="HOJ2043" s="763"/>
      <c r="HOK2043" s="764"/>
      <c r="HOL2043" s="764"/>
      <c r="HOM2043" s="763"/>
      <c r="HON2043" s="763"/>
      <c r="HOO2043" s="763"/>
      <c r="HOP2043" s="764"/>
      <c r="HOQ2043" s="764"/>
      <c r="HOR2043" s="763"/>
      <c r="HOS2043" s="763"/>
      <c r="HOT2043" s="763"/>
      <c r="HOU2043" s="764"/>
      <c r="HOV2043" s="764"/>
      <c r="HOW2043" s="763"/>
      <c r="HOX2043" s="763"/>
      <c r="HOY2043" s="763"/>
      <c r="HOZ2043" s="764"/>
      <c r="HPA2043" s="764"/>
      <c r="HPB2043" s="763"/>
      <c r="HPC2043" s="763"/>
      <c r="HPD2043" s="763"/>
      <c r="HPE2043" s="764"/>
      <c r="HPF2043" s="764"/>
      <c r="HPG2043" s="763"/>
      <c r="HPH2043" s="763"/>
      <c r="HPI2043" s="763"/>
      <c r="HPJ2043" s="764"/>
      <c r="HPK2043" s="764"/>
      <c r="HPL2043" s="763"/>
      <c r="HPM2043" s="763"/>
      <c r="HPN2043" s="763"/>
      <c r="HPO2043" s="764"/>
      <c r="HPP2043" s="764"/>
      <c r="HPQ2043" s="763"/>
      <c r="HPR2043" s="763"/>
      <c r="HPS2043" s="763"/>
      <c r="HPT2043" s="764"/>
      <c r="HPU2043" s="764"/>
      <c r="HPV2043" s="763"/>
      <c r="HPW2043" s="763"/>
      <c r="HPX2043" s="763"/>
      <c r="HPY2043" s="764"/>
      <c r="HPZ2043" s="764"/>
      <c r="HQA2043" s="763"/>
      <c r="HQB2043" s="763"/>
      <c r="HQC2043" s="763"/>
      <c r="HQD2043" s="764"/>
      <c r="HQE2043" s="764"/>
      <c r="HQF2043" s="763"/>
      <c r="HQG2043" s="763"/>
      <c r="HQH2043" s="763"/>
      <c r="HQI2043" s="764"/>
      <c r="HQJ2043" s="764"/>
      <c r="HQK2043" s="763"/>
      <c r="HQL2043" s="763"/>
      <c r="HQM2043" s="763"/>
      <c r="HQN2043" s="764"/>
      <c r="HQO2043" s="764"/>
      <c r="HQP2043" s="763"/>
      <c r="HQQ2043" s="763"/>
      <c r="HQR2043" s="763"/>
      <c r="HQS2043" s="764"/>
      <c r="HQT2043" s="764"/>
      <c r="HQU2043" s="763"/>
      <c r="HQV2043" s="763"/>
      <c r="HQW2043" s="763"/>
      <c r="HQX2043" s="764"/>
      <c r="HQY2043" s="764"/>
      <c r="HQZ2043" s="763"/>
      <c r="HRA2043" s="763"/>
      <c r="HRB2043" s="763"/>
      <c r="HRC2043" s="764"/>
      <c r="HRD2043" s="764"/>
      <c r="HRE2043" s="763"/>
      <c r="HRF2043" s="763"/>
      <c r="HRG2043" s="763"/>
      <c r="HRH2043" s="764"/>
      <c r="HRI2043" s="764"/>
      <c r="HRJ2043" s="763"/>
      <c r="HRK2043" s="763"/>
      <c r="HRL2043" s="763"/>
      <c r="HRM2043" s="764"/>
      <c r="HRN2043" s="764"/>
      <c r="HRO2043" s="763"/>
      <c r="HRP2043" s="763"/>
      <c r="HRQ2043" s="763"/>
      <c r="HRR2043" s="764"/>
      <c r="HRS2043" s="764"/>
      <c r="HRT2043" s="763"/>
      <c r="HRU2043" s="763"/>
      <c r="HRV2043" s="763"/>
      <c r="HRW2043" s="764"/>
      <c r="HRX2043" s="764"/>
      <c r="HRY2043" s="763"/>
      <c r="HRZ2043" s="763"/>
      <c r="HSA2043" s="763"/>
      <c r="HSB2043" s="764"/>
      <c r="HSC2043" s="764"/>
      <c r="HSD2043" s="763"/>
      <c r="HSE2043" s="763"/>
      <c r="HSF2043" s="763"/>
      <c r="HSG2043" s="764"/>
      <c r="HSH2043" s="764"/>
      <c r="HSI2043" s="763"/>
      <c r="HSJ2043" s="763"/>
      <c r="HSK2043" s="763"/>
      <c r="HSL2043" s="764"/>
      <c r="HSM2043" s="764"/>
      <c r="HSN2043" s="763"/>
      <c r="HSO2043" s="763"/>
      <c r="HSP2043" s="763"/>
      <c r="HSQ2043" s="764"/>
      <c r="HSR2043" s="764"/>
      <c r="HSS2043" s="763"/>
      <c r="HST2043" s="763"/>
      <c r="HSU2043" s="763"/>
      <c r="HSV2043" s="764"/>
      <c r="HSW2043" s="764"/>
      <c r="HSX2043" s="763"/>
      <c r="HSY2043" s="763"/>
      <c r="HSZ2043" s="763"/>
      <c r="HTA2043" s="764"/>
      <c r="HTB2043" s="764"/>
      <c r="HTC2043" s="763"/>
      <c r="HTD2043" s="763"/>
      <c r="HTE2043" s="763"/>
      <c r="HTF2043" s="764"/>
      <c r="HTG2043" s="764"/>
      <c r="HTH2043" s="763"/>
      <c r="HTI2043" s="763"/>
      <c r="HTJ2043" s="763"/>
      <c r="HTK2043" s="764"/>
      <c r="HTL2043" s="764"/>
      <c r="HTM2043" s="763"/>
      <c r="HTN2043" s="763"/>
      <c r="HTO2043" s="763"/>
      <c r="HTP2043" s="764"/>
      <c r="HTQ2043" s="764"/>
      <c r="HTR2043" s="763"/>
      <c r="HTS2043" s="763"/>
      <c r="HTT2043" s="763"/>
      <c r="HTU2043" s="764"/>
      <c r="HTV2043" s="764"/>
      <c r="HTW2043" s="763"/>
      <c r="HTX2043" s="763"/>
      <c r="HTY2043" s="763"/>
      <c r="HTZ2043" s="764"/>
      <c r="HUA2043" s="764"/>
      <c r="HUB2043" s="763"/>
      <c r="HUC2043" s="763"/>
      <c r="HUD2043" s="763"/>
      <c r="HUE2043" s="764"/>
      <c r="HUF2043" s="764"/>
      <c r="HUG2043" s="763"/>
      <c r="HUH2043" s="763"/>
      <c r="HUI2043" s="763"/>
      <c r="HUJ2043" s="764"/>
      <c r="HUK2043" s="764"/>
      <c r="HUL2043" s="763"/>
      <c r="HUM2043" s="763"/>
      <c r="HUN2043" s="763"/>
      <c r="HUO2043" s="764"/>
      <c r="HUP2043" s="764"/>
      <c r="HUQ2043" s="763"/>
      <c r="HUR2043" s="763"/>
      <c r="HUS2043" s="763"/>
      <c r="HUT2043" s="764"/>
      <c r="HUU2043" s="764"/>
      <c r="HUV2043" s="763"/>
      <c r="HUW2043" s="763"/>
      <c r="HUX2043" s="763"/>
      <c r="HUY2043" s="764"/>
      <c r="HUZ2043" s="764"/>
      <c r="HVA2043" s="763"/>
      <c r="HVB2043" s="763"/>
      <c r="HVC2043" s="763"/>
      <c r="HVD2043" s="764"/>
      <c r="HVE2043" s="764"/>
      <c r="HVF2043" s="763"/>
      <c r="HVG2043" s="763"/>
      <c r="HVH2043" s="763"/>
      <c r="HVI2043" s="764"/>
      <c r="HVJ2043" s="764"/>
      <c r="HVK2043" s="763"/>
      <c r="HVL2043" s="763"/>
      <c r="HVM2043" s="763"/>
      <c r="HVN2043" s="764"/>
      <c r="HVO2043" s="764"/>
      <c r="HVP2043" s="763"/>
      <c r="HVQ2043" s="763"/>
      <c r="HVR2043" s="763"/>
      <c r="HVS2043" s="764"/>
      <c r="HVT2043" s="764"/>
      <c r="HVU2043" s="763"/>
      <c r="HVV2043" s="763"/>
      <c r="HVW2043" s="763"/>
      <c r="HVX2043" s="764"/>
      <c r="HVY2043" s="764"/>
      <c r="HVZ2043" s="763"/>
      <c r="HWA2043" s="763"/>
      <c r="HWB2043" s="763"/>
      <c r="HWC2043" s="764"/>
      <c r="HWD2043" s="764"/>
      <c r="HWE2043" s="763"/>
      <c r="HWF2043" s="763"/>
      <c r="HWG2043" s="763"/>
      <c r="HWH2043" s="764"/>
      <c r="HWI2043" s="764"/>
      <c r="HWJ2043" s="763"/>
      <c r="HWK2043" s="763"/>
      <c r="HWL2043" s="763"/>
      <c r="HWM2043" s="764"/>
      <c r="HWN2043" s="764"/>
      <c r="HWO2043" s="763"/>
      <c r="HWP2043" s="763"/>
      <c r="HWQ2043" s="763"/>
      <c r="HWR2043" s="764"/>
      <c r="HWS2043" s="764"/>
      <c r="HWT2043" s="763"/>
      <c r="HWU2043" s="763"/>
      <c r="HWV2043" s="763"/>
      <c r="HWW2043" s="764"/>
      <c r="HWX2043" s="764"/>
      <c r="HWY2043" s="763"/>
      <c r="HWZ2043" s="763"/>
      <c r="HXA2043" s="763"/>
      <c r="HXB2043" s="764"/>
      <c r="HXC2043" s="764"/>
      <c r="HXD2043" s="763"/>
      <c r="HXE2043" s="763"/>
      <c r="HXF2043" s="763"/>
      <c r="HXG2043" s="764"/>
      <c r="HXH2043" s="764"/>
      <c r="HXI2043" s="763"/>
      <c r="HXJ2043" s="763"/>
      <c r="HXK2043" s="763"/>
      <c r="HXL2043" s="764"/>
      <c r="HXM2043" s="764"/>
      <c r="HXN2043" s="763"/>
      <c r="HXO2043" s="763"/>
      <c r="HXP2043" s="763"/>
      <c r="HXQ2043" s="764"/>
      <c r="HXR2043" s="764"/>
      <c r="HXS2043" s="763"/>
      <c r="HXT2043" s="763"/>
      <c r="HXU2043" s="763"/>
      <c r="HXV2043" s="764"/>
      <c r="HXW2043" s="764"/>
      <c r="HXX2043" s="763"/>
      <c r="HXY2043" s="763"/>
      <c r="HXZ2043" s="763"/>
      <c r="HYA2043" s="764"/>
      <c r="HYB2043" s="764"/>
      <c r="HYC2043" s="763"/>
      <c r="HYD2043" s="763"/>
      <c r="HYE2043" s="763"/>
      <c r="HYF2043" s="764"/>
      <c r="HYG2043" s="764"/>
      <c r="HYH2043" s="763"/>
      <c r="HYI2043" s="763"/>
      <c r="HYJ2043" s="763"/>
      <c r="HYK2043" s="764"/>
      <c r="HYL2043" s="764"/>
      <c r="HYM2043" s="763"/>
      <c r="HYN2043" s="763"/>
      <c r="HYO2043" s="763"/>
      <c r="HYP2043" s="764"/>
      <c r="HYQ2043" s="764"/>
      <c r="HYR2043" s="763"/>
      <c r="HYS2043" s="763"/>
      <c r="HYT2043" s="763"/>
      <c r="HYU2043" s="764"/>
      <c r="HYV2043" s="764"/>
      <c r="HYW2043" s="763"/>
      <c r="HYX2043" s="763"/>
      <c r="HYY2043" s="763"/>
      <c r="HYZ2043" s="764"/>
      <c r="HZA2043" s="764"/>
      <c r="HZB2043" s="763"/>
      <c r="HZC2043" s="763"/>
      <c r="HZD2043" s="763"/>
      <c r="HZE2043" s="764"/>
      <c r="HZF2043" s="764"/>
      <c r="HZG2043" s="763"/>
      <c r="HZH2043" s="763"/>
      <c r="HZI2043" s="763"/>
      <c r="HZJ2043" s="764"/>
      <c r="HZK2043" s="764"/>
      <c r="HZL2043" s="763"/>
      <c r="HZM2043" s="763"/>
      <c r="HZN2043" s="763"/>
      <c r="HZO2043" s="764"/>
      <c r="HZP2043" s="764"/>
      <c r="HZQ2043" s="763"/>
      <c r="HZR2043" s="763"/>
      <c r="HZS2043" s="763"/>
      <c r="HZT2043" s="764"/>
      <c r="HZU2043" s="764"/>
      <c r="HZV2043" s="763"/>
      <c r="HZW2043" s="763"/>
      <c r="HZX2043" s="763"/>
      <c r="HZY2043" s="764"/>
      <c r="HZZ2043" s="764"/>
      <c r="IAA2043" s="763"/>
      <c r="IAB2043" s="763"/>
      <c r="IAC2043" s="763"/>
      <c r="IAD2043" s="764"/>
      <c r="IAE2043" s="764"/>
      <c r="IAF2043" s="763"/>
      <c r="IAG2043" s="763"/>
      <c r="IAH2043" s="763"/>
      <c r="IAI2043" s="764"/>
      <c r="IAJ2043" s="764"/>
      <c r="IAK2043" s="763"/>
      <c r="IAL2043" s="763"/>
      <c r="IAM2043" s="763"/>
      <c r="IAN2043" s="764"/>
      <c r="IAO2043" s="764"/>
      <c r="IAP2043" s="763"/>
      <c r="IAQ2043" s="763"/>
      <c r="IAR2043" s="763"/>
      <c r="IAS2043" s="764"/>
      <c r="IAT2043" s="764"/>
      <c r="IAU2043" s="763"/>
      <c r="IAV2043" s="763"/>
      <c r="IAW2043" s="763"/>
      <c r="IAX2043" s="764"/>
      <c r="IAY2043" s="764"/>
      <c r="IAZ2043" s="763"/>
      <c r="IBA2043" s="763"/>
      <c r="IBB2043" s="763"/>
      <c r="IBC2043" s="764"/>
      <c r="IBD2043" s="764"/>
      <c r="IBE2043" s="763"/>
      <c r="IBF2043" s="763"/>
      <c r="IBG2043" s="763"/>
      <c r="IBH2043" s="764"/>
      <c r="IBI2043" s="764"/>
      <c r="IBJ2043" s="763"/>
      <c r="IBK2043" s="763"/>
      <c r="IBL2043" s="763"/>
      <c r="IBM2043" s="764"/>
      <c r="IBN2043" s="764"/>
      <c r="IBO2043" s="763"/>
      <c r="IBP2043" s="763"/>
      <c r="IBQ2043" s="763"/>
      <c r="IBR2043" s="764"/>
      <c r="IBS2043" s="764"/>
      <c r="IBT2043" s="763"/>
      <c r="IBU2043" s="763"/>
      <c r="IBV2043" s="763"/>
      <c r="IBW2043" s="764"/>
      <c r="IBX2043" s="764"/>
      <c r="IBY2043" s="763"/>
      <c r="IBZ2043" s="763"/>
      <c r="ICA2043" s="763"/>
      <c r="ICB2043" s="764"/>
      <c r="ICC2043" s="764"/>
      <c r="ICD2043" s="763"/>
      <c r="ICE2043" s="763"/>
      <c r="ICF2043" s="763"/>
      <c r="ICG2043" s="764"/>
      <c r="ICH2043" s="764"/>
      <c r="ICI2043" s="763"/>
      <c r="ICJ2043" s="763"/>
      <c r="ICK2043" s="763"/>
      <c r="ICL2043" s="764"/>
      <c r="ICM2043" s="764"/>
      <c r="ICN2043" s="763"/>
      <c r="ICO2043" s="763"/>
      <c r="ICP2043" s="763"/>
      <c r="ICQ2043" s="764"/>
      <c r="ICR2043" s="764"/>
      <c r="ICS2043" s="763"/>
      <c r="ICT2043" s="763"/>
      <c r="ICU2043" s="763"/>
      <c r="ICV2043" s="764"/>
      <c r="ICW2043" s="764"/>
      <c r="ICX2043" s="763"/>
      <c r="ICY2043" s="763"/>
      <c r="ICZ2043" s="763"/>
      <c r="IDA2043" s="764"/>
      <c r="IDB2043" s="764"/>
      <c r="IDC2043" s="763"/>
      <c r="IDD2043" s="763"/>
      <c r="IDE2043" s="763"/>
      <c r="IDF2043" s="764"/>
      <c r="IDG2043" s="764"/>
      <c r="IDH2043" s="763"/>
      <c r="IDI2043" s="763"/>
      <c r="IDJ2043" s="763"/>
      <c r="IDK2043" s="764"/>
      <c r="IDL2043" s="764"/>
      <c r="IDM2043" s="763"/>
      <c r="IDN2043" s="763"/>
      <c r="IDO2043" s="763"/>
      <c r="IDP2043" s="764"/>
      <c r="IDQ2043" s="764"/>
      <c r="IDR2043" s="763"/>
      <c r="IDS2043" s="763"/>
      <c r="IDT2043" s="763"/>
      <c r="IDU2043" s="764"/>
      <c r="IDV2043" s="764"/>
      <c r="IDW2043" s="763"/>
      <c r="IDX2043" s="763"/>
      <c r="IDY2043" s="763"/>
      <c r="IDZ2043" s="764"/>
      <c r="IEA2043" s="764"/>
      <c r="IEB2043" s="763"/>
      <c r="IEC2043" s="763"/>
      <c r="IED2043" s="763"/>
      <c r="IEE2043" s="764"/>
      <c r="IEF2043" s="764"/>
      <c r="IEG2043" s="763"/>
      <c r="IEH2043" s="763"/>
      <c r="IEI2043" s="763"/>
      <c r="IEJ2043" s="764"/>
      <c r="IEK2043" s="764"/>
      <c r="IEL2043" s="763"/>
      <c r="IEM2043" s="763"/>
      <c r="IEN2043" s="763"/>
      <c r="IEO2043" s="764"/>
      <c r="IEP2043" s="764"/>
      <c r="IEQ2043" s="763"/>
      <c r="IER2043" s="763"/>
      <c r="IES2043" s="763"/>
      <c r="IET2043" s="764"/>
      <c r="IEU2043" s="764"/>
      <c r="IEV2043" s="763"/>
      <c r="IEW2043" s="763"/>
      <c r="IEX2043" s="763"/>
      <c r="IEY2043" s="764"/>
      <c r="IEZ2043" s="764"/>
      <c r="IFA2043" s="763"/>
      <c r="IFB2043" s="763"/>
      <c r="IFC2043" s="763"/>
      <c r="IFD2043" s="764"/>
      <c r="IFE2043" s="764"/>
      <c r="IFF2043" s="763"/>
      <c r="IFG2043" s="763"/>
      <c r="IFH2043" s="763"/>
      <c r="IFI2043" s="764"/>
      <c r="IFJ2043" s="764"/>
      <c r="IFK2043" s="763"/>
      <c r="IFL2043" s="763"/>
      <c r="IFM2043" s="763"/>
      <c r="IFN2043" s="764"/>
      <c r="IFO2043" s="764"/>
      <c r="IFP2043" s="763"/>
      <c r="IFQ2043" s="763"/>
      <c r="IFR2043" s="763"/>
      <c r="IFS2043" s="764"/>
      <c r="IFT2043" s="764"/>
      <c r="IFU2043" s="763"/>
      <c r="IFV2043" s="763"/>
      <c r="IFW2043" s="763"/>
      <c r="IFX2043" s="764"/>
      <c r="IFY2043" s="764"/>
      <c r="IFZ2043" s="763"/>
      <c r="IGA2043" s="763"/>
      <c r="IGB2043" s="763"/>
      <c r="IGC2043" s="764"/>
      <c r="IGD2043" s="764"/>
      <c r="IGE2043" s="763"/>
      <c r="IGF2043" s="763"/>
      <c r="IGG2043" s="763"/>
      <c r="IGH2043" s="764"/>
      <c r="IGI2043" s="764"/>
      <c r="IGJ2043" s="763"/>
      <c r="IGK2043" s="763"/>
      <c r="IGL2043" s="763"/>
      <c r="IGM2043" s="764"/>
      <c r="IGN2043" s="764"/>
      <c r="IGO2043" s="763"/>
      <c r="IGP2043" s="763"/>
      <c r="IGQ2043" s="763"/>
      <c r="IGR2043" s="764"/>
      <c r="IGS2043" s="764"/>
      <c r="IGT2043" s="763"/>
      <c r="IGU2043" s="763"/>
      <c r="IGV2043" s="763"/>
      <c r="IGW2043" s="764"/>
      <c r="IGX2043" s="764"/>
      <c r="IGY2043" s="763"/>
      <c r="IGZ2043" s="763"/>
      <c r="IHA2043" s="763"/>
      <c r="IHB2043" s="764"/>
      <c r="IHC2043" s="764"/>
      <c r="IHD2043" s="763"/>
      <c r="IHE2043" s="763"/>
      <c r="IHF2043" s="763"/>
      <c r="IHG2043" s="764"/>
      <c r="IHH2043" s="764"/>
      <c r="IHI2043" s="763"/>
      <c r="IHJ2043" s="763"/>
      <c r="IHK2043" s="763"/>
      <c r="IHL2043" s="764"/>
      <c r="IHM2043" s="764"/>
      <c r="IHN2043" s="763"/>
      <c r="IHO2043" s="763"/>
      <c r="IHP2043" s="763"/>
      <c r="IHQ2043" s="764"/>
      <c r="IHR2043" s="764"/>
      <c r="IHS2043" s="763"/>
      <c r="IHT2043" s="763"/>
      <c r="IHU2043" s="763"/>
      <c r="IHV2043" s="764"/>
      <c r="IHW2043" s="764"/>
      <c r="IHX2043" s="763"/>
      <c r="IHY2043" s="763"/>
      <c r="IHZ2043" s="763"/>
      <c r="IIA2043" s="764"/>
      <c r="IIB2043" s="764"/>
      <c r="IIC2043" s="763"/>
      <c r="IID2043" s="763"/>
      <c r="IIE2043" s="763"/>
      <c r="IIF2043" s="764"/>
      <c r="IIG2043" s="764"/>
      <c r="IIH2043" s="763"/>
      <c r="III2043" s="763"/>
      <c r="IIJ2043" s="763"/>
      <c r="IIK2043" s="764"/>
      <c r="IIL2043" s="764"/>
      <c r="IIM2043" s="763"/>
      <c r="IIN2043" s="763"/>
      <c r="IIO2043" s="763"/>
      <c r="IIP2043" s="764"/>
      <c r="IIQ2043" s="764"/>
      <c r="IIR2043" s="763"/>
      <c r="IIS2043" s="763"/>
      <c r="IIT2043" s="763"/>
      <c r="IIU2043" s="764"/>
      <c r="IIV2043" s="764"/>
      <c r="IIW2043" s="763"/>
      <c r="IIX2043" s="763"/>
      <c r="IIY2043" s="763"/>
      <c r="IIZ2043" s="764"/>
      <c r="IJA2043" s="764"/>
      <c r="IJB2043" s="763"/>
      <c r="IJC2043" s="763"/>
      <c r="IJD2043" s="763"/>
      <c r="IJE2043" s="764"/>
      <c r="IJF2043" s="764"/>
      <c r="IJG2043" s="763"/>
      <c r="IJH2043" s="763"/>
      <c r="IJI2043" s="763"/>
      <c r="IJJ2043" s="764"/>
      <c r="IJK2043" s="764"/>
      <c r="IJL2043" s="763"/>
      <c r="IJM2043" s="763"/>
      <c r="IJN2043" s="763"/>
      <c r="IJO2043" s="764"/>
      <c r="IJP2043" s="764"/>
      <c r="IJQ2043" s="763"/>
      <c r="IJR2043" s="763"/>
      <c r="IJS2043" s="763"/>
      <c r="IJT2043" s="764"/>
      <c r="IJU2043" s="764"/>
      <c r="IJV2043" s="763"/>
      <c r="IJW2043" s="763"/>
      <c r="IJX2043" s="763"/>
      <c r="IJY2043" s="764"/>
      <c r="IJZ2043" s="764"/>
      <c r="IKA2043" s="763"/>
      <c r="IKB2043" s="763"/>
      <c r="IKC2043" s="763"/>
      <c r="IKD2043" s="764"/>
      <c r="IKE2043" s="764"/>
      <c r="IKF2043" s="763"/>
      <c r="IKG2043" s="763"/>
      <c r="IKH2043" s="763"/>
      <c r="IKI2043" s="764"/>
      <c r="IKJ2043" s="764"/>
      <c r="IKK2043" s="763"/>
      <c r="IKL2043" s="763"/>
      <c r="IKM2043" s="763"/>
      <c r="IKN2043" s="764"/>
      <c r="IKO2043" s="764"/>
      <c r="IKP2043" s="763"/>
      <c r="IKQ2043" s="763"/>
      <c r="IKR2043" s="763"/>
      <c r="IKS2043" s="764"/>
      <c r="IKT2043" s="764"/>
      <c r="IKU2043" s="763"/>
      <c r="IKV2043" s="763"/>
      <c r="IKW2043" s="763"/>
      <c r="IKX2043" s="764"/>
      <c r="IKY2043" s="764"/>
      <c r="IKZ2043" s="763"/>
      <c r="ILA2043" s="763"/>
      <c r="ILB2043" s="763"/>
      <c r="ILC2043" s="764"/>
      <c r="ILD2043" s="764"/>
      <c r="ILE2043" s="763"/>
      <c r="ILF2043" s="763"/>
      <c r="ILG2043" s="763"/>
      <c r="ILH2043" s="764"/>
      <c r="ILI2043" s="764"/>
      <c r="ILJ2043" s="763"/>
      <c r="ILK2043" s="763"/>
      <c r="ILL2043" s="763"/>
      <c r="ILM2043" s="764"/>
      <c r="ILN2043" s="764"/>
      <c r="ILO2043" s="763"/>
      <c r="ILP2043" s="763"/>
      <c r="ILQ2043" s="763"/>
      <c r="ILR2043" s="764"/>
      <c r="ILS2043" s="764"/>
      <c r="ILT2043" s="763"/>
      <c r="ILU2043" s="763"/>
      <c r="ILV2043" s="763"/>
      <c r="ILW2043" s="764"/>
      <c r="ILX2043" s="764"/>
      <c r="ILY2043" s="763"/>
      <c r="ILZ2043" s="763"/>
      <c r="IMA2043" s="763"/>
      <c r="IMB2043" s="764"/>
      <c r="IMC2043" s="764"/>
      <c r="IMD2043" s="763"/>
      <c r="IME2043" s="763"/>
      <c r="IMF2043" s="763"/>
      <c r="IMG2043" s="764"/>
      <c r="IMH2043" s="764"/>
      <c r="IMI2043" s="763"/>
      <c r="IMJ2043" s="763"/>
      <c r="IMK2043" s="763"/>
      <c r="IML2043" s="764"/>
      <c r="IMM2043" s="764"/>
      <c r="IMN2043" s="763"/>
      <c r="IMO2043" s="763"/>
      <c r="IMP2043" s="763"/>
      <c r="IMQ2043" s="764"/>
      <c r="IMR2043" s="764"/>
      <c r="IMS2043" s="763"/>
      <c r="IMT2043" s="763"/>
      <c r="IMU2043" s="763"/>
      <c r="IMV2043" s="764"/>
      <c r="IMW2043" s="764"/>
      <c r="IMX2043" s="763"/>
      <c r="IMY2043" s="763"/>
      <c r="IMZ2043" s="763"/>
      <c r="INA2043" s="764"/>
      <c r="INB2043" s="764"/>
      <c r="INC2043" s="763"/>
      <c r="IND2043" s="763"/>
      <c r="INE2043" s="763"/>
      <c r="INF2043" s="764"/>
      <c r="ING2043" s="764"/>
      <c r="INH2043" s="763"/>
      <c r="INI2043" s="763"/>
      <c r="INJ2043" s="763"/>
      <c r="INK2043" s="764"/>
      <c r="INL2043" s="764"/>
      <c r="INM2043" s="763"/>
      <c r="INN2043" s="763"/>
      <c r="INO2043" s="763"/>
      <c r="INP2043" s="764"/>
      <c r="INQ2043" s="764"/>
      <c r="INR2043" s="763"/>
      <c r="INS2043" s="763"/>
      <c r="INT2043" s="763"/>
      <c r="INU2043" s="764"/>
      <c r="INV2043" s="764"/>
      <c r="INW2043" s="763"/>
      <c r="INX2043" s="763"/>
      <c r="INY2043" s="763"/>
      <c r="INZ2043" s="764"/>
      <c r="IOA2043" s="764"/>
      <c r="IOB2043" s="763"/>
      <c r="IOC2043" s="763"/>
      <c r="IOD2043" s="763"/>
      <c r="IOE2043" s="764"/>
      <c r="IOF2043" s="764"/>
      <c r="IOG2043" s="763"/>
      <c r="IOH2043" s="763"/>
      <c r="IOI2043" s="763"/>
      <c r="IOJ2043" s="764"/>
      <c r="IOK2043" s="764"/>
      <c r="IOL2043" s="763"/>
      <c r="IOM2043" s="763"/>
      <c r="ION2043" s="763"/>
      <c r="IOO2043" s="764"/>
      <c r="IOP2043" s="764"/>
      <c r="IOQ2043" s="763"/>
      <c r="IOR2043" s="763"/>
      <c r="IOS2043" s="763"/>
      <c r="IOT2043" s="764"/>
      <c r="IOU2043" s="764"/>
      <c r="IOV2043" s="763"/>
      <c r="IOW2043" s="763"/>
      <c r="IOX2043" s="763"/>
      <c r="IOY2043" s="764"/>
      <c r="IOZ2043" s="764"/>
      <c r="IPA2043" s="763"/>
      <c r="IPB2043" s="763"/>
      <c r="IPC2043" s="763"/>
      <c r="IPD2043" s="764"/>
      <c r="IPE2043" s="764"/>
      <c r="IPF2043" s="763"/>
      <c r="IPG2043" s="763"/>
      <c r="IPH2043" s="763"/>
      <c r="IPI2043" s="764"/>
      <c r="IPJ2043" s="764"/>
      <c r="IPK2043" s="763"/>
      <c r="IPL2043" s="763"/>
      <c r="IPM2043" s="763"/>
      <c r="IPN2043" s="764"/>
      <c r="IPO2043" s="764"/>
      <c r="IPP2043" s="763"/>
      <c r="IPQ2043" s="763"/>
      <c r="IPR2043" s="763"/>
      <c r="IPS2043" s="764"/>
      <c r="IPT2043" s="764"/>
      <c r="IPU2043" s="763"/>
      <c r="IPV2043" s="763"/>
      <c r="IPW2043" s="763"/>
      <c r="IPX2043" s="764"/>
      <c r="IPY2043" s="764"/>
      <c r="IPZ2043" s="763"/>
      <c r="IQA2043" s="763"/>
      <c r="IQB2043" s="763"/>
      <c r="IQC2043" s="764"/>
      <c r="IQD2043" s="764"/>
      <c r="IQE2043" s="763"/>
      <c r="IQF2043" s="763"/>
      <c r="IQG2043" s="763"/>
      <c r="IQH2043" s="764"/>
      <c r="IQI2043" s="764"/>
      <c r="IQJ2043" s="763"/>
      <c r="IQK2043" s="763"/>
      <c r="IQL2043" s="763"/>
      <c r="IQM2043" s="764"/>
      <c r="IQN2043" s="764"/>
      <c r="IQO2043" s="763"/>
      <c r="IQP2043" s="763"/>
      <c r="IQQ2043" s="763"/>
      <c r="IQR2043" s="764"/>
      <c r="IQS2043" s="764"/>
      <c r="IQT2043" s="763"/>
      <c r="IQU2043" s="763"/>
      <c r="IQV2043" s="763"/>
      <c r="IQW2043" s="764"/>
      <c r="IQX2043" s="764"/>
      <c r="IQY2043" s="763"/>
      <c r="IQZ2043" s="763"/>
      <c r="IRA2043" s="763"/>
      <c r="IRB2043" s="764"/>
      <c r="IRC2043" s="764"/>
      <c r="IRD2043" s="763"/>
      <c r="IRE2043" s="763"/>
      <c r="IRF2043" s="763"/>
      <c r="IRG2043" s="764"/>
      <c r="IRH2043" s="764"/>
      <c r="IRI2043" s="763"/>
      <c r="IRJ2043" s="763"/>
      <c r="IRK2043" s="763"/>
      <c r="IRL2043" s="764"/>
      <c r="IRM2043" s="764"/>
      <c r="IRN2043" s="763"/>
      <c r="IRO2043" s="763"/>
      <c r="IRP2043" s="763"/>
      <c r="IRQ2043" s="764"/>
      <c r="IRR2043" s="764"/>
      <c r="IRS2043" s="763"/>
      <c r="IRT2043" s="763"/>
      <c r="IRU2043" s="763"/>
      <c r="IRV2043" s="764"/>
      <c r="IRW2043" s="764"/>
      <c r="IRX2043" s="763"/>
      <c r="IRY2043" s="763"/>
      <c r="IRZ2043" s="763"/>
      <c r="ISA2043" s="764"/>
      <c r="ISB2043" s="764"/>
      <c r="ISC2043" s="763"/>
      <c r="ISD2043" s="763"/>
      <c r="ISE2043" s="763"/>
      <c r="ISF2043" s="764"/>
      <c r="ISG2043" s="764"/>
      <c r="ISH2043" s="763"/>
      <c r="ISI2043" s="763"/>
      <c r="ISJ2043" s="763"/>
      <c r="ISK2043" s="764"/>
      <c r="ISL2043" s="764"/>
      <c r="ISM2043" s="763"/>
      <c r="ISN2043" s="763"/>
      <c r="ISO2043" s="763"/>
      <c r="ISP2043" s="764"/>
      <c r="ISQ2043" s="764"/>
      <c r="ISR2043" s="763"/>
      <c r="ISS2043" s="763"/>
      <c r="IST2043" s="763"/>
      <c r="ISU2043" s="764"/>
      <c r="ISV2043" s="764"/>
      <c r="ISW2043" s="763"/>
      <c r="ISX2043" s="763"/>
      <c r="ISY2043" s="763"/>
      <c r="ISZ2043" s="764"/>
      <c r="ITA2043" s="764"/>
      <c r="ITB2043" s="763"/>
      <c r="ITC2043" s="763"/>
      <c r="ITD2043" s="763"/>
      <c r="ITE2043" s="764"/>
      <c r="ITF2043" s="764"/>
      <c r="ITG2043" s="763"/>
      <c r="ITH2043" s="763"/>
      <c r="ITI2043" s="763"/>
      <c r="ITJ2043" s="764"/>
      <c r="ITK2043" s="764"/>
      <c r="ITL2043" s="763"/>
      <c r="ITM2043" s="763"/>
      <c r="ITN2043" s="763"/>
      <c r="ITO2043" s="764"/>
      <c r="ITP2043" s="764"/>
      <c r="ITQ2043" s="763"/>
      <c r="ITR2043" s="763"/>
      <c r="ITS2043" s="763"/>
      <c r="ITT2043" s="764"/>
      <c r="ITU2043" s="764"/>
      <c r="ITV2043" s="763"/>
      <c r="ITW2043" s="763"/>
      <c r="ITX2043" s="763"/>
      <c r="ITY2043" s="764"/>
      <c r="ITZ2043" s="764"/>
      <c r="IUA2043" s="763"/>
      <c r="IUB2043" s="763"/>
      <c r="IUC2043" s="763"/>
      <c r="IUD2043" s="764"/>
      <c r="IUE2043" s="764"/>
      <c r="IUF2043" s="763"/>
      <c r="IUG2043" s="763"/>
      <c r="IUH2043" s="763"/>
      <c r="IUI2043" s="764"/>
      <c r="IUJ2043" s="764"/>
      <c r="IUK2043" s="763"/>
      <c r="IUL2043" s="763"/>
      <c r="IUM2043" s="763"/>
      <c r="IUN2043" s="764"/>
      <c r="IUO2043" s="764"/>
      <c r="IUP2043" s="763"/>
      <c r="IUQ2043" s="763"/>
      <c r="IUR2043" s="763"/>
      <c r="IUS2043" s="764"/>
      <c r="IUT2043" s="764"/>
      <c r="IUU2043" s="763"/>
      <c r="IUV2043" s="763"/>
      <c r="IUW2043" s="763"/>
      <c r="IUX2043" s="764"/>
      <c r="IUY2043" s="764"/>
      <c r="IUZ2043" s="763"/>
      <c r="IVA2043" s="763"/>
      <c r="IVB2043" s="763"/>
      <c r="IVC2043" s="764"/>
      <c r="IVD2043" s="764"/>
      <c r="IVE2043" s="763"/>
      <c r="IVF2043" s="763"/>
      <c r="IVG2043" s="763"/>
      <c r="IVH2043" s="764"/>
      <c r="IVI2043" s="764"/>
      <c r="IVJ2043" s="763"/>
      <c r="IVK2043" s="763"/>
      <c r="IVL2043" s="763"/>
      <c r="IVM2043" s="764"/>
      <c r="IVN2043" s="764"/>
      <c r="IVO2043" s="763"/>
      <c r="IVP2043" s="763"/>
      <c r="IVQ2043" s="763"/>
      <c r="IVR2043" s="764"/>
      <c r="IVS2043" s="764"/>
      <c r="IVT2043" s="763"/>
      <c r="IVU2043" s="763"/>
      <c r="IVV2043" s="763"/>
      <c r="IVW2043" s="764"/>
      <c r="IVX2043" s="764"/>
      <c r="IVY2043" s="763"/>
      <c r="IVZ2043" s="763"/>
      <c r="IWA2043" s="763"/>
      <c r="IWB2043" s="764"/>
      <c r="IWC2043" s="764"/>
      <c r="IWD2043" s="763"/>
      <c r="IWE2043" s="763"/>
      <c r="IWF2043" s="763"/>
      <c r="IWG2043" s="764"/>
      <c r="IWH2043" s="764"/>
      <c r="IWI2043" s="763"/>
      <c r="IWJ2043" s="763"/>
      <c r="IWK2043" s="763"/>
      <c r="IWL2043" s="764"/>
      <c r="IWM2043" s="764"/>
      <c r="IWN2043" s="763"/>
      <c r="IWO2043" s="763"/>
      <c r="IWP2043" s="763"/>
      <c r="IWQ2043" s="764"/>
      <c r="IWR2043" s="764"/>
      <c r="IWS2043" s="763"/>
      <c r="IWT2043" s="763"/>
      <c r="IWU2043" s="763"/>
      <c r="IWV2043" s="764"/>
      <c r="IWW2043" s="764"/>
      <c r="IWX2043" s="763"/>
      <c r="IWY2043" s="763"/>
      <c r="IWZ2043" s="763"/>
      <c r="IXA2043" s="764"/>
      <c r="IXB2043" s="764"/>
      <c r="IXC2043" s="763"/>
      <c r="IXD2043" s="763"/>
      <c r="IXE2043" s="763"/>
      <c r="IXF2043" s="764"/>
      <c r="IXG2043" s="764"/>
      <c r="IXH2043" s="763"/>
      <c r="IXI2043" s="763"/>
      <c r="IXJ2043" s="763"/>
      <c r="IXK2043" s="764"/>
      <c r="IXL2043" s="764"/>
      <c r="IXM2043" s="763"/>
      <c r="IXN2043" s="763"/>
      <c r="IXO2043" s="763"/>
      <c r="IXP2043" s="764"/>
      <c r="IXQ2043" s="764"/>
      <c r="IXR2043" s="763"/>
      <c r="IXS2043" s="763"/>
      <c r="IXT2043" s="763"/>
      <c r="IXU2043" s="764"/>
      <c r="IXV2043" s="764"/>
      <c r="IXW2043" s="763"/>
      <c r="IXX2043" s="763"/>
      <c r="IXY2043" s="763"/>
      <c r="IXZ2043" s="764"/>
      <c r="IYA2043" s="764"/>
      <c r="IYB2043" s="763"/>
      <c r="IYC2043" s="763"/>
      <c r="IYD2043" s="763"/>
      <c r="IYE2043" s="764"/>
      <c r="IYF2043" s="764"/>
      <c r="IYG2043" s="763"/>
      <c r="IYH2043" s="763"/>
      <c r="IYI2043" s="763"/>
      <c r="IYJ2043" s="764"/>
      <c r="IYK2043" s="764"/>
      <c r="IYL2043" s="763"/>
      <c r="IYM2043" s="763"/>
      <c r="IYN2043" s="763"/>
      <c r="IYO2043" s="764"/>
      <c r="IYP2043" s="764"/>
      <c r="IYQ2043" s="763"/>
      <c r="IYR2043" s="763"/>
      <c r="IYS2043" s="763"/>
      <c r="IYT2043" s="764"/>
      <c r="IYU2043" s="764"/>
      <c r="IYV2043" s="763"/>
      <c r="IYW2043" s="763"/>
      <c r="IYX2043" s="763"/>
      <c r="IYY2043" s="764"/>
      <c r="IYZ2043" s="764"/>
      <c r="IZA2043" s="763"/>
      <c r="IZB2043" s="763"/>
      <c r="IZC2043" s="763"/>
      <c r="IZD2043" s="764"/>
      <c r="IZE2043" s="764"/>
      <c r="IZF2043" s="763"/>
      <c r="IZG2043" s="763"/>
      <c r="IZH2043" s="763"/>
      <c r="IZI2043" s="764"/>
      <c r="IZJ2043" s="764"/>
      <c r="IZK2043" s="763"/>
      <c r="IZL2043" s="763"/>
      <c r="IZM2043" s="763"/>
      <c r="IZN2043" s="764"/>
      <c r="IZO2043" s="764"/>
      <c r="IZP2043" s="763"/>
      <c r="IZQ2043" s="763"/>
      <c r="IZR2043" s="763"/>
      <c r="IZS2043" s="764"/>
      <c r="IZT2043" s="764"/>
      <c r="IZU2043" s="763"/>
      <c r="IZV2043" s="763"/>
      <c r="IZW2043" s="763"/>
      <c r="IZX2043" s="764"/>
      <c r="IZY2043" s="764"/>
      <c r="IZZ2043" s="763"/>
      <c r="JAA2043" s="763"/>
      <c r="JAB2043" s="763"/>
      <c r="JAC2043" s="764"/>
      <c r="JAD2043" s="764"/>
      <c r="JAE2043" s="763"/>
      <c r="JAF2043" s="763"/>
      <c r="JAG2043" s="763"/>
      <c r="JAH2043" s="764"/>
      <c r="JAI2043" s="764"/>
      <c r="JAJ2043" s="763"/>
      <c r="JAK2043" s="763"/>
      <c r="JAL2043" s="763"/>
      <c r="JAM2043" s="764"/>
      <c r="JAN2043" s="764"/>
      <c r="JAO2043" s="763"/>
      <c r="JAP2043" s="763"/>
      <c r="JAQ2043" s="763"/>
      <c r="JAR2043" s="764"/>
      <c r="JAS2043" s="764"/>
      <c r="JAT2043" s="763"/>
      <c r="JAU2043" s="763"/>
      <c r="JAV2043" s="763"/>
      <c r="JAW2043" s="764"/>
      <c r="JAX2043" s="764"/>
      <c r="JAY2043" s="763"/>
      <c r="JAZ2043" s="763"/>
      <c r="JBA2043" s="763"/>
      <c r="JBB2043" s="764"/>
      <c r="JBC2043" s="764"/>
      <c r="JBD2043" s="763"/>
      <c r="JBE2043" s="763"/>
      <c r="JBF2043" s="763"/>
      <c r="JBG2043" s="764"/>
      <c r="JBH2043" s="764"/>
      <c r="JBI2043" s="763"/>
      <c r="JBJ2043" s="763"/>
      <c r="JBK2043" s="763"/>
      <c r="JBL2043" s="764"/>
      <c r="JBM2043" s="764"/>
      <c r="JBN2043" s="763"/>
      <c r="JBO2043" s="763"/>
      <c r="JBP2043" s="763"/>
      <c r="JBQ2043" s="764"/>
      <c r="JBR2043" s="764"/>
      <c r="JBS2043" s="763"/>
      <c r="JBT2043" s="763"/>
      <c r="JBU2043" s="763"/>
      <c r="JBV2043" s="764"/>
      <c r="JBW2043" s="764"/>
      <c r="JBX2043" s="763"/>
      <c r="JBY2043" s="763"/>
      <c r="JBZ2043" s="763"/>
      <c r="JCA2043" s="764"/>
      <c r="JCB2043" s="764"/>
      <c r="JCC2043" s="763"/>
      <c r="JCD2043" s="763"/>
      <c r="JCE2043" s="763"/>
      <c r="JCF2043" s="764"/>
      <c r="JCG2043" s="764"/>
      <c r="JCH2043" s="763"/>
      <c r="JCI2043" s="763"/>
      <c r="JCJ2043" s="763"/>
      <c r="JCK2043" s="764"/>
      <c r="JCL2043" s="764"/>
      <c r="JCM2043" s="763"/>
      <c r="JCN2043" s="763"/>
      <c r="JCO2043" s="763"/>
      <c r="JCP2043" s="764"/>
      <c r="JCQ2043" s="764"/>
      <c r="JCR2043" s="763"/>
      <c r="JCS2043" s="763"/>
      <c r="JCT2043" s="763"/>
      <c r="JCU2043" s="764"/>
      <c r="JCV2043" s="764"/>
      <c r="JCW2043" s="763"/>
      <c r="JCX2043" s="763"/>
      <c r="JCY2043" s="763"/>
      <c r="JCZ2043" s="764"/>
      <c r="JDA2043" s="764"/>
      <c r="JDB2043" s="763"/>
      <c r="JDC2043" s="763"/>
      <c r="JDD2043" s="763"/>
      <c r="JDE2043" s="764"/>
      <c r="JDF2043" s="764"/>
      <c r="JDG2043" s="763"/>
      <c r="JDH2043" s="763"/>
      <c r="JDI2043" s="763"/>
      <c r="JDJ2043" s="764"/>
      <c r="JDK2043" s="764"/>
      <c r="JDL2043" s="763"/>
      <c r="JDM2043" s="763"/>
      <c r="JDN2043" s="763"/>
      <c r="JDO2043" s="764"/>
      <c r="JDP2043" s="764"/>
      <c r="JDQ2043" s="763"/>
      <c r="JDR2043" s="763"/>
      <c r="JDS2043" s="763"/>
      <c r="JDT2043" s="764"/>
      <c r="JDU2043" s="764"/>
      <c r="JDV2043" s="763"/>
      <c r="JDW2043" s="763"/>
      <c r="JDX2043" s="763"/>
      <c r="JDY2043" s="764"/>
      <c r="JDZ2043" s="764"/>
      <c r="JEA2043" s="763"/>
      <c r="JEB2043" s="763"/>
      <c r="JEC2043" s="763"/>
      <c r="JED2043" s="764"/>
      <c r="JEE2043" s="764"/>
      <c r="JEF2043" s="763"/>
      <c r="JEG2043" s="763"/>
      <c r="JEH2043" s="763"/>
      <c r="JEI2043" s="764"/>
      <c r="JEJ2043" s="764"/>
      <c r="JEK2043" s="763"/>
      <c r="JEL2043" s="763"/>
      <c r="JEM2043" s="763"/>
      <c r="JEN2043" s="764"/>
      <c r="JEO2043" s="764"/>
      <c r="JEP2043" s="763"/>
      <c r="JEQ2043" s="763"/>
      <c r="JER2043" s="763"/>
      <c r="JES2043" s="764"/>
      <c r="JET2043" s="764"/>
      <c r="JEU2043" s="763"/>
      <c r="JEV2043" s="763"/>
      <c r="JEW2043" s="763"/>
      <c r="JEX2043" s="764"/>
      <c r="JEY2043" s="764"/>
      <c r="JEZ2043" s="763"/>
      <c r="JFA2043" s="763"/>
      <c r="JFB2043" s="763"/>
      <c r="JFC2043" s="764"/>
      <c r="JFD2043" s="764"/>
      <c r="JFE2043" s="763"/>
      <c r="JFF2043" s="763"/>
      <c r="JFG2043" s="763"/>
      <c r="JFH2043" s="764"/>
      <c r="JFI2043" s="764"/>
      <c r="JFJ2043" s="763"/>
      <c r="JFK2043" s="763"/>
      <c r="JFL2043" s="763"/>
      <c r="JFM2043" s="764"/>
      <c r="JFN2043" s="764"/>
      <c r="JFO2043" s="763"/>
      <c r="JFP2043" s="763"/>
      <c r="JFQ2043" s="763"/>
      <c r="JFR2043" s="764"/>
      <c r="JFS2043" s="764"/>
      <c r="JFT2043" s="763"/>
      <c r="JFU2043" s="763"/>
      <c r="JFV2043" s="763"/>
      <c r="JFW2043" s="764"/>
      <c r="JFX2043" s="764"/>
      <c r="JFY2043" s="763"/>
      <c r="JFZ2043" s="763"/>
      <c r="JGA2043" s="763"/>
      <c r="JGB2043" s="764"/>
      <c r="JGC2043" s="764"/>
      <c r="JGD2043" s="763"/>
      <c r="JGE2043" s="763"/>
      <c r="JGF2043" s="763"/>
      <c r="JGG2043" s="764"/>
      <c r="JGH2043" s="764"/>
      <c r="JGI2043" s="763"/>
      <c r="JGJ2043" s="763"/>
      <c r="JGK2043" s="763"/>
      <c r="JGL2043" s="764"/>
      <c r="JGM2043" s="764"/>
      <c r="JGN2043" s="763"/>
      <c r="JGO2043" s="763"/>
      <c r="JGP2043" s="763"/>
      <c r="JGQ2043" s="764"/>
      <c r="JGR2043" s="764"/>
      <c r="JGS2043" s="763"/>
      <c r="JGT2043" s="763"/>
      <c r="JGU2043" s="763"/>
      <c r="JGV2043" s="764"/>
      <c r="JGW2043" s="764"/>
      <c r="JGX2043" s="763"/>
      <c r="JGY2043" s="763"/>
      <c r="JGZ2043" s="763"/>
      <c r="JHA2043" s="764"/>
      <c r="JHB2043" s="764"/>
      <c r="JHC2043" s="763"/>
      <c r="JHD2043" s="763"/>
      <c r="JHE2043" s="763"/>
      <c r="JHF2043" s="764"/>
      <c r="JHG2043" s="764"/>
      <c r="JHH2043" s="763"/>
      <c r="JHI2043" s="763"/>
      <c r="JHJ2043" s="763"/>
      <c r="JHK2043" s="764"/>
      <c r="JHL2043" s="764"/>
      <c r="JHM2043" s="763"/>
      <c r="JHN2043" s="763"/>
      <c r="JHO2043" s="763"/>
      <c r="JHP2043" s="764"/>
      <c r="JHQ2043" s="764"/>
      <c r="JHR2043" s="763"/>
      <c r="JHS2043" s="763"/>
      <c r="JHT2043" s="763"/>
      <c r="JHU2043" s="764"/>
      <c r="JHV2043" s="764"/>
      <c r="JHW2043" s="763"/>
      <c r="JHX2043" s="763"/>
      <c r="JHY2043" s="763"/>
      <c r="JHZ2043" s="764"/>
      <c r="JIA2043" s="764"/>
      <c r="JIB2043" s="763"/>
      <c r="JIC2043" s="763"/>
      <c r="JID2043" s="763"/>
      <c r="JIE2043" s="764"/>
      <c r="JIF2043" s="764"/>
      <c r="JIG2043" s="763"/>
      <c r="JIH2043" s="763"/>
      <c r="JII2043" s="763"/>
      <c r="JIJ2043" s="764"/>
      <c r="JIK2043" s="764"/>
      <c r="JIL2043" s="763"/>
      <c r="JIM2043" s="763"/>
      <c r="JIN2043" s="763"/>
      <c r="JIO2043" s="764"/>
      <c r="JIP2043" s="764"/>
      <c r="JIQ2043" s="763"/>
      <c r="JIR2043" s="763"/>
      <c r="JIS2043" s="763"/>
      <c r="JIT2043" s="764"/>
      <c r="JIU2043" s="764"/>
      <c r="JIV2043" s="763"/>
      <c r="JIW2043" s="763"/>
      <c r="JIX2043" s="763"/>
      <c r="JIY2043" s="764"/>
      <c r="JIZ2043" s="764"/>
      <c r="JJA2043" s="763"/>
      <c r="JJB2043" s="763"/>
      <c r="JJC2043" s="763"/>
      <c r="JJD2043" s="764"/>
      <c r="JJE2043" s="764"/>
      <c r="JJF2043" s="763"/>
      <c r="JJG2043" s="763"/>
      <c r="JJH2043" s="763"/>
      <c r="JJI2043" s="764"/>
      <c r="JJJ2043" s="764"/>
      <c r="JJK2043" s="763"/>
      <c r="JJL2043" s="763"/>
      <c r="JJM2043" s="763"/>
      <c r="JJN2043" s="764"/>
      <c r="JJO2043" s="764"/>
      <c r="JJP2043" s="763"/>
      <c r="JJQ2043" s="763"/>
      <c r="JJR2043" s="763"/>
      <c r="JJS2043" s="764"/>
      <c r="JJT2043" s="764"/>
      <c r="JJU2043" s="763"/>
      <c r="JJV2043" s="763"/>
      <c r="JJW2043" s="763"/>
      <c r="JJX2043" s="764"/>
      <c r="JJY2043" s="764"/>
      <c r="JJZ2043" s="763"/>
      <c r="JKA2043" s="763"/>
      <c r="JKB2043" s="763"/>
      <c r="JKC2043" s="764"/>
      <c r="JKD2043" s="764"/>
      <c r="JKE2043" s="763"/>
      <c r="JKF2043" s="763"/>
      <c r="JKG2043" s="763"/>
      <c r="JKH2043" s="764"/>
      <c r="JKI2043" s="764"/>
      <c r="JKJ2043" s="763"/>
      <c r="JKK2043" s="763"/>
      <c r="JKL2043" s="763"/>
      <c r="JKM2043" s="764"/>
      <c r="JKN2043" s="764"/>
      <c r="JKO2043" s="763"/>
      <c r="JKP2043" s="763"/>
      <c r="JKQ2043" s="763"/>
      <c r="JKR2043" s="764"/>
      <c r="JKS2043" s="764"/>
      <c r="JKT2043" s="763"/>
      <c r="JKU2043" s="763"/>
      <c r="JKV2043" s="763"/>
      <c r="JKW2043" s="764"/>
      <c r="JKX2043" s="764"/>
      <c r="JKY2043" s="763"/>
      <c r="JKZ2043" s="763"/>
      <c r="JLA2043" s="763"/>
      <c r="JLB2043" s="764"/>
      <c r="JLC2043" s="764"/>
      <c r="JLD2043" s="763"/>
      <c r="JLE2043" s="763"/>
      <c r="JLF2043" s="763"/>
      <c r="JLG2043" s="764"/>
      <c r="JLH2043" s="764"/>
      <c r="JLI2043" s="763"/>
      <c r="JLJ2043" s="763"/>
      <c r="JLK2043" s="763"/>
      <c r="JLL2043" s="764"/>
      <c r="JLM2043" s="764"/>
      <c r="JLN2043" s="763"/>
      <c r="JLO2043" s="763"/>
      <c r="JLP2043" s="763"/>
      <c r="JLQ2043" s="764"/>
      <c r="JLR2043" s="764"/>
      <c r="JLS2043" s="763"/>
      <c r="JLT2043" s="763"/>
      <c r="JLU2043" s="763"/>
      <c r="JLV2043" s="764"/>
      <c r="JLW2043" s="764"/>
      <c r="JLX2043" s="763"/>
      <c r="JLY2043" s="763"/>
      <c r="JLZ2043" s="763"/>
      <c r="JMA2043" s="764"/>
      <c r="JMB2043" s="764"/>
      <c r="JMC2043" s="763"/>
      <c r="JMD2043" s="763"/>
      <c r="JME2043" s="763"/>
      <c r="JMF2043" s="764"/>
      <c r="JMG2043" s="764"/>
      <c r="JMH2043" s="763"/>
      <c r="JMI2043" s="763"/>
      <c r="JMJ2043" s="763"/>
      <c r="JMK2043" s="764"/>
      <c r="JML2043" s="764"/>
      <c r="JMM2043" s="763"/>
      <c r="JMN2043" s="763"/>
      <c r="JMO2043" s="763"/>
      <c r="JMP2043" s="764"/>
      <c r="JMQ2043" s="764"/>
      <c r="JMR2043" s="763"/>
      <c r="JMS2043" s="763"/>
      <c r="JMT2043" s="763"/>
      <c r="JMU2043" s="764"/>
      <c r="JMV2043" s="764"/>
      <c r="JMW2043" s="763"/>
      <c r="JMX2043" s="763"/>
      <c r="JMY2043" s="763"/>
      <c r="JMZ2043" s="764"/>
      <c r="JNA2043" s="764"/>
      <c r="JNB2043" s="763"/>
      <c r="JNC2043" s="763"/>
      <c r="JND2043" s="763"/>
      <c r="JNE2043" s="764"/>
      <c r="JNF2043" s="764"/>
      <c r="JNG2043" s="763"/>
      <c r="JNH2043" s="763"/>
      <c r="JNI2043" s="763"/>
      <c r="JNJ2043" s="764"/>
      <c r="JNK2043" s="764"/>
      <c r="JNL2043" s="763"/>
      <c r="JNM2043" s="763"/>
      <c r="JNN2043" s="763"/>
      <c r="JNO2043" s="764"/>
      <c r="JNP2043" s="764"/>
      <c r="JNQ2043" s="763"/>
      <c r="JNR2043" s="763"/>
      <c r="JNS2043" s="763"/>
      <c r="JNT2043" s="764"/>
      <c r="JNU2043" s="764"/>
      <c r="JNV2043" s="763"/>
      <c r="JNW2043" s="763"/>
      <c r="JNX2043" s="763"/>
      <c r="JNY2043" s="764"/>
      <c r="JNZ2043" s="764"/>
      <c r="JOA2043" s="763"/>
      <c r="JOB2043" s="763"/>
      <c r="JOC2043" s="763"/>
      <c r="JOD2043" s="764"/>
      <c r="JOE2043" s="764"/>
      <c r="JOF2043" s="763"/>
      <c r="JOG2043" s="763"/>
      <c r="JOH2043" s="763"/>
      <c r="JOI2043" s="764"/>
      <c r="JOJ2043" s="764"/>
      <c r="JOK2043" s="763"/>
      <c r="JOL2043" s="763"/>
      <c r="JOM2043" s="763"/>
      <c r="JON2043" s="764"/>
      <c r="JOO2043" s="764"/>
      <c r="JOP2043" s="763"/>
      <c r="JOQ2043" s="763"/>
      <c r="JOR2043" s="763"/>
      <c r="JOS2043" s="764"/>
      <c r="JOT2043" s="764"/>
      <c r="JOU2043" s="763"/>
      <c r="JOV2043" s="763"/>
      <c r="JOW2043" s="763"/>
      <c r="JOX2043" s="764"/>
      <c r="JOY2043" s="764"/>
      <c r="JOZ2043" s="763"/>
      <c r="JPA2043" s="763"/>
      <c r="JPB2043" s="763"/>
      <c r="JPC2043" s="764"/>
      <c r="JPD2043" s="764"/>
      <c r="JPE2043" s="763"/>
      <c r="JPF2043" s="763"/>
      <c r="JPG2043" s="763"/>
      <c r="JPH2043" s="764"/>
      <c r="JPI2043" s="764"/>
      <c r="JPJ2043" s="763"/>
      <c r="JPK2043" s="763"/>
      <c r="JPL2043" s="763"/>
      <c r="JPM2043" s="764"/>
      <c r="JPN2043" s="764"/>
      <c r="JPO2043" s="763"/>
      <c r="JPP2043" s="763"/>
      <c r="JPQ2043" s="763"/>
      <c r="JPR2043" s="764"/>
      <c r="JPS2043" s="764"/>
      <c r="JPT2043" s="763"/>
      <c r="JPU2043" s="763"/>
      <c r="JPV2043" s="763"/>
      <c r="JPW2043" s="764"/>
      <c r="JPX2043" s="764"/>
      <c r="JPY2043" s="763"/>
      <c r="JPZ2043" s="763"/>
      <c r="JQA2043" s="763"/>
      <c r="JQB2043" s="764"/>
      <c r="JQC2043" s="764"/>
      <c r="JQD2043" s="763"/>
      <c r="JQE2043" s="763"/>
      <c r="JQF2043" s="763"/>
      <c r="JQG2043" s="764"/>
      <c r="JQH2043" s="764"/>
      <c r="JQI2043" s="763"/>
      <c r="JQJ2043" s="763"/>
      <c r="JQK2043" s="763"/>
      <c r="JQL2043" s="764"/>
      <c r="JQM2043" s="764"/>
      <c r="JQN2043" s="763"/>
      <c r="JQO2043" s="763"/>
      <c r="JQP2043" s="763"/>
      <c r="JQQ2043" s="764"/>
      <c r="JQR2043" s="764"/>
      <c r="JQS2043" s="763"/>
      <c r="JQT2043" s="763"/>
      <c r="JQU2043" s="763"/>
      <c r="JQV2043" s="764"/>
      <c r="JQW2043" s="764"/>
      <c r="JQX2043" s="763"/>
      <c r="JQY2043" s="763"/>
      <c r="JQZ2043" s="763"/>
      <c r="JRA2043" s="764"/>
      <c r="JRB2043" s="764"/>
      <c r="JRC2043" s="763"/>
      <c r="JRD2043" s="763"/>
      <c r="JRE2043" s="763"/>
      <c r="JRF2043" s="764"/>
      <c r="JRG2043" s="764"/>
      <c r="JRH2043" s="763"/>
      <c r="JRI2043" s="763"/>
      <c r="JRJ2043" s="763"/>
      <c r="JRK2043" s="764"/>
      <c r="JRL2043" s="764"/>
      <c r="JRM2043" s="763"/>
      <c r="JRN2043" s="763"/>
      <c r="JRO2043" s="763"/>
      <c r="JRP2043" s="764"/>
      <c r="JRQ2043" s="764"/>
      <c r="JRR2043" s="763"/>
      <c r="JRS2043" s="763"/>
      <c r="JRT2043" s="763"/>
      <c r="JRU2043" s="764"/>
      <c r="JRV2043" s="764"/>
      <c r="JRW2043" s="763"/>
      <c r="JRX2043" s="763"/>
      <c r="JRY2043" s="763"/>
      <c r="JRZ2043" s="764"/>
      <c r="JSA2043" s="764"/>
      <c r="JSB2043" s="763"/>
      <c r="JSC2043" s="763"/>
      <c r="JSD2043" s="763"/>
      <c r="JSE2043" s="764"/>
      <c r="JSF2043" s="764"/>
      <c r="JSG2043" s="763"/>
      <c r="JSH2043" s="763"/>
      <c r="JSI2043" s="763"/>
      <c r="JSJ2043" s="764"/>
      <c r="JSK2043" s="764"/>
      <c r="JSL2043" s="763"/>
      <c r="JSM2043" s="763"/>
      <c r="JSN2043" s="763"/>
      <c r="JSO2043" s="764"/>
      <c r="JSP2043" s="764"/>
      <c r="JSQ2043" s="763"/>
      <c r="JSR2043" s="763"/>
      <c r="JSS2043" s="763"/>
      <c r="JST2043" s="764"/>
      <c r="JSU2043" s="764"/>
      <c r="JSV2043" s="763"/>
      <c r="JSW2043" s="763"/>
      <c r="JSX2043" s="763"/>
      <c r="JSY2043" s="764"/>
      <c r="JSZ2043" s="764"/>
      <c r="JTA2043" s="763"/>
      <c r="JTB2043" s="763"/>
      <c r="JTC2043" s="763"/>
      <c r="JTD2043" s="764"/>
      <c r="JTE2043" s="764"/>
      <c r="JTF2043" s="763"/>
      <c r="JTG2043" s="763"/>
      <c r="JTH2043" s="763"/>
      <c r="JTI2043" s="764"/>
      <c r="JTJ2043" s="764"/>
      <c r="JTK2043" s="763"/>
      <c r="JTL2043" s="763"/>
      <c r="JTM2043" s="763"/>
      <c r="JTN2043" s="764"/>
      <c r="JTO2043" s="764"/>
      <c r="JTP2043" s="763"/>
      <c r="JTQ2043" s="763"/>
      <c r="JTR2043" s="763"/>
      <c r="JTS2043" s="764"/>
      <c r="JTT2043" s="764"/>
      <c r="JTU2043" s="763"/>
      <c r="JTV2043" s="763"/>
      <c r="JTW2043" s="763"/>
      <c r="JTX2043" s="764"/>
      <c r="JTY2043" s="764"/>
      <c r="JTZ2043" s="763"/>
      <c r="JUA2043" s="763"/>
      <c r="JUB2043" s="763"/>
      <c r="JUC2043" s="764"/>
      <c r="JUD2043" s="764"/>
      <c r="JUE2043" s="763"/>
      <c r="JUF2043" s="763"/>
      <c r="JUG2043" s="763"/>
      <c r="JUH2043" s="764"/>
      <c r="JUI2043" s="764"/>
      <c r="JUJ2043" s="763"/>
      <c r="JUK2043" s="763"/>
      <c r="JUL2043" s="763"/>
      <c r="JUM2043" s="764"/>
      <c r="JUN2043" s="764"/>
      <c r="JUO2043" s="763"/>
      <c r="JUP2043" s="763"/>
      <c r="JUQ2043" s="763"/>
      <c r="JUR2043" s="764"/>
      <c r="JUS2043" s="764"/>
      <c r="JUT2043" s="763"/>
      <c r="JUU2043" s="763"/>
      <c r="JUV2043" s="763"/>
      <c r="JUW2043" s="764"/>
      <c r="JUX2043" s="764"/>
      <c r="JUY2043" s="763"/>
      <c r="JUZ2043" s="763"/>
      <c r="JVA2043" s="763"/>
      <c r="JVB2043" s="764"/>
      <c r="JVC2043" s="764"/>
      <c r="JVD2043" s="763"/>
      <c r="JVE2043" s="763"/>
      <c r="JVF2043" s="763"/>
      <c r="JVG2043" s="764"/>
      <c r="JVH2043" s="764"/>
      <c r="JVI2043" s="763"/>
      <c r="JVJ2043" s="763"/>
      <c r="JVK2043" s="763"/>
      <c r="JVL2043" s="764"/>
      <c r="JVM2043" s="764"/>
      <c r="JVN2043" s="763"/>
      <c r="JVO2043" s="763"/>
      <c r="JVP2043" s="763"/>
      <c r="JVQ2043" s="764"/>
      <c r="JVR2043" s="764"/>
      <c r="JVS2043" s="763"/>
      <c r="JVT2043" s="763"/>
      <c r="JVU2043" s="763"/>
      <c r="JVV2043" s="764"/>
      <c r="JVW2043" s="764"/>
      <c r="JVX2043" s="763"/>
      <c r="JVY2043" s="763"/>
      <c r="JVZ2043" s="763"/>
      <c r="JWA2043" s="764"/>
      <c r="JWB2043" s="764"/>
      <c r="JWC2043" s="763"/>
      <c r="JWD2043" s="763"/>
      <c r="JWE2043" s="763"/>
      <c r="JWF2043" s="764"/>
      <c r="JWG2043" s="764"/>
      <c r="JWH2043" s="763"/>
      <c r="JWI2043" s="763"/>
      <c r="JWJ2043" s="763"/>
      <c r="JWK2043" s="764"/>
      <c r="JWL2043" s="764"/>
      <c r="JWM2043" s="763"/>
      <c r="JWN2043" s="763"/>
      <c r="JWO2043" s="763"/>
      <c r="JWP2043" s="764"/>
      <c r="JWQ2043" s="764"/>
      <c r="JWR2043" s="763"/>
      <c r="JWS2043" s="763"/>
      <c r="JWT2043" s="763"/>
      <c r="JWU2043" s="764"/>
      <c r="JWV2043" s="764"/>
      <c r="JWW2043" s="763"/>
      <c r="JWX2043" s="763"/>
      <c r="JWY2043" s="763"/>
      <c r="JWZ2043" s="764"/>
      <c r="JXA2043" s="764"/>
      <c r="JXB2043" s="763"/>
      <c r="JXC2043" s="763"/>
      <c r="JXD2043" s="763"/>
      <c r="JXE2043" s="764"/>
      <c r="JXF2043" s="764"/>
      <c r="JXG2043" s="763"/>
      <c r="JXH2043" s="763"/>
      <c r="JXI2043" s="763"/>
      <c r="JXJ2043" s="764"/>
      <c r="JXK2043" s="764"/>
      <c r="JXL2043" s="763"/>
      <c r="JXM2043" s="763"/>
      <c r="JXN2043" s="763"/>
      <c r="JXO2043" s="764"/>
      <c r="JXP2043" s="764"/>
      <c r="JXQ2043" s="763"/>
      <c r="JXR2043" s="763"/>
      <c r="JXS2043" s="763"/>
      <c r="JXT2043" s="764"/>
      <c r="JXU2043" s="764"/>
      <c r="JXV2043" s="763"/>
      <c r="JXW2043" s="763"/>
      <c r="JXX2043" s="763"/>
      <c r="JXY2043" s="764"/>
      <c r="JXZ2043" s="764"/>
      <c r="JYA2043" s="763"/>
      <c r="JYB2043" s="763"/>
      <c r="JYC2043" s="763"/>
      <c r="JYD2043" s="764"/>
      <c r="JYE2043" s="764"/>
      <c r="JYF2043" s="763"/>
      <c r="JYG2043" s="763"/>
      <c r="JYH2043" s="763"/>
      <c r="JYI2043" s="764"/>
      <c r="JYJ2043" s="764"/>
      <c r="JYK2043" s="763"/>
      <c r="JYL2043" s="763"/>
      <c r="JYM2043" s="763"/>
      <c r="JYN2043" s="764"/>
      <c r="JYO2043" s="764"/>
      <c r="JYP2043" s="763"/>
      <c r="JYQ2043" s="763"/>
      <c r="JYR2043" s="763"/>
      <c r="JYS2043" s="764"/>
      <c r="JYT2043" s="764"/>
      <c r="JYU2043" s="763"/>
      <c r="JYV2043" s="763"/>
      <c r="JYW2043" s="763"/>
      <c r="JYX2043" s="764"/>
      <c r="JYY2043" s="764"/>
      <c r="JYZ2043" s="763"/>
      <c r="JZA2043" s="763"/>
      <c r="JZB2043" s="763"/>
      <c r="JZC2043" s="764"/>
      <c r="JZD2043" s="764"/>
      <c r="JZE2043" s="763"/>
      <c r="JZF2043" s="763"/>
      <c r="JZG2043" s="763"/>
      <c r="JZH2043" s="764"/>
      <c r="JZI2043" s="764"/>
      <c r="JZJ2043" s="763"/>
      <c r="JZK2043" s="763"/>
      <c r="JZL2043" s="763"/>
      <c r="JZM2043" s="764"/>
      <c r="JZN2043" s="764"/>
      <c r="JZO2043" s="763"/>
      <c r="JZP2043" s="763"/>
      <c r="JZQ2043" s="763"/>
      <c r="JZR2043" s="764"/>
      <c r="JZS2043" s="764"/>
      <c r="JZT2043" s="763"/>
      <c r="JZU2043" s="763"/>
      <c r="JZV2043" s="763"/>
      <c r="JZW2043" s="764"/>
      <c r="JZX2043" s="764"/>
      <c r="JZY2043" s="763"/>
      <c r="JZZ2043" s="763"/>
      <c r="KAA2043" s="763"/>
      <c r="KAB2043" s="764"/>
      <c r="KAC2043" s="764"/>
      <c r="KAD2043" s="763"/>
      <c r="KAE2043" s="763"/>
      <c r="KAF2043" s="763"/>
      <c r="KAG2043" s="764"/>
      <c r="KAH2043" s="764"/>
      <c r="KAI2043" s="763"/>
      <c r="KAJ2043" s="763"/>
      <c r="KAK2043" s="763"/>
      <c r="KAL2043" s="764"/>
      <c r="KAM2043" s="764"/>
      <c r="KAN2043" s="763"/>
      <c r="KAO2043" s="763"/>
      <c r="KAP2043" s="763"/>
      <c r="KAQ2043" s="764"/>
      <c r="KAR2043" s="764"/>
      <c r="KAS2043" s="763"/>
      <c r="KAT2043" s="763"/>
      <c r="KAU2043" s="763"/>
      <c r="KAV2043" s="764"/>
      <c r="KAW2043" s="764"/>
      <c r="KAX2043" s="763"/>
      <c r="KAY2043" s="763"/>
      <c r="KAZ2043" s="763"/>
      <c r="KBA2043" s="764"/>
      <c r="KBB2043" s="764"/>
      <c r="KBC2043" s="763"/>
      <c r="KBD2043" s="763"/>
      <c r="KBE2043" s="763"/>
      <c r="KBF2043" s="764"/>
      <c r="KBG2043" s="764"/>
      <c r="KBH2043" s="763"/>
      <c r="KBI2043" s="763"/>
      <c r="KBJ2043" s="763"/>
      <c r="KBK2043" s="764"/>
      <c r="KBL2043" s="764"/>
      <c r="KBM2043" s="763"/>
      <c r="KBN2043" s="763"/>
      <c r="KBO2043" s="763"/>
      <c r="KBP2043" s="764"/>
      <c r="KBQ2043" s="764"/>
      <c r="KBR2043" s="763"/>
      <c r="KBS2043" s="763"/>
      <c r="KBT2043" s="763"/>
      <c r="KBU2043" s="764"/>
      <c r="KBV2043" s="764"/>
      <c r="KBW2043" s="763"/>
      <c r="KBX2043" s="763"/>
      <c r="KBY2043" s="763"/>
      <c r="KBZ2043" s="764"/>
      <c r="KCA2043" s="764"/>
      <c r="KCB2043" s="763"/>
      <c r="KCC2043" s="763"/>
      <c r="KCD2043" s="763"/>
      <c r="KCE2043" s="764"/>
      <c r="KCF2043" s="764"/>
      <c r="KCG2043" s="763"/>
      <c r="KCH2043" s="763"/>
      <c r="KCI2043" s="763"/>
      <c r="KCJ2043" s="764"/>
      <c r="KCK2043" s="764"/>
      <c r="KCL2043" s="763"/>
      <c r="KCM2043" s="763"/>
      <c r="KCN2043" s="763"/>
      <c r="KCO2043" s="764"/>
      <c r="KCP2043" s="764"/>
      <c r="KCQ2043" s="763"/>
      <c r="KCR2043" s="763"/>
      <c r="KCS2043" s="763"/>
      <c r="KCT2043" s="764"/>
      <c r="KCU2043" s="764"/>
      <c r="KCV2043" s="763"/>
      <c r="KCW2043" s="763"/>
      <c r="KCX2043" s="763"/>
      <c r="KCY2043" s="764"/>
      <c r="KCZ2043" s="764"/>
      <c r="KDA2043" s="763"/>
      <c r="KDB2043" s="763"/>
      <c r="KDC2043" s="763"/>
      <c r="KDD2043" s="764"/>
      <c r="KDE2043" s="764"/>
      <c r="KDF2043" s="763"/>
      <c r="KDG2043" s="763"/>
      <c r="KDH2043" s="763"/>
      <c r="KDI2043" s="764"/>
      <c r="KDJ2043" s="764"/>
      <c r="KDK2043" s="763"/>
      <c r="KDL2043" s="763"/>
      <c r="KDM2043" s="763"/>
      <c r="KDN2043" s="764"/>
      <c r="KDO2043" s="764"/>
      <c r="KDP2043" s="763"/>
      <c r="KDQ2043" s="763"/>
      <c r="KDR2043" s="763"/>
      <c r="KDS2043" s="764"/>
      <c r="KDT2043" s="764"/>
      <c r="KDU2043" s="763"/>
      <c r="KDV2043" s="763"/>
      <c r="KDW2043" s="763"/>
      <c r="KDX2043" s="764"/>
      <c r="KDY2043" s="764"/>
      <c r="KDZ2043" s="763"/>
      <c r="KEA2043" s="763"/>
      <c r="KEB2043" s="763"/>
      <c r="KEC2043" s="764"/>
      <c r="KED2043" s="764"/>
      <c r="KEE2043" s="763"/>
      <c r="KEF2043" s="763"/>
      <c r="KEG2043" s="763"/>
      <c r="KEH2043" s="764"/>
      <c r="KEI2043" s="764"/>
      <c r="KEJ2043" s="763"/>
      <c r="KEK2043" s="763"/>
      <c r="KEL2043" s="763"/>
      <c r="KEM2043" s="764"/>
      <c r="KEN2043" s="764"/>
      <c r="KEO2043" s="763"/>
      <c r="KEP2043" s="763"/>
      <c r="KEQ2043" s="763"/>
      <c r="KER2043" s="764"/>
      <c r="KES2043" s="764"/>
      <c r="KET2043" s="763"/>
      <c r="KEU2043" s="763"/>
      <c r="KEV2043" s="763"/>
      <c r="KEW2043" s="764"/>
      <c r="KEX2043" s="764"/>
      <c r="KEY2043" s="763"/>
      <c r="KEZ2043" s="763"/>
      <c r="KFA2043" s="763"/>
      <c r="KFB2043" s="764"/>
      <c r="KFC2043" s="764"/>
      <c r="KFD2043" s="763"/>
      <c r="KFE2043" s="763"/>
      <c r="KFF2043" s="763"/>
      <c r="KFG2043" s="764"/>
      <c r="KFH2043" s="764"/>
      <c r="KFI2043" s="763"/>
      <c r="KFJ2043" s="763"/>
      <c r="KFK2043" s="763"/>
      <c r="KFL2043" s="764"/>
      <c r="KFM2043" s="764"/>
      <c r="KFN2043" s="763"/>
      <c r="KFO2043" s="763"/>
      <c r="KFP2043" s="763"/>
      <c r="KFQ2043" s="764"/>
      <c r="KFR2043" s="764"/>
      <c r="KFS2043" s="763"/>
      <c r="KFT2043" s="763"/>
      <c r="KFU2043" s="763"/>
      <c r="KFV2043" s="764"/>
      <c r="KFW2043" s="764"/>
      <c r="KFX2043" s="763"/>
      <c r="KFY2043" s="763"/>
      <c r="KFZ2043" s="763"/>
      <c r="KGA2043" s="764"/>
      <c r="KGB2043" s="764"/>
      <c r="KGC2043" s="763"/>
      <c r="KGD2043" s="763"/>
      <c r="KGE2043" s="763"/>
      <c r="KGF2043" s="764"/>
      <c r="KGG2043" s="764"/>
      <c r="KGH2043" s="763"/>
      <c r="KGI2043" s="763"/>
      <c r="KGJ2043" s="763"/>
      <c r="KGK2043" s="764"/>
      <c r="KGL2043" s="764"/>
      <c r="KGM2043" s="763"/>
      <c r="KGN2043" s="763"/>
      <c r="KGO2043" s="763"/>
      <c r="KGP2043" s="764"/>
      <c r="KGQ2043" s="764"/>
      <c r="KGR2043" s="763"/>
      <c r="KGS2043" s="763"/>
      <c r="KGT2043" s="763"/>
      <c r="KGU2043" s="764"/>
      <c r="KGV2043" s="764"/>
      <c r="KGW2043" s="763"/>
      <c r="KGX2043" s="763"/>
      <c r="KGY2043" s="763"/>
      <c r="KGZ2043" s="764"/>
      <c r="KHA2043" s="764"/>
      <c r="KHB2043" s="763"/>
      <c r="KHC2043" s="763"/>
      <c r="KHD2043" s="763"/>
      <c r="KHE2043" s="764"/>
      <c r="KHF2043" s="764"/>
      <c r="KHG2043" s="763"/>
      <c r="KHH2043" s="763"/>
      <c r="KHI2043" s="763"/>
      <c r="KHJ2043" s="764"/>
      <c r="KHK2043" s="764"/>
      <c r="KHL2043" s="763"/>
      <c r="KHM2043" s="763"/>
      <c r="KHN2043" s="763"/>
      <c r="KHO2043" s="764"/>
      <c r="KHP2043" s="764"/>
      <c r="KHQ2043" s="763"/>
      <c r="KHR2043" s="763"/>
      <c r="KHS2043" s="763"/>
      <c r="KHT2043" s="764"/>
      <c r="KHU2043" s="764"/>
      <c r="KHV2043" s="763"/>
      <c r="KHW2043" s="763"/>
      <c r="KHX2043" s="763"/>
      <c r="KHY2043" s="764"/>
      <c r="KHZ2043" s="764"/>
      <c r="KIA2043" s="763"/>
      <c r="KIB2043" s="763"/>
      <c r="KIC2043" s="763"/>
      <c r="KID2043" s="764"/>
      <c r="KIE2043" s="764"/>
      <c r="KIF2043" s="763"/>
      <c r="KIG2043" s="763"/>
      <c r="KIH2043" s="763"/>
      <c r="KII2043" s="764"/>
      <c r="KIJ2043" s="764"/>
      <c r="KIK2043" s="763"/>
      <c r="KIL2043" s="763"/>
      <c r="KIM2043" s="763"/>
      <c r="KIN2043" s="764"/>
      <c r="KIO2043" s="764"/>
      <c r="KIP2043" s="763"/>
      <c r="KIQ2043" s="763"/>
      <c r="KIR2043" s="763"/>
      <c r="KIS2043" s="764"/>
      <c r="KIT2043" s="764"/>
      <c r="KIU2043" s="763"/>
      <c r="KIV2043" s="763"/>
      <c r="KIW2043" s="763"/>
      <c r="KIX2043" s="764"/>
      <c r="KIY2043" s="764"/>
      <c r="KIZ2043" s="763"/>
      <c r="KJA2043" s="763"/>
      <c r="KJB2043" s="763"/>
      <c r="KJC2043" s="764"/>
      <c r="KJD2043" s="764"/>
      <c r="KJE2043" s="763"/>
      <c r="KJF2043" s="763"/>
      <c r="KJG2043" s="763"/>
      <c r="KJH2043" s="764"/>
      <c r="KJI2043" s="764"/>
      <c r="KJJ2043" s="763"/>
      <c r="KJK2043" s="763"/>
      <c r="KJL2043" s="763"/>
      <c r="KJM2043" s="764"/>
      <c r="KJN2043" s="764"/>
      <c r="KJO2043" s="763"/>
      <c r="KJP2043" s="763"/>
      <c r="KJQ2043" s="763"/>
      <c r="KJR2043" s="764"/>
      <c r="KJS2043" s="764"/>
      <c r="KJT2043" s="763"/>
      <c r="KJU2043" s="763"/>
      <c r="KJV2043" s="763"/>
      <c r="KJW2043" s="764"/>
      <c r="KJX2043" s="764"/>
      <c r="KJY2043" s="763"/>
      <c r="KJZ2043" s="763"/>
      <c r="KKA2043" s="763"/>
      <c r="KKB2043" s="764"/>
      <c r="KKC2043" s="764"/>
      <c r="KKD2043" s="763"/>
      <c r="KKE2043" s="763"/>
      <c r="KKF2043" s="763"/>
      <c r="KKG2043" s="764"/>
      <c r="KKH2043" s="764"/>
      <c r="KKI2043" s="763"/>
      <c r="KKJ2043" s="763"/>
      <c r="KKK2043" s="763"/>
      <c r="KKL2043" s="764"/>
      <c r="KKM2043" s="764"/>
      <c r="KKN2043" s="763"/>
      <c r="KKO2043" s="763"/>
      <c r="KKP2043" s="763"/>
      <c r="KKQ2043" s="764"/>
      <c r="KKR2043" s="764"/>
      <c r="KKS2043" s="763"/>
      <c r="KKT2043" s="763"/>
      <c r="KKU2043" s="763"/>
      <c r="KKV2043" s="764"/>
      <c r="KKW2043" s="764"/>
      <c r="KKX2043" s="763"/>
      <c r="KKY2043" s="763"/>
      <c r="KKZ2043" s="763"/>
      <c r="KLA2043" s="764"/>
      <c r="KLB2043" s="764"/>
      <c r="KLC2043" s="763"/>
      <c r="KLD2043" s="763"/>
      <c r="KLE2043" s="763"/>
      <c r="KLF2043" s="764"/>
      <c r="KLG2043" s="764"/>
      <c r="KLH2043" s="763"/>
      <c r="KLI2043" s="763"/>
      <c r="KLJ2043" s="763"/>
      <c r="KLK2043" s="764"/>
      <c r="KLL2043" s="764"/>
      <c r="KLM2043" s="763"/>
      <c r="KLN2043" s="763"/>
      <c r="KLO2043" s="763"/>
      <c r="KLP2043" s="764"/>
      <c r="KLQ2043" s="764"/>
      <c r="KLR2043" s="763"/>
      <c r="KLS2043" s="763"/>
      <c r="KLT2043" s="763"/>
      <c r="KLU2043" s="764"/>
      <c r="KLV2043" s="764"/>
      <c r="KLW2043" s="763"/>
      <c r="KLX2043" s="763"/>
      <c r="KLY2043" s="763"/>
      <c r="KLZ2043" s="764"/>
      <c r="KMA2043" s="764"/>
      <c r="KMB2043" s="763"/>
      <c r="KMC2043" s="763"/>
      <c r="KMD2043" s="763"/>
      <c r="KME2043" s="764"/>
      <c r="KMF2043" s="764"/>
      <c r="KMG2043" s="763"/>
      <c r="KMH2043" s="763"/>
      <c r="KMI2043" s="763"/>
      <c r="KMJ2043" s="764"/>
      <c r="KMK2043" s="764"/>
      <c r="KML2043" s="763"/>
      <c r="KMM2043" s="763"/>
      <c r="KMN2043" s="763"/>
      <c r="KMO2043" s="764"/>
      <c r="KMP2043" s="764"/>
      <c r="KMQ2043" s="763"/>
      <c r="KMR2043" s="763"/>
      <c r="KMS2043" s="763"/>
      <c r="KMT2043" s="764"/>
      <c r="KMU2043" s="764"/>
      <c r="KMV2043" s="763"/>
      <c r="KMW2043" s="763"/>
      <c r="KMX2043" s="763"/>
      <c r="KMY2043" s="764"/>
      <c r="KMZ2043" s="764"/>
      <c r="KNA2043" s="763"/>
      <c r="KNB2043" s="763"/>
      <c r="KNC2043" s="763"/>
      <c r="KND2043" s="764"/>
      <c r="KNE2043" s="764"/>
      <c r="KNF2043" s="763"/>
      <c r="KNG2043" s="763"/>
      <c r="KNH2043" s="763"/>
      <c r="KNI2043" s="764"/>
      <c r="KNJ2043" s="764"/>
      <c r="KNK2043" s="763"/>
      <c r="KNL2043" s="763"/>
      <c r="KNM2043" s="763"/>
      <c r="KNN2043" s="764"/>
      <c r="KNO2043" s="764"/>
      <c r="KNP2043" s="763"/>
      <c r="KNQ2043" s="763"/>
      <c r="KNR2043" s="763"/>
      <c r="KNS2043" s="764"/>
      <c r="KNT2043" s="764"/>
      <c r="KNU2043" s="763"/>
      <c r="KNV2043" s="763"/>
      <c r="KNW2043" s="763"/>
      <c r="KNX2043" s="764"/>
      <c r="KNY2043" s="764"/>
      <c r="KNZ2043" s="763"/>
      <c r="KOA2043" s="763"/>
      <c r="KOB2043" s="763"/>
      <c r="KOC2043" s="764"/>
      <c r="KOD2043" s="764"/>
      <c r="KOE2043" s="763"/>
      <c r="KOF2043" s="763"/>
      <c r="KOG2043" s="763"/>
      <c r="KOH2043" s="764"/>
      <c r="KOI2043" s="764"/>
      <c r="KOJ2043" s="763"/>
      <c r="KOK2043" s="763"/>
      <c r="KOL2043" s="763"/>
      <c r="KOM2043" s="764"/>
      <c r="KON2043" s="764"/>
      <c r="KOO2043" s="763"/>
      <c r="KOP2043" s="763"/>
      <c r="KOQ2043" s="763"/>
      <c r="KOR2043" s="764"/>
      <c r="KOS2043" s="764"/>
      <c r="KOT2043" s="763"/>
      <c r="KOU2043" s="763"/>
      <c r="KOV2043" s="763"/>
      <c r="KOW2043" s="764"/>
      <c r="KOX2043" s="764"/>
      <c r="KOY2043" s="763"/>
      <c r="KOZ2043" s="763"/>
      <c r="KPA2043" s="763"/>
      <c r="KPB2043" s="764"/>
      <c r="KPC2043" s="764"/>
      <c r="KPD2043" s="763"/>
      <c r="KPE2043" s="763"/>
      <c r="KPF2043" s="763"/>
      <c r="KPG2043" s="764"/>
      <c r="KPH2043" s="764"/>
      <c r="KPI2043" s="763"/>
      <c r="KPJ2043" s="763"/>
      <c r="KPK2043" s="763"/>
      <c r="KPL2043" s="764"/>
      <c r="KPM2043" s="764"/>
      <c r="KPN2043" s="763"/>
      <c r="KPO2043" s="763"/>
      <c r="KPP2043" s="763"/>
      <c r="KPQ2043" s="764"/>
      <c r="KPR2043" s="764"/>
      <c r="KPS2043" s="763"/>
      <c r="KPT2043" s="763"/>
      <c r="KPU2043" s="763"/>
      <c r="KPV2043" s="764"/>
      <c r="KPW2043" s="764"/>
      <c r="KPX2043" s="763"/>
      <c r="KPY2043" s="763"/>
      <c r="KPZ2043" s="763"/>
      <c r="KQA2043" s="764"/>
      <c r="KQB2043" s="764"/>
      <c r="KQC2043" s="763"/>
      <c r="KQD2043" s="763"/>
      <c r="KQE2043" s="763"/>
      <c r="KQF2043" s="764"/>
      <c r="KQG2043" s="764"/>
      <c r="KQH2043" s="763"/>
      <c r="KQI2043" s="763"/>
      <c r="KQJ2043" s="763"/>
      <c r="KQK2043" s="764"/>
      <c r="KQL2043" s="764"/>
      <c r="KQM2043" s="763"/>
      <c r="KQN2043" s="763"/>
      <c r="KQO2043" s="763"/>
      <c r="KQP2043" s="764"/>
      <c r="KQQ2043" s="764"/>
      <c r="KQR2043" s="763"/>
      <c r="KQS2043" s="763"/>
      <c r="KQT2043" s="763"/>
      <c r="KQU2043" s="764"/>
      <c r="KQV2043" s="764"/>
      <c r="KQW2043" s="763"/>
      <c r="KQX2043" s="763"/>
      <c r="KQY2043" s="763"/>
      <c r="KQZ2043" s="764"/>
      <c r="KRA2043" s="764"/>
      <c r="KRB2043" s="763"/>
      <c r="KRC2043" s="763"/>
      <c r="KRD2043" s="763"/>
      <c r="KRE2043" s="764"/>
      <c r="KRF2043" s="764"/>
      <c r="KRG2043" s="763"/>
      <c r="KRH2043" s="763"/>
      <c r="KRI2043" s="763"/>
      <c r="KRJ2043" s="764"/>
      <c r="KRK2043" s="764"/>
      <c r="KRL2043" s="763"/>
      <c r="KRM2043" s="763"/>
      <c r="KRN2043" s="763"/>
      <c r="KRO2043" s="764"/>
      <c r="KRP2043" s="764"/>
      <c r="KRQ2043" s="763"/>
      <c r="KRR2043" s="763"/>
      <c r="KRS2043" s="763"/>
      <c r="KRT2043" s="764"/>
      <c r="KRU2043" s="764"/>
      <c r="KRV2043" s="763"/>
      <c r="KRW2043" s="763"/>
      <c r="KRX2043" s="763"/>
      <c r="KRY2043" s="764"/>
      <c r="KRZ2043" s="764"/>
      <c r="KSA2043" s="763"/>
      <c r="KSB2043" s="763"/>
      <c r="KSC2043" s="763"/>
      <c r="KSD2043" s="764"/>
      <c r="KSE2043" s="764"/>
      <c r="KSF2043" s="763"/>
      <c r="KSG2043" s="763"/>
      <c r="KSH2043" s="763"/>
      <c r="KSI2043" s="764"/>
      <c r="KSJ2043" s="764"/>
      <c r="KSK2043" s="763"/>
      <c r="KSL2043" s="763"/>
      <c r="KSM2043" s="763"/>
      <c r="KSN2043" s="764"/>
      <c r="KSO2043" s="764"/>
      <c r="KSP2043" s="763"/>
      <c r="KSQ2043" s="763"/>
      <c r="KSR2043" s="763"/>
      <c r="KSS2043" s="764"/>
      <c r="KST2043" s="764"/>
      <c r="KSU2043" s="763"/>
      <c r="KSV2043" s="763"/>
      <c r="KSW2043" s="763"/>
      <c r="KSX2043" s="764"/>
      <c r="KSY2043" s="764"/>
      <c r="KSZ2043" s="763"/>
      <c r="KTA2043" s="763"/>
      <c r="KTB2043" s="763"/>
      <c r="KTC2043" s="764"/>
      <c r="KTD2043" s="764"/>
      <c r="KTE2043" s="763"/>
      <c r="KTF2043" s="763"/>
      <c r="KTG2043" s="763"/>
      <c r="KTH2043" s="764"/>
      <c r="KTI2043" s="764"/>
      <c r="KTJ2043" s="763"/>
      <c r="KTK2043" s="763"/>
      <c r="KTL2043" s="763"/>
      <c r="KTM2043" s="764"/>
      <c r="KTN2043" s="764"/>
      <c r="KTO2043" s="763"/>
      <c r="KTP2043" s="763"/>
      <c r="KTQ2043" s="763"/>
      <c r="KTR2043" s="764"/>
      <c r="KTS2043" s="764"/>
      <c r="KTT2043" s="763"/>
      <c r="KTU2043" s="763"/>
      <c r="KTV2043" s="763"/>
      <c r="KTW2043" s="764"/>
      <c r="KTX2043" s="764"/>
      <c r="KTY2043" s="763"/>
      <c r="KTZ2043" s="763"/>
      <c r="KUA2043" s="763"/>
      <c r="KUB2043" s="764"/>
      <c r="KUC2043" s="764"/>
      <c r="KUD2043" s="763"/>
      <c r="KUE2043" s="763"/>
      <c r="KUF2043" s="763"/>
      <c r="KUG2043" s="764"/>
      <c r="KUH2043" s="764"/>
      <c r="KUI2043" s="763"/>
      <c r="KUJ2043" s="763"/>
      <c r="KUK2043" s="763"/>
      <c r="KUL2043" s="764"/>
      <c r="KUM2043" s="764"/>
      <c r="KUN2043" s="763"/>
      <c r="KUO2043" s="763"/>
      <c r="KUP2043" s="763"/>
      <c r="KUQ2043" s="764"/>
      <c r="KUR2043" s="764"/>
      <c r="KUS2043" s="763"/>
      <c r="KUT2043" s="763"/>
      <c r="KUU2043" s="763"/>
      <c r="KUV2043" s="764"/>
      <c r="KUW2043" s="764"/>
      <c r="KUX2043" s="763"/>
      <c r="KUY2043" s="763"/>
      <c r="KUZ2043" s="763"/>
      <c r="KVA2043" s="764"/>
      <c r="KVB2043" s="764"/>
      <c r="KVC2043" s="763"/>
      <c r="KVD2043" s="763"/>
      <c r="KVE2043" s="763"/>
      <c r="KVF2043" s="764"/>
      <c r="KVG2043" s="764"/>
      <c r="KVH2043" s="763"/>
      <c r="KVI2043" s="763"/>
      <c r="KVJ2043" s="763"/>
      <c r="KVK2043" s="764"/>
      <c r="KVL2043" s="764"/>
      <c r="KVM2043" s="763"/>
      <c r="KVN2043" s="763"/>
      <c r="KVO2043" s="763"/>
      <c r="KVP2043" s="764"/>
      <c r="KVQ2043" s="764"/>
      <c r="KVR2043" s="763"/>
      <c r="KVS2043" s="763"/>
      <c r="KVT2043" s="763"/>
      <c r="KVU2043" s="764"/>
      <c r="KVV2043" s="764"/>
      <c r="KVW2043" s="763"/>
      <c r="KVX2043" s="763"/>
      <c r="KVY2043" s="763"/>
      <c r="KVZ2043" s="764"/>
      <c r="KWA2043" s="764"/>
      <c r="KWB2043" s="763"/>
      <c r="KWC2043" s="763"/>
      <c r="KWD2043" s="763"/>
      <c r="KWE2043" s="764"/>
      <c r="KWF2043" s="764"/>
      <c r="KWG2043" s="763"/>
      <c r="KWH2043" s="763"/>
      <c r="KWI2043" s="763"/>
      <c r="KWJ2043" s="764"/>
      <c r="KWK2043" s="764"/>
      <c r="KWL2043" s="763"/>
      <c r="KWM2043" s="763"/>
      <c r="KWN2043" s="763"/>
      <c r="KWO2043" s="764"/>
      <c r="KWP2043" s="764"/>
      <c r="KWQ2043" s="763"/>
      <c r="KWR2043" s="763"/>
      <c r="KWS2043" s="763"/>
      <c r="KWT2043" s="764"/>
      <c r="KWU2043" s="764"/>
      <c r="KWV2043" s="763"/>
      <c r="KWW2043" s="763"/>
      <c r="KWX2043" s="763"/>
      <c r="KWY2043" s="764"/>
      <c r="KWZ2043" s="764"/>
      <c r="KXA2043" s="763"/>
      <c r="KXB2043" s="763"/>
      <c r="KXC2043" s="763"/>
      <c r="KXD2043" s="764"/>
      <c r="KXE2043" s="764"/>
      <c r="KXF2043" s="763"/>
      <c r="KXG2043" s="763"/>
      <c r="KXH2043" s="763"/>
      <c r="KXI2043" s="764"/>
      <c r="KXJ2043" s="764"/>
      <c r="KXK2043" s="763"/>
      <c r="KXL2043" s="763"/>
      <c r="KXM2043" s="763"/>
      <c r="KXN2043" s="764"/>
      <c r="KXO2043" s="764"/>
      <c r="KXP2043" s="763"/>
      <c r="KXQ2043" s="763"/>
      <c r="KXR2043" s="763"/>
      <c r="KXS2043" s="764"/>
      <c r="KXT2043" s="764"/>
      <c r="KXU2043" s="763"/>
      <c r="KXV2043" s="763"/>
      <c r="KXW2043" s="763"/>
      <c r="KXX2043" s="764"/>
      <c r="KXY2043" s="764"/>
      <c r="KXZ2043" s="763"/>
      <c r="KYA2043" s="763"/>
      <c r="KYB2043" s="763"/>
      <c r="KYC2043" s="764"/>
      <c r="KYD2043" s="764"/>
      <c r="KYE2043" s="763"/>
      <c r="KYF2043" s="763"/>
      <c r="KYG2043" s="763"/>
      <c r="KYH2043" s="764"/>
      <c r="KYI2043" s="764"/>
      <c r="KYJ2043" s="763"/>
      <c r="KYK2043" s="763"/>
      <c r="KYL2043" s="763"/>
      <c r="KYM2043" s="764"/>
      <c r="KYN2043" s="764"/>
      <c r="KYO2043" s="763"/>
      <c r="KYP2043" s="763"/>
      <c r="KYQ2043" s="763"/>
      <c r="KYR2043" s="764"/>
      <c r="KYS2043" s="764"/>
      <c r="KYT2043" s="763"/>
      <c r="KYU2043" s="763"/>
      <c r="KYV2043" s="763"/>
      <c r="KYW2043" s="764"/>
      <c r="KYX2043" s="764"/>
      <c r="KYY2043" s="763"/>
      <c r="KYZ2043" s="763"/>
      <c r="KZA2043" s="763"/>
      <c r="KZB2043" s="764"/>
      <c r="KZC2043" s="764"/>
      <c r="KZD2043" s="763"/>
      <c r="KZE2043" s="763"/>
      <c r="KZF2043" s="763"/>
      <c r="KZG2043" s="764"/>
      <c r="KZH2043" s="764"/>
      <c r="KZI2043" s="763"/>
      <c r="KZJ2043" s="763"/>
      <c r="KZK2043" s="763"/>
      <c r="KZL2043" s="764"/>
      <c r="KZM2043" s="764"/>
      <c r="KZN2043" s="763"/>
      <c r="KZO2043" s="763"/>
      <c r="KZP2043" s="763"/>
      <c r="KZQ2043" s="764"/>
      <c r="KZR2043" s="764"/>
      <c r="KZS2043" s="763"/>
      <c r="KZT2043" s="763"/>
      <c r="KZU2043" s="763"/>
      <c r="KZV2043" s="764"/>
      <c r="KZW2043" s="764"/>
      <c r="KZX2043" s="763"/>
      <c r="KZY2043" s="763"/>
      <c r="KZZ2043" s="763"/>
      <c r="LAA2043" s="764"/>
      <c r="LAB2043" s="764"/>
      <c r="LAC2043" s="763"/>
      <c r="LAD2043" s="763"/>
      <c r="LAE2043" s="763"/>
      <c r="LAF2043" s="764"/>
      <c r="LAG2043" s="764"/>
      <c r="LAH2043" s="763"/>
      <c r="LAI2043" s="763"/>
      <c r="LAJ2043" s="763"/>
      <c r="LAK2043" s="764"/>
      <c r="LAL2043" s="764"/>
      <c r="LAM2043" s="763"/>
      <c r="LAN2043" s="763"/>
      <c r="LAO2043" s="763"/>
      <c r="LAP2043" s="764"/>
      <c r="LAQ2043" s="764"/>
      <c r="LAR2043" s="763"/>
      <c r="LAS2043" s="763"/>
      <c r="LAT2043" s="763"/>
      <c r="LAU2043" s="764"/>
      <c r="LAV2043" s="764"/>
      <c r="LAW2043" s="763"/>
      <c r="LAX2043" s="763"/>
      <c r="LAY2043" s="763"/>
      <c r="LAZ2043" s="764"/>
      <c r="LBA2043" s="764"/>
      <c r="LBB2043" s="763"/>
      <c r="LBC2043" s="763"/>
      <c r="LBD2043" s="763"/>
      <c r="LBE2043" s="764"/>
      <c r="LBF2043" s="764"/>
      <c r="LBG2043" s="763"/>
      <c r="LBH2043" s="763"/>
      <c r="LBI2043" s="763"/>
      <c r="LBJ2043" s="764"/>
      <c r="LBK2043" s="764"/>
      <c r="LBL2043" s="763"/>
      <c r="LBM2043" s="763"/>
      <c r="LBN2043" s="763"/>
      <c r="LBO2043" s="764"/>
      <c r="LBP2043" s="764"/>
      <c r="LBQ2043" s="763"/>
      <c r="LBR2043" s="763"/>
      <c r="LBS2043" s="763"/>
      <c r="LBT2043" s="764"/>
      <c r="LBU2043" s="764"/>
      <c r="LBV2043" s="763"/>
      <c r="LBW2043" s="763"/>
      <c r="LBX2043" s="763"/>
      <c r="LBY2043" s="764"/>
      <c r="LBZ2043" s="764"/>
      <c r="LCA2043" s="763"/>
      <c r="LCB2043" s="763"/>
      <c r="LCC2043" s="763"/>
      <c r="LCD2043" s="764"/>
      <c r="LCE2043" s="764"/>
      <c r="LCF2043" s="763"/>
      <c r="LCG2043" s="763"/>
      <c r="LCH2043" s="763"/>
      <c r="LCI2043" s="764"/>
      <c r="LCJ2043" s="764"/>
      <c r="LCK2043" s="763"/>
      <c r="LCL2043" s="763"/>
      <c r="LCM2043" s="763"/>
      <c r="LCN2043" s="764"/>
      <c r="LCO2043" s="764"/>
      <c r="LCP2043" s="763"/>
      <c r="LCQ2043" s="763"/>
      <c r="LCR2043" s="763"/>
      <c r="LCS2043" s="764"/>
      <c r="LCT2043" s="764"/>
      <c r="LCU2043" s="763"/>
      <c r="LCV2043" s="763"/>
      <c r="LCW2043" s="763"/>
      <c r="LCX2043" s="764"/>
      <c r="LCY2043" s="764"/>
      <c r="LCZ2043" s="763"/>
      <c r="LDA2043" s="763"/>
      <c r="LDB2043" s="763"/>
      <c r="LDC2043" s="764"/>
      <c r="LDD2043" s="764"/>
      <c r="LDE2043" s="763"/>
      <c r="LDF2043" s="763"/>
      <c r="LDG2043" s="763"/>
      <c r="LDH2043" s="764"/>
      <c r="LDI2043" s="764"/>
      <c r="LDJ2043" s="763"/>
      <c r="LDK2043" s="763"/>
      <c r="LDL2043" s="763"/>
      <c r="LDM2043" s="764"/>
      <c r="LDN2043" s="764"/>
      <c r="LDO2043" s="763"/>
      <c r="LDP2043" s="763"/>
      <c r="LDQ2043" s="763"/>
      <c r="LDR2043" s="764"/>
      <c r="LDS2043" s="764"/>
      <c r="LDT2043" s="763"/>
      <c r="LDU2043" s="763"/>
      <c r="LDV2043" s="763"/>
      <c r="LDW2043" s="764"/>
      <c r="LDX2043" s="764"/>
      <c r="LDY2043" s="763"/>
      <c r="LDZ2043" s="763"/>
      <c r="LEA2043" s="763"/>
      <c r="LEB2043" s="764"/>
      <c r="LEC2043" s="764"/>
      <c r="LED2043" s="763"/>
      <c r="LEE2043" s="763"/>
      <c r="LEF2043" s="763"/>
      <c r="LEG2043" s="764"/>
      <c r="LEH2043" s="764"/>
      <c r="LEI2043" s="763"/>
      <c r="LEJ2043" s="763"/>
      <c r="LEK2043" s="763"/>
      <c r="LEL2043" s="764"/>
      <c r="LEM2043" s="764"/>
      <c r="LEN2043" s="763"/>
      <c r="LEO2043" s="763"/>
      <c r="LEP2043" s="763"/>
      <c r="LEQ2043" s="764"/>
      <c r="LER2043" s="764"/>
      <c r="LES2043" s="763"/>
      <c r="LET2043" s="763"/>
      <c r="LEU2043" s="763"/>
      <c r="LEV2043" s="764"/>
      <c r="LEW2043" s="764"/>
      <c r="LEX2043" s="763"/>
      <c r="LEY2043" s="763"/>
      <c r="LEZ2043" s="763"/>
      <c r="LFA2043" s="764"/>
      <c r="LFB2043" s="764"/>
      <c r="LFC2043" s="763"/>
      <c r="LFD2043" s="763"/>
      <c r="LFE2043" s="763"/>
      <c r="LFF2043" s="764"/>
      <c r="LFG2043" s="764"/>
      <c r="LFH2043" s="763"/>
      <c r="LFI2043" s="763"/>
      <c r="LFJ2043" s="763"/>
      <c r="LFK2043" s="764"/>
      <c r="LFL2043" s="764"/>
      <c r="LFM2043" s="763"/>
      <c r="LFN2043" s="763"/>
      <c r="LFO2043" s="763"/>
      <c r="LFP2043" s="764"/>
      <c r="LFQ2043" s="764"/>
      <c r="LFR2043" s="763"/>
      <c r="LFS2043" s="763"/>
      <c r="LFT2043" s="763"/>
      <c r="LFU2043" s="764"/>
      <c r="LFV2043" s="764"/>
      <c r="LFW2043" s="763"/>
      <c r="LFX2043" s="763"/>
      <c r="LFY2043" s="763"/>
      <c r="LFZ2043" s="764"/>
      <c r="LGA2043" s="764"/>
      <c r="LGB2043" s="763"/>
      <c r="LGC2043" s="763"/>
      <c r="LGD2043" s="763"/>
      <c r="LGE2043" s="764"/>
      <c r="LGF2043" s="764"/>
      <c r="LGG2043" s="763"/>
      <c r="LGH2043" s="763"/>
      <c r="LGI2043" s="763"/>
      <c r="LGJ2043" s="764"/>
      <c r="LGK2043" s="764"/>
      <c r="LGL2043" s="763"/>
      <c r="LGM2043" s="763"/>
      <c r="LGN2043" s="763"/>
      <c r="LGO2043" s="764"/>
      <c r="LGP2043" s="764"/>
      <c r="LGQ2043" s="763"/>
      <c r="LGR2043" s="763"/>
      <c r="LGS2043" s="763"/>
      <c r="LGT2043" s="764"/>
      <c r="LGU2043" s="764"/>
      <c r="LGV2043" s="763"/>
      <c r="LGW2043" s="763"/>
      <c r="LGX2043" s="763"/>
      <c r="LGY2043" s="764"/>
      <c r="LGZ2043" s="764"/>
      <c r="LHA2043" s="763"/>
      <c r="LHB2043" s="763"/>
      <c r="LHC2043" s="763"/>
      <c r="LHD2043" s="764"/>
      <c r="LHE2043" s="764"/>
      <c r="LHF2043" s="763"/>
      <c r="LHG2043" s="763"/>
      <c r="LHH2043" s="763"/>
      <c r="LHI2043" s="764"/>
      <c r="LHJ2043" s="764"/>
      <c r="LHK2043" s="763"/>
      <c r="LHL2043" s="763"/>
      <c r="LHM2043" s="763"/>
      <c r="LHN2043" s="764"/>
      <c r="LHO2043" s="764"/>
      <c r="LHP2043" s="763"/>
      <c r="LHQ2043" s="763"/>
      <c r="LHR2043" s="763"/>
      <c r="LHS2043" s="764"/>
      <c r="LHT2043" s="764"/>
      <c r="LHU2043" s="763"/>
      <c r="LHV2043" s="763"/>
      <c r="LHW2043" s="763"/>
      <c r="LHX2043" s="764"/>
      <c r="LHY2043" s="764"/>
      <c r="LHZ2043" s="763"/>
      <c r="LIA2043" s="763"/>
      <c r="LIB2043" s="763"/>
      <c r="LIC2043" s="764"/>
      <c r="LID2043" s="764"/>
      <c r="LIE2043" s="763"/>
      <c r="LIF2043" s="763"/>
      <c r="LIG2043" s="763"/>
      <c r="LIH2043" s="764"/>
      <c r="LII2043" s="764"/>
      <c r="LIJ2043" s="763"/>
      <c r="LIK2043" s="763"/>
      <c r="LIL2043" s="763"/>
      <c r="LIM2043" s="764"/>
      <c r="LIN2043" s="764"/>
      <c r="LIO2043" s="763"/>
      <c r="LIP2043" s="763"/>
      <c r="LIQ2043" s="763"/>
      <c r="LIR2043" s="764"/>
      <c r="LIS2043" s="764"/>
      <c r="LIT2043" s="763"/>
      <c r="LIU2043" s="763"/>
      <c r="LIV2043" s="763"/>
      <c r="LIW2043" s="764"/>
      <c r="LIX2043" s="764"/>
      <c r="LIY2043" s="763"/>
      <c r="LIZ2043" s="763"/>
      <c r="LJA2043" s="763"/>
      <c r="LJB2043" s="764"/>
      <c r="LJC2043" s="764"/>
      <c r="LJD2043" s="763"/>
      <c r="LJE2043" s="763"/>
      <c r="LJF2043" s="763"/>
      <c r="LJG2043" s="764"/>
      <c r="LJH2043" s="764"/>
      <c r="LJI2043" s="763"/>
      <c r="LJJ2043" s="763"/>
      <c r="LJK2043" s="763"/>
      <c r="LJL2043" s="764"/>
      <c r="LJM2043" s="764"/>
      <c r="LJN2043" s="763"/>
      <c r="LJO2043" s="763"/>
      <c r="LJP2043" s="763"/>
      <c r="LJQ2043" s="764"/>
      <c r="LJR2043" s="764"/>
      <c r="LJS2043" s="763"/>
      <c r="LJT2043" s="763"/>
      <c r="LJU2043" s="763"/>
      <c r="LJV2043" s="764"/>
      <c r="LJW2043" s="764"/>
      <c r="LJX2043" s="763"/>
      <c r="LJY2043" s="763"/>
      <c r="LJZ2043" s="763"/>
      <c r="LKA2043" s="764"/>
      <c r="LKB2043" s="764"/>
      <c r="LKC2043" s="763"/>
      <c r="LKD2043" s="763"/>
      <c r="LKE2043" s="763"/>
      <c r="LKF2043" s="764"/>
      <c r="LKG2043" s="764"/>
      <c r="LKH2043" s="763"/>
      <c r="LKI2043" s="763"/>
      <c r="LKJ2043" s="763"/>
      <c r="LKK2043" s="764"/>
      <c r="LKL2043" s="764"/>
      <c r="LKM2043" s="763"/>
      <c r="LKN2043" s="763"/>
      <c r="LKO2043" s="763"/>
      <c r="LKP2043" s="764"/>
      <c r="LKQ2043" s="764"/>
      <c r="LKR2043" s="763"/>
      <c r="LKS2043" s="763"/>
      <c r="LKT2043" s="763"/>
      <c r="LKU2043" s="764"/>
      <c r="LKV2043" s="764"/>
      <c r="LKW2043" s="763"/>
      <c r="LKX2043" s="763"/>
      <c r="LKY2043" s="763"/>
      <c r="LKZ2043" s="764"/>
      <c r="LLA2043" s="764"/>
      <c r="LLB2043" s="763"/>
      <c r="LLC2043" s="763"/>
      <c r="LLD2043" s="763"/>
      <c r="LLE2043" s="764"/>
      <c r="LLF2043" s="764"/>
      <c r="LLG2043" s="763"/>
      <c r="LLH2043" s="763"/>
      <c r="LLI2043" s="763"/>
      <c r="LLJ2043" s="764"/>
      <c r="LLK2043" s="764"/>
      <c r="LLL2043" s="763"/>
      <c r="LLM2043" s="763"/>
      <c r="LLN2043" s="763"/>
      <c r="LLO2043" s="764"/>
      <c r="LLP2043" s="764"/>
      <c r="LLQ2043" s="763"/>
      <c r="LLR2043" s="763"/>
      <c r="LLS2043" s="763"/>
      <c r="LLT2043" s="764"/>
      <c r="LLU2043" s="764"/>
      <c r="LLV2043" s="763"/>
      <c r="LLW2043" s="763"/>
      <c r="LLX2043" s="763"/>
      <c r="LLY2043" s="764"/>
      <c r="LLZ2043" s="764"/>
      <c r="LMA2043" s="763"/>
      <c r="LMB2043" s="763"/>
      <c r="LMC2043" s="763"/>
      <c r="LMD2043" s="764"/>
      <c r="LME2043" s="764"/>
      <c r="LMF2043" s="763"/>
      <c r="LMG2043" s="763"/>
      <c r="LMH2043" s="763"/>
      <c r="LMI2043" s="764"/>
      <c r="LMJ2043" s="764"/>
      <c r="LMK2043" s="763"/>
      <c r="LML2043" s="763"/>
      <c r="LMM2043" s="763"/>
      <c r="LMN2043" s="764"/>
      <c r="LMO2043" s="764"/>
      <c r="LMP2043" s="763"/>
      <c r="LMQ2043" s="763"/>
      <c r="LMR2043" s="763"/>
      <c r="LMS2043" s="764"/>
      <c r="LMT2043" s="764"/>
      <c r="LMU2043" s="763"/>
      <c r="LMV2043" s="763"/>
      <c r="LMW2043" s="763"/>
      <c r="LMX2043" s="764"/>
      <c r="LMY2043" s="764"/>
      <c r="LMZ2043" s="763"/>
      <c r="LNA2043" s="763"/>
      <c r="LNB2043" s="763"/>
      <c r="LNC2043" s="764"/>
      <c r="LND2043" s="764"/>
      <c r="LNE2043" s="763"/>
      <c r="LNF2043" s="763"/>
      <c r="LNG2043" s="763"/>
      <c r="LNH2043" s="764"/>
      <c r="LNI2043" s="764"/>
      <c r="LNJ2043" s="763"/>
      <c r="LNK2043" s="763"/>
      <c r="LNL2043" s="763"/>
      <c r="LNM2043" s="764"/>
      <c r="LNN2043" s="764"/>
      <c r="LNO2043" s="763"/>
      <c r="LNP2043" s="763"/>
      <c r="LNQ2043" s="763"/>
      <c r="LNR2043" s="764"/>
      <c r="LNS2043" s="764"/>
      <c r="LNT2043" s="763"/>
      <c r="LNU2043" s="763"/>
      <c r="LNV2043" s="763"/>
      <c r="LNW2043" s="764"/>
      <c r="LNX2043" s="764"/>
      <c r="LNY2043" s="763"/>
      <c r="LNZ2043" s="763"/>
      <c r="LOA2043" s="763"/>
      <c r="LOB2043" s="764"/>
      <c r="LOC2043" s="764"/>
      <c r="LOD2043" s="763"/>
      <c r="LOE2043" s="763"/>
      <c r="LOF2043" s="763"/>
      <c r="LOG2043" s="764"/>
      <c r="LOH2043" s="764"/>
      <c r="LOI2043" s="763"/>
      <c r="LOJ2043" s="763"/>
      <c r="LOK2043" s="763"/>
      <c r="LOL2043" s="764"/>
      <c r="LOM2043" s="764"/>
      <c r="LON2043" s="763"/>
      <c r="LOO2043" s="763"/>
      <c r="LOP2043" s="763"/>
      <c r="LOQ2043" s="764"/>
      <c r="LOR2043" s="764"/>
      <c r="LOS2043" s="763"/>
      <c r="LOT2043" s="763"/>
      <c r="LOU2043" s="763"/>
      <c r="LOV2043" s="764"/>
      <c r="LOW2043" s="764"/>
      <c r="LOX2043" s="763"/>
      <c r="LOY2043" s="763"/>
      <c r="LOZ2043" s="763"/>
      <c r="LPA2043" s="764"/>
      <c r="LPB2043" s="764"/>
      <c r="LPC2043" s="763"/>
      <c r="LPD2043" s="763"/>
      <c r="LPE2043" s="763"/>
      <c r="LPF2043" s="764"/>
      <c r="LPG2043" s="764"/>
      <c r="LPH2043" s="763"/>
      <c r="LPI2043" s="763"/>
      <c r="LPJ2043" s="763"/>
      <c r="LPK2043" s="764"/>
      <c r="LPL2043" s="764"/>
      <c r="LPM2043" s="763"/>
      <c r="LPN2043" s="763"/>
      <c r="LPO2043" s="763"/>
      <c r="LPP2043" s="764"/>
      <c r="LPQ2043" s="764"/>
      <c r="LPR2043" s="763"/>
      <c r="LPS2043" s="763"/>
      <c r="LPT2043" s="763"/>
      <c r="LPU2043" s="764"/>
      <c r="LPV2043" s="764"/>
      <c r="LPW2043" s="763"/>
      <c r="LPX2043" s="763"/>
      <c r="LPY2043" s="763"/>
      <c r="LPZ2043" s="764"/>
      <c r="LQA2043" s="764"/>
      <c r="LQB2043" s="763"/>
      <c r="LQC2043" s="763"/>
      <c r="LQD2043" s="763"/>
      <c r="LQE2043" s="764"/>
      <c r="LQF2043" s="764"/>
      <c r="LQG2043" s="763"/>
      <c r="LQH2043" s="763"/>
      <c r="LQI2043" s="763"/>
      <c r="LQJ2043" s="764"/>
      <c r="LQK2043" s="764"/>
      <c r="LQL2043" s="763"/>
      <c r="LQM2043" s="763"/>
      <c r="LQN2043" s="763"/>
      <c r="LQO2043" s="764"/>
      <c r="LQP2043" s="764"/>
      <c r="LQQ2043" s="763"/>
      <c r="LQR2043" s="763"/>
      <c r="LQS2043" s="763"/>
      <c r="LQT2043" s="764"/>
      <c r="LQU2043" s="764"/>
      <c r="LQV2043" s="763"/>
      <c r="LQW2043" s="763"/>
      <c r="LQX2043" s="763"/>
      <c r="LQY2043" s="764"/>
      <c r="LQZ2043" s="764"/>
      <c r="LRA2043" s="763"/>
      <c r="LRB2043" s="763"/>
      <c r="LRC2043" s="763"/>
      <c r="LRD2043" s="764"/>
      <c r="LRE2043" s="764"/>
      <c r="LRF2043" s="763"/>
      <c r="LRG2043" s="763"/>
      <c r="LRH2043" s="763"/>
      <c r="LRI2043" s="764"/>
      <c r="LRJ2043" s="764"/>
      <c r="LRK2043" s="763"/>
      <c r="LRL2043" s="763"/>
      <c r="LRM2043" s="763"/>
      <c r="LRN2043" s="764"/>
      <c r="LRO2043" s="764"/>
      <c r="LRP2043" s="763"/>
      <c r="LRQ2043" s="763"/>
      <c r="LRR2043" s="763"/>
      <c r="LRS2043" s="764"/>
      <c r="LRT2043" s="764"/>
      <c r="LRU2043" s="763"/>
      <c r="LRV2043" s="763"/>
      <c r="LRW2043" s="763"/>
      <c r="LRX2043" s="764"/>
      <c r="LRY2043" s="764"/>
      <c r="LRZ2043" s="763"/>
      <c r="LSA2043" s="763"/>
      <c r="LSB2043" s="763"/>
      <c r="LSC2043" s="764"/>
      <c r="LSD2043" s="764"/>
      <c r="LSE2043" s="763"/>
      <c r="LSF2043" s="763"/>
      <c r="LSG2043" s="763"/>
      <c r="LSH2043" s="764"/>
      <c r="LSI2043" s="764"/>
      <c r="LSJ2043" s="763"/>
      <c r="LSK2043" s="763"/>
      <c r="LSL2043" s="763"/>
      <c r="LSM2043" s="764"/>
      <c r="LSN2043" s="764"/>
      <c r="LSO2043" s="763"/>
      <c r="LSP2043" s="763"/>
      <c r="LSQ2043" s="763"/>
      <c r="LSR2043" s="764"/>
      <c r="LSS2043" s="764"/>
      <c r="LST2043" s="763"/>
      <c r="LSU2043" s="763"/>
      <c r="LSV2043" s="763"/>
      <c r="LSW2043" s="764"/>
      <c r="LSX2043" s="764"/>
      <c r="LSY2043" s="763"/>
      <c r="LSZ2043" s="763"/>
      <c r="LTA2043" s="763"/>
      <c r="LTB2043" s="764"/>
      <c r="LTC2043" s="764"/>
      <c r="LTD2043" s="763"/>
      <c r="LTE2043" s="763"/>
      <c r="LTF2043" s="763"/>
      <c r="LTG2043" s="764"/>
      <c r="LTH2043" s="764"/>
      <c r="LTI2043" s="763"/>
      <c r="LTJ2043" s="763"/>
      <c r="LTK2043" s="763"/>
      <c r="LTL2043" s="764"/>
      <c r="LTM2043" s="764"/>
      <c r="LTN2043" s="763"/>
      <c r="LTO2043" s="763"/>
      <c r="LTP2043" s="763"/>
      <c r="LTQ2043" s="764"/>
      <c r="LTR2043" s="764"/>
      <c r="LTS2043" s="763"/>
      <c r="LTT2043" s="763"/>
      <c r="LTU2043" s="763"/>
      <c r="LTV2043" s="764"/>
      <c r="LTW2043" s="764"/>
      <c r="LTX2043" s="763"/>
      <c r="LTY2043" s="763"/>
      <c r="LTZ2043" s="763"/>
      <c r="LUA2043" s="764"/>
      <c r="LUB2043" s="764"/>
      <c r="LUC2043" s="763"/>
      <c r="LUD2043" s="763"/>
      <c r="LUE2043" s="763"/>
      <c r="LUF2043" s="764"/>
      <c r="LUG2043" s="764"/>
      <c r="LUH2043" s="763"/>
      <c r="LUI2043" s="763"/>
      <c r="LUJ2043" s="763"/>
      <c r="LUK2043" s="764"/>
      <c r="LUL2043" s="764"/>
      <c r="LUM2043" s="763"/>
      <c r="LUN2043" s="763"/>
      <c r="LUO2043" s="763"/>
      <c r="LUP2043" s="764"/>
      <c r="LUQ2043" s="764"/>
      <c r="LUR2043" s="763"/>
      <c r="LUS2043" s="763"/>
      <c r="LUT2043" s="763"/>
      <c r="LUU2043" s="764"/>
      <c r="LUV2043" s="764"/>
      <c r="LUW2043" s="763"/>
      <c r="LUX2043" s="763"/>
      <c r="LUY2043" s="763"/>
      <c r="LUZ2043" s="764"/>
      <c r="LVA2043" s="764"/>
      <c r="LVB2043" s="763"/>
      <c r="LVC2043" s="763"/>
      <c r="LVD2043" s="763"/>
      <c r="LVE2043" s="764"/>
      <c r="LVF2043" s="764"/>
      <c r="LVG2043" s="763"/>
      <c r="LVH2043" s="763"/>
      <c r="LVI2043" s="763"/>
      <c r="LVJ2043" s="764"/>
      <c r="LVK2043" s="764"/>
      <c r="LVL2043" s="763"/>
      <c r="LVM2043" s="763"/>
      <c r="LVN2043" s="763"/>
      <c r="LVO2043" s="764"/>
      <c r="LVP2043" s="764"/>
      <c r="LVQ2043" s="763"/>
      <c r="LVR2043" s="763"/>
      <c r="LVS2043" s="763"/>
      <c r="LVT2043" s="764"/>
      <c r="LVU2043" s="764"/>
      <c r="LVV2043" s="763"/>
      <c r="LVW2043" s="763"/>
      <c r="LVX2043" s="763"/>
      <c r="LVY2043" s="764"/>
      <c r="LVZ2043" s="764"/>
      <c r="LWA2043" s="763"/>
      <c r="LWB2043" s="763"/>
      <c r="LWC2043" s="763"/>
      <c r="LWD2043" s="764"/>
      <c r="LWE2043" s="764"/>
      <c r="LWF2043" s="763"/>
      <c r="LWG2043" s="763"/>
      <c r="LWH2043" s="763"/>
      <c r="LWI2043" s="764"/>
      <c r="LWJ2043" s="764"/>
      <c r="LWK2043" s="763"/>
      <c r="LWL2043" s="763"/>
      <c r="LWM2043" s="763"/>
      <c r="LWN2043" s="764"/>
      <c r="LWO2043" s="764"/>
      <c r="LWP2043" s="763"/>
      <c r="LWQ2043" s="763"/>
      <c r="LWR2043" s="763"/>
      <c r="LWS2043" s="764"/>
      <c r="LWT2043" s="764"/>
      <c r="LWU2043" s="763"/>
      <c r="LWV2043" s="763"/>
      <c r="LWW2043" s="763"/>
      <c r="LWX2043" s="764"/>
      <c r="LWY2043" s="764"/>
      <c r="LWZ2043" s="763"/>
      <c r="LXA2043" s="763"/>
      <c r="LXB2043" s="763"/>
      <c r="LXC2043" s="764"/>
      <c r="LXD2043" s="764"/>
      <c r="LXE2043" s="763"/>
      <c r="LXF2043" s="763"/>
      <c r="LXG2043" s="763"/>
      <c r="LXH2043" s="764"/>
      <c r="LXI2043" s="764"/>
      <c r="LXJ2043" s="763"/>
      <c r="LXK2043" s="763"/>
      <c r="LXL2043" s="763"/>
      <c r="LXM2043" s="764"/>
      <c r="LXN2043" s="764"/>
      <c r="LXO2043" s="763"/>
      <c r="LXP2043" s="763"/>
      <c r="LXQ2043" s="763"/>
      <c r="LXR2043" s="764"/>
      <c r="LXS2043" s="764"/>
      <c r="LXT2043" s="763"/>
      <c r="LXU2043" s="763"/>
      <c r="LXV2043" s="763"/>
      <c r="LXW2043" s="764"/>
      <c r="LXX2043" s="764"/>
      <c r="LXY2043" s="763"/>
      <c r="LXZ2043" s="763"/>
      <c r="LYA2043" s="763"/>
      <c r="LYB2043" s="764"/>
      <c r="LYC2043" s="764"/>
      <c r="LYD2043" s="763"/>
      <c r="LYE2043" s="763"/>
      <c r="LYF2043" s="763"/>
      <c r="LYG2043" s="764"/>
      <c r="LYH2043" s="764"/>
      <c r="LYI2043" s="763"/>
      <c r="LYJ2043" s="763"/>
      <c r="LYK2043" s="763"/>
      <c r="LYL2043" s="764"/>
      <c r="LYM2043" s="764"/>
      <c r="LYN2043" s="763"/>
      <c r="LYO2043" s="763"/>
      <c r="LYP2043" s="763"/>
      <c r="LYQ2043" s="764"/>
      <c r="LYR2043" s="764"/>
      <c r="LYS2043" s="763"/>
      <c r="LYT2043" s="763"/>
      <c r="LYU2043" s="763"/>
      <c r="LYV2043" s="764"/>
      <c r="LYW2043" s="764"/>
      <c r="LYX2043" s="763"/>
      <c r="LYY2043" s="763"/>
      <c r="LYZ2043" s="763"/>
      <c r="LZA2043" s="764"/>
      <c r="LZB2043" s="764"/>
      <c r="LZC2043" s="763"/>
      <c r="LZD2043" s="763"/>
      <c r="LZE2043" s="763"/>
      <c r="LZF2043" s="764"/>
      <c r="LZG2043" s="764"/>
      <c r="LZH2043" s="763"/>
      <c r="LZI2043" s="763"/>
      <c r="LZJ2043" s="763"/>
      <c r="LZK2043" s="764"/>
      <c r="LZL2043" s="764"/>
      <c r="LZM2043" s="763"/>
      <c r="LZN2043" s="763"/>
      <c r="LZO2043" s="763"/>
      <c r="LZP2043" s="764"/>
      <c r="LZQ2043" s="764"/>
      <c r="LZR2043" s="763"/>
      <c r="LZS2043" s="763"/>
      <c r="LZT2043" s="763"/>
      <c r="LZU2043" s="764"/>
      <c r="LZV2043" s="764"/>
      <c r="LZW2043" s="763"/>
      <c r="LZX2043" s="763"/>
      <c r="LZY2043" s="763"/>
      <c r="LZZ2043" s="764"/>
      <c r="MAA2043" s="764"/>
      <c r="MAB2043" s="763"/>
      <c r="MAC2043" s="763"/>
      <c r="MAD2043" s="763"/>
      <c r="MAE2043" s="764"/>
      <c r="MAF2043" s="764"/>
      <c r="MAG2043" s="763"/>
      <c r="MAH2043" s="763"/>
      <c r="MAI2043" s="763"/>
      <c r="MAJ2043" s="764"/>
      <c r="MAK2043" s="764"/>
      <c r="MAL2043" s="763"/>
      <c r="MAM2043" s="763"/>
      <c r="MAN2043" s="763"/>
      <c r="MAO2043" s="764"/>
      <c r="MAP2043" s="764"/>
      <c r="MAQ2043" s="763"/>
      <c r="MAR2043" s="763"/>
      <c r="MAS2043" s="763"/>
      <c r="MAT2043" s="764"/>
      <c r="MAU2043" s="764"/>
      <c r="MAV2043" s="763"/>
      <c r="MAW2043" s="763"/>
      <c r="MAX2043" s="763"/>
      <c r="MAY2043" s="764"/>
      <c r="MAZ2043" s="764"/>
      <c r="MBA2043" s="763"/>
      <c r="MBB2043" s="763"/>
      <c r="MBC2043" s="763"/>
      <c r="MBD2043" s="764"/>
      <c r="MBE2043" s="764"/>
      <c r="MBF2043" s="763"/>
      <c r="MBG2043" s="763"/>
      <c r="MBH2043" s="763"/>
      <c r="MBI2043" s="764"/>
      <c r="MBJ2043" s="764"/>
      <c r="MBK2043" s="763"/>
      <c r="MBL2043" s="763"/>
      <c r="MBM2043" s="763"/>
      <c r="MBN2043" s="764"/>
      <c r="MBO2043" s="764"/>
      <c r="MBP2043" s="763"/>
      <c r="MBQ2043" s="763"/>
      <c r="MBR2043" s="763"/>
      <c r="MBS2043" s="764"/>
      <c r="MBT2043" s="764"/>
      <c r="MBU2043" s="763"/>
      <c r="MBV2043" s="763"/>
      <c r="MBW2043" s="763"/>
      <c r="MBX2043" s="764"/>
      <c r="MBY2043" s="764"/>
      <c r="MBZ2043" s="763"/>
      <c r="MCA2043" s="763"/>
      <c r="MCB2043" s="763"/>
      <c r="MCC2043" s="764"/>
      <c r="MCD2043" s="764"/>
      <c r="MCE2043" s="763"/>
      <c r="MCF2043" s="763"/>
      <c r="MCG2043" s="763"/>
      <c r="MCH2043" s="764"/>
      <c r="MCI2043" s="764"/>
      <c r="MCJ2043" s="763"/>
      <c r="MCK2043" s="763"/>
      <c r="MCL2043" s="763"/>
      <c r="MCM2043" s="764"/>
      <c r="MCN2043" s="764"/>
      <c r="MCO2043" s="763"/>
      <c r="MCP2043" s="763"/>
      <c r="MCQ2043" s="763"/>
      <c r="MCR2043" s="764"/>
      <c r="MCS2043" s="764"/>
      <c r="MCT2043" s="763"/>
      <c r="MCU2043" s="763"/>
      <c r="MCV2043" s="763"/>
      <c r="MCW2043" s="764"/>
      <c r="MCX2043" s="764"/>
      <c r="MCY2043" s="763"/>
      <c r="MCZ2043" s="763"/>
      <c r="MDA2043" s="763"/>
      <c r="MDB2043" s="764"/>
      <c r="MDC2043" s="764"/>
      <c r="MDD2043" s="763"/>
      <c r="MDE2043" s="763"/>
      <c r="MDF2043" s="763"/>
      <c r="MDG2043" s="764"/>
      <c r="MDH2043" s="764"/>
      <c r="MDI2043" s="763"/>
      <c r="MDJ2043" s="763"/>
      <c r="MDK2043" s="763"/>
      <c r="MDL2043" s="764"/>
      <c r="MDM2043" s="764"/>
      <c r="MDN2043" s="763"/>
      <c r="MDO2043" s="763"/>
      <c r="MDP2043" s="763"/>
      <c r="MDQ2043" s="764"/>
      <c r="MDR2043" s="764"/>
      <c r="MDS2043" s="763"/>
      <c r="MDT2043" s="763"/>
      <c r="MDU2043" s="763"/>
      <c r="MDV2043" s="764"/>
      <c r="MDW2043" s="764"/>
      <c r="MDX2043" s="763"/>
      <c r="MDY2043" s="763"/>
      <c r="MDZ2043" s="763"/>
      <c r="MEA2043" s="764"/>
      <c r="MEB2043" s="764"/>
      <c r="MEC2043" s="763"/>
      <c r="MED2043" s="763"/>
      <c r="MEE2043" s="763"/>
      <c r="MEF2043" s="764"/>
      <c r="MEG2043" s="764"/>
      <c r="MEH2043" s="763"/>
      <c r="MEI2043" s="763"/>
      <c r="MEJ2043" s="763"/>
      <c r="MEK2043" s="764"/>
      <c r="MEL2043" s="764"/>
      <c r="MEM2043" s="763"/>
      <c r="MEN2043" s="763"/>
      <c r="MEO2043" s="763"/>
      <c r="MEP2043" s="764"/>
      <c r="MEQ2043" s="764"/>
      <c r="MER2043" s="763"/>
      <c r="MES2043" s="763"/>
      <c r="MET2043" s="763"/>
      <c r="MEU2043" s="764"/>
      <c r="MEV2043" s="764"/>
      <c r="MEW2043" s="763"/>
      <c r="MEX2043" s="763"/>
      <c r="MEY2043" s="763"/>
      <c r="MEZ2043" s="764"/>
      <c r="MFA2043" s="764"/>
      <c r="MFB2043" s="763"/>
      <c r="MFC2043" s="763"/>
      <c r="MFD2043" s="763"/>
      <c r="MFE2043" s="764"/>
      <c r="MFF2043" s="764"/>
      <c r="MFG2043" s="763"/>
      <c r="MFH2043" s="763"/>
      <c r="MFI2043" s="763"/>
      <c r="MFJ2043" s="764"/>
      <c r="MFK2043" s="764"/>
      <c r="MFL2043" s="763"/>
      <c r="MFM2043" s="763"/>
      <c r="MFN2043" s="763"/>
      <c r="MFO2043" s="764"/>
      <c r="MFP2043" s="764"/>
      <c r="MFQ2043" s="763"/>
      <c r="MFR2043" s="763"/>
      <c r="MFS2043" s="763"/>
      <c r="MFT2043" s="764"/>
      <c r="MFU2043" s="764"/>
      <c r="MFV2043" s="763"/>
      <c r="MFW2043" s="763"/>
      <c r="MFX2043" s="763"/>
      <c r="MFY2043" s="764"/>
      <c r="MFZ2043" s="764"/>
      <c r="MGA2043" s="763"/>
      <c r="MGB2043" s="763"/>
      <c r="MGC2043" s="763"/>
      <c r="MGD2043" s="764"/>
      <c r="MGE2043" s="764"/>
      <c r="MGF2043" s="763"/>
      <c r="MGG2043" s="763"/>
      <c r="MGH2043" s="763"/>
      <c r="MGI2043" s="764"/>
      <c r="MGJ2043" s="764"/>
      <c r="MGK2043" s="763"/>
      <c r="MGL2043" s="763"/>
      <c r="MGM2043" s="763"/>
      <c r="MGN2043" s="764"/>
      <c r="MGO2043" s="764"/>
      <c r="MGP2043" s="763"/>
      <c r="MGQ2043" s="763"/>
      <c r="MGR2043" s="763"/>
      <c r="MGS2043" s="764"/>
      <c r="MGT2043" s="764"/>
      <c r="MGU2043" s="763"/>
      <c r="MGV2043" s="763"/>
      <c r="MGW2043" s="763"/>
      <c r="MGX2043" s="764"/>
      <c r="MGY2043" s="764"/>
      <c r="MGZ2043" s="763"/>
      <c r="MHA2043" s="763"/>
      <c r="MHB2043" s="763"/>
      <c r="MHC2043" s="764"/>
      <c r="MHD2043" s="764"/>
      <c r="MHE2043" s="763"/>
      <c r="MHF2043" s="763"/>
      <c r="MHG2043" s="763"/>
      <c r="MHH2043" s="764"/>
      <c r="MHI2043" s="764"/>
      <c r="MHJ2043" s="763"/>
      <c r="MHK2043" s="763"/>
      <c r="MHL2043" s="763"/>
      <c r="MHM2043" s="764"/>
      <c r="MHN2043" s="764"/>
      <c r="MHO2043" s="763"/>
      <c r="MHP2043" s="763"/>
      <c r="MHQ2043" s="763"/>
      <c r="MHR2043" s="764"/>
      <c r="MHS2043" s="764"/>
      <c r="MHT2043" s="763"/>
      <c r="MHU2043" s="763"/>
      <c r="MHV2043" s="763"/>
      <c r="MHW2043" s="764"/>
      <c r="MHX2043" s="764"/>
      <c r="MHY2043" s="763"/>
      <c r="MHZ2043" s="763"/>
      <c r="MIA2043" s="763"/>
      <c r="MIB2043" s="764"/>
      <c r="MIC2043" s="764"/>
      <c r="MID2043" s="763"/>
      <c r="MIE2043" s="763"/>
      <c r="MIF2043" s="763"/>
      <c r="MIG2043" s="764"/>
      <c r="MIH2043" s="764"/>
      <c r="MII2043" s="763"/>
      <c r="MIJ2043" s="763"/>
      <c r="MIK2043" s="763"/>
      <c r="MIL2043" s="764"/>
      <c r="MIM2043" s="764"/>
      <c r="MIN2043" s="763"/>
      <c r="MIO2043" s="763"/>
      <c r="MIP2043" s="763"/>
      <c r="MIQ2043" s="764"/>
      <c r="MIR2043" s="764"/>
      <c r="MIS2043" s="763"/>
      <c r="MIT2043" s="763"/>
      <c r="MIU2043" s="763"/>
      <c r="MIV2043" s="764"/>
      <c r="MIW2043" s="764"/>
      <c r="MIX2043" s="763"/>
      <c r="MIY2043" s="763"/>
      <c r="MIZ2043" s="763"/>
      <c r="MJA2043" s="764"/>
      <c r="MJB2043" s="764"/>
      <c r="MJC2043" s="763"/>
      <c r="MJD2043" s="763"/>
      <c r="MJE2043" s="763"/>
      <c r="MJF2043" s="764"/>
      <c r="MJG2043" s="764"/>
      <c r="MJH2043" s="763"/>
      <c r="MJI2043" s="763"/>
      <c r="MJJ2043" s="763"/>
      <c r="MJK2043" s="764"/>
      <c r="MJL2043" s="764"/>
      <c r="MJM2043" s="763"/>
      <c r="MJN2043" s="763"/>
      <c r="MJO2043" s="763"/>
      <c r="MJP2043" s="764"/>
      <c r="MJQ2043" s="764"/>
      <c r="MJR2043" s="763"/>
      <c r="MJS2043" s="763"/>
      <c r="MJT2043" s="763"/>
      <c r="MJU2043" s="764"/>
      <c r="MJV2043" s="764"/>
      <c r="MJW2043" s="763"/>
      <c r="MJX2043" s="763"/>
      <c r="MJY2043" s="763"/>
      <c r="MJZ2043" s="764"/>
      <c r="MKA2043" s="764"/>
      <c r="MKB2043" s="763"/>
      <c r="MKC2043" s="763"/>
      <c r="MKD2043" s="763"/>
      <c r="MKE2043" s="764"/>
      <c r="MKF2043" s="764"/>
      <c r="MKG2043" s="763"/>
      <c r="MKH2043" s="763"/>
      <c r="MKI2043" s="763"/>
      <c r="MKJ2043" s="764"/>
      <c r="MKK2043" s="764"/>
      <c r="MKL2043" s="763"/>
      <c r="MKM2043" s="763"/>
      <c r="MKN2043" s="763"/>
      <c r="MKO2043" s="764"/>
      <c r="MKP2043" s="764"/>
      <c r="MKQ2043" s="763"/>
      <c r="MKR2043" s="763"/>
      <c r="MKS2043" s="763"/>
      <c r="MKT2043" s="764"/>
      <c r="MKU2043" s="764"/>
      <c r="MKV2043" s="763"/>
      <c r="MKW2043" s="763"/>
      <c r="MKX2043" s="763"/>
      <c r="MKY2043" s="764"/>
      <c r="MKZ2043" s="764"/>
      <c r="MLA2043" s="763"/>
      <c r="MLB2043" s="763"/>
      <c r="MLC2043" s="763"/>
      <c r="MLD2043" s="764"/>
      <c r="MLE2043" s="764"/>
      <c r="MLF2043" s="763"/>
      <c r="MLG2043" s="763"/>
      <c r="MLH2043" s="763"/>
      <c r="MLI2043" s="764"/>
      <c r="MLJ2043" s="764"/>
      <c r="MLK2043" s="763"/>
      <c r="MLL2043" s="763"/>
      <c r="MLM2043" s="763"/>
      <c r="MLN2043" s="764"/>
      <c r="MLO2043" s="764"/>
      <c r="MLP2043" s="763"/>
      <c r="MLQ2043" s="763"/>
      <c r="MLR2043" s="763"/>
      <c r="MLS2043" s="764"/>
      <c r="MLT2043" s="764"/>
      <c r="MLU2043" s="763"/>
      <c r="MLV2043" s="763"/>
      <c r="MLW2043" s="763"/>
      <c r="MLX2043" s="764"/>
      <c r="MLY2043" s="764"/>
      <c r="MLZ2043" s="763"/>
      <c r="MMA2043" s="763"/>
      <c r="MMB2043" s="763"/>
      <c r="MMC2043" s="764"/>
      <c r="MMD2043" s="764"/>
      <c r="MME2043" s="763"/>
      <c r="MMF2043" s="763"/>
      <c r="MMG2043" s="763"/>
      <c r="MMH2043" s="764"/>
      <c r="MMI2043" s="764"/>
      <c r="MMJ2043" s="763"/>
      <c r="MMK2043" s="763"/>
      <c r="MML2043" s="763"/>
      <c r="MMM2043" s="764"/>
      <c r="MMN2043" s="764"/>
      <c r="MMO2043" s="763"/>
      <c r="MMP2043" s="763"/>
      <c r="MMQ2043" s="763"/>
      <c r="MMR2043" s="764"/>
      <c r="MMS2043" s="764"/>
      <c r="MMT2043" s="763"/>
      <c r="MMU2043" s="763"/>
      <c r="MMV2043" s="763"/>
      <c r="MMW2043" s="764"/>
      <c r="MMX2043" s="764"/>
      <c r="MMY2043" s="763"/>
      <c r="MMZ2043" s="763"/>
      <c r="MNA2043" s="763"/>
      <c r="MNB2043" s="764"/>
      <c r="MNC2043" s="764"/>
      <c r="MND2043" s="763"/>
      <c r="MNE2043" s="763"/>
      <c r="MNF2043" s="763"/>
      <c r="MNG2043" s="764"/>
      <c r="MNH2043" s="764"/>
      <c r="MNI2043" s="763"/>
      <c r="MNJ2043" s="763"/>
      <c r="MNK2043" s="763"/>
      <c r="MNL2043" s="764"/>
      <c r="MNM2043" s="764"/>
      <c r="MNN2043" s="763"/>
      <c r="MNO2043" s="763"/>
      <c r="MNP2043" s="763"/>
      <c r="MNQ2043" s="764"/>
      <c r="MNR2043" s="764"/>
      <c r="MNS2043" s="763"/>
      <c r="MNT2043" s="763"/>
      <c r="MNU2043" s="763"/>
      <c r="MNV2043" s="764"/>
      <c r="MNW2043" s="764"/>
      <c r="MNX2043" s="763"/>
      <c r="MNY2043" s="763"/>
      <c r="MNZ2043" s="763"/>
      <c r="MOA2043" s="764"/>
      <c r="MOB2043" s="764"/>
      <c r="MOC2043" s="763"/>
      <c r="MOD2043" s="763"/>
      <c r="MOE2043" s="763"/>
      <c r="MOF2043" s="764"/>
      <c r="MOG2043" s="764"/>
      <c r="MOH2043" s="763"/>
      <c r="MOI2043" s="763"/>
      <c r="MOJ2043" s="763"/>
      <c r="MOK2043" s="764"/>
      <c r="MOL2043" s="764"/>
      <c r="MOM2043" s="763"/>
      <c r="MON2043" s="763"/>
      <c r="MOO2043" s="763"/>
      <c r="MOP2043" s="764"/>
      <c r="MOQ2043" s="764"/>
      <c r="MOR2043" s="763"/>
      <c r="MOS2043" s="763"/>
      <c r="MOT2043" s="763"/>
      <c r="MOU2043" s="764"/>
      <c r="MOV2043" s="764"/>
      <c r="MOW2043" s="763"/>
      <c r="MOX2043" s="763"/>
      <c r="MOY2043" s="763"/>
      <c r="MOZ2043" s="764"/>
      <c r="MPA2043" s="764"/>
      <c r="MPB2043" s="763"/>
      <c r="MPC2043" s="763"/>
      <c r="MPD2043" s="763"/>
      <c r="MPE2043" s="764"/>
      <c r="MPF2043" s="764"/>
      <c r="MPG2043" s="763"/>
      <c r="MPH2043" s="763"/>
      <c r="MPI2043" s="763"/>
      <c r="MPJ2043" s="764"/>
      <c r="MPK2043" s="764"/>
      <c r="MPL2043" s="763"/>
      <c r="MPM2043" s="763"/>
      <c r="MPN2043" s="763"/>
      <c r="MPO2043" s="764"/>
      <c r="MPP2043" s="764"/>
      <c r="MPQ2043" s="763"/>
      <c r="MPR2043" s="763"/>
      <c r="MPS2043" s="763"/>
      <c r="MPT2043" s="764"/>
      <c r="MPU2043" s="764"/>
      <c r="MPV2043" s="763"/>
      <c r="MPW2043" s="763"/>
      <c r="MPX2043" s="763"/>
      <c r="MPY2043" s="764"/>
      <c r="MPZ2043" s="764"/>
      <c r="MQA2043" s="763"/>
      <c r="MQB2043" s="763"/>
      <c r="MQC2043" s="763"/>
      <c r="MQD2043" s="764"/>
      <c r="MQE2043" s="764"/>
      <c r="MQF2043" s="763"/>
      <c r="MQG2043" s="763"/>
      <c r="MQH2043" s="763"/>
      <c r="MQI2043" s="764"/>
      <c r="MQJ2043" s="764"/>
      <c r="MQK2043" s="763"/>
      <c r="MQL2043" s="763"/>
      <c r="MQM2043" s="763"/>
      <c r="MQN2043" s="764"/>
      <c r="MQO2043" s="764"/>
      <c r="MQP2043" s="763"/>
      <c r="MQQ2043" s="763"/>
      <c r="MQR2043" s="763"/>
      <c r="MQS2043" s="764"/>
      <c r="MQT2043" s="764"/>
      <c r="MQU2043" s="763"/>
      <c r="MQV2043" s="763"/>
      <c r="MQW2043" s="763"/>
      <c r="MQX2043" s="764"/>
      <c r="MQY2043" s="764"/>
      <c r="MQZ2043" s="763"/>
      <c r="MRA2043" s="763"/>
      <c r="MRB2043" s="763"/>
      <c r="MRC2043" s="764"/>
      <c r="MRD2043" s="764"/>
      <c r="MRE2043" s="763"/>
      <c r="MRF2043" s="763"/>
      <c r="MRG2043" s="763"/>
      <c r="MRH2043" s="764"/>
      <c r="MRI2043" s="764"/>
      <c r="MRJ2043" s="763"/>
      <c r="MRK2043" s="763"/>
      <c r="MRL2043" s="763"/>
      <c r="MRM2043" s="764"/>
      <c r="MRN2043" s="764"/>
      <c r="MRO2043" s="763"/>
      <c r="MRP2043" s="763"/>
      <c r="MRQ2043" s="763"/>
      <c r="MRR2043" s="764"/>
      <c r="MRS2043" s="764"/>
      <c r="MRT2043" s="763"/>
      <c r="MRU2043" s="763"/>
      <c r="MRV2043" s="763"/>
      <c r="MRW2043" s="764"/>
      <c r="MRX2043" s="764"/>
      <c r="MRY2043" s="763"/>
      <c r="MRZ2043" s="763"/>
      <c r="MSA2043" s="763"/>
      <c r="MSB2043" s="764"/>
      <c r="MSC2043" s="764"/>
      <c r="MSD2043" s="763"/>
      <c r="MSE2043" s="763"/>
      <c r="MSF2043" s="763"/>
      <c r="MSG2043" s="764"/>
      <c r="MSH2043" s="764"/>
      <c r="MSI2043" s="763"/>
      <c r="MSJ2043" s="763"/>
      <c r="MSK2043" s="763"/>
      <c r="MSL2043" s="764"/>
      <c r="MSM2043" s="764"/>
      <c r="MSN2043" s="763"/>
      <c r="MSO2043" s="763"/>
      <c r="MSP2043" s="763"/>
      <c r="MSQ2043" s="764"/>
      <c r="MSR2043" s="764"/>
      <c r="MSS2043" s="763"/>
      <c r="MST2043" s="763"/>
      <c r="MSU2043" s="763"/>
      <c r="MSV2043" s="764"/>
      <c r="MSW2043" s="764"/>
      <c r="MSX2043" s="763"/>
      <c r="MSY2043" s="763"/>
      <c r="MSZ2043" s="763"/>
      <c r="MTA2043" s="764"/>
      <c r="MTB2043" s="764"/>
      <c r="MTC2043" s="763"/>
      <c r="MTD2043" s="763"/>
      <c r="MTE2043" s="763"/>
      <c r="MTF2043" s="764"/>
      <c r="MTG2043" s="764"/>
      <c r="MTH2043" s="763"/>
      <c r="MTI2043" s="763"/>
      <c r="MTJ2043" s="763"/>
      <c r="MTK2043" s="764"/>
      <c r="MTL2043" s="764"/>
      <c r="MTM2043" s="763"/>
      <c r="MTN2043" s="763"/>
      <c r="MTO2043" s="763"/>
      <c r="MTP2043" s="764"/>
      <c r="MTQ2043" s="764"/>
      <c r="MTR2043" s="763"/>
      <c r="MTS2043" s="763"/>
      <c r="MTT2043" s="763"/>
      <c r="MTU2043" s="764"/>
      <c r="MTV2043" s="764"/>
      <c r="MTW2043" s="763"/>
      <c r="MTX2043" s="763"/>
      <c r="MTY2043" s="763"/>
      <c r="MTZ2043" s="764"/>
      <c r="MUA2043" s="764"/>
      <c r="MUB2043" s="763"/>
      <c r="MUC2043" s="763"/>
      <c r="MUD2043" s="763"/>
      <c r="MUE2043" s="764"/>
      <c r="MUF2043" s="764"/>
      <c r="MUG2043" s="763"/>
      <c r="MUH2043" s="763"/>
      <c r="MUI2043" s="763"/>
      <c r="MUJ2043" s="764"/>
      <c r="MUK2043" s="764"/>
      <c r="MUL2043" s="763"/>
      <c r="MUM2043" s="763"/>
      <c r="MUN2043" s="763"/>
      <c r="MUO2043" s="764"/>
      <c r="MUP2043" s="764"/>
      <c r="MUQ2043" s="763"/>
      <c r="MUR2043" s="763"/>
      <c r="MUS2043" s="763"/>
      <c r="MUT2043" s="764"/>
      <c r="MUU2043" s="764"/>
      <c r="MUV2043" s="763"/>
      <c r="MUW2043" s="763"/>
      <c r="MUX2043" s="763"/>
      <c r="MUY2043" s="764"/>
      <c r="MUZ2043" s="764"/>
      <c r="MVA2043" s="763"/>
      <c r="MVB2043" s="763"/>
      <c r="MVC2043" s="763"/>
      <c r="MVD2043" s="764"/>
      <c r="MVE2043" s="764"/>
      <c r="MVF2043" s="763"/>
      <c r="MVG2043" s="763"/>
      <c r="MVH2043" s="763"/>
      <c r="MVI2043" s="764"/>
      <c r="MVJ2043" s="764"/>
      <c r="MVK2043" s="763"/>
      <c r="MVL2043" s="763"/>
      <c r="MVM2043" s="763"/>
      <c r="MVN2043" s="764"/>
      <c r="MVO2043" s="764"/>
      <c r="MVP2043" s="763"/>
      <c r="MVQ2043" s="763"/>
      <c r="MVR2043" s="763"/>
      <c r="MVS2043" s="764"/>
      <c r="MVT2043" s="764"/>
      <c r="MVU2043" s="763"/>
      <c r="MVV2043" s="763"/>
      <c r="MVW2043" s="763"/>
      <c r="MVX2043" s="764"/>
      <c r="MVY2043" s="764"/>
      <c r="MVZ2043" s="763"/>
      <c r="MWA2043" s="763"/>
      <c r="MWB2043" s="763"/>
      <c r="MWC2043" s="764"/>
      <c r="MWD2043" s="764"/>
      <c r="MWE2043" s="763"/>
      <c r="MWF2043" s="763"/>
      <c r="MWG2043" s="763"/>
      <c r="MWH2043" s="764"/>
      <c r="MWI2043" s="764"/>
      <c r="MWJ2043" s="763"/>
      <c r="MWK2043" s="763"/>
      <c r="MWL2043" s="763"/>
      <c r="MWM2043" s="764"/>
      <c r="MWN2043" s="764"/>
      <c r="MWO2043" s="763"/>
      <c r="MWP2043" s="763"/>
      <c r="MWQ2043" s="763"/>
      <c r="MWR2043" s="764"/>
      <c r="MWS2043" s="764"/>
      <c r="MWT2043" s="763"/>
      <c r="MWU2043" s="763"/>
      <c r="MWV2043" s="763"/>
      <c r="MWW2043" s="764"/>
      <c r="MWX2043" s="764"/>
      <c r="MWY2043" s="763"/>
      <c r="MWZ2043" s="763"/>
      <c r="MXA2043" s="763"/>
      <c r="MXB2043" s="764"/>
      <c r="MXC2043" s="764"/>
      <c r="MXD2043" s="763"/>
      <c r="MXE2043" s="763"/>
      <c r="MXF2043" s="763"/>
      <c r="MXG2043" s="764"/>
      <c r="MXH2043" s="764"/>
      <c r="MXI2043" s="763"/>
      <c r="MXJ2043" s="763"/>
      <c r="MXK2043" s="763"/>
      <c r="MXL2043" s="764"/>
      <c r="MXM2043" s="764"/>
      <c r="MXN2043" s="763"/>
      <c r="MXO2043" s="763"/>
      <c r="MXP2043" s="763"/>
      <c r="MXQ2043" s="764"/>
      <c r="MXR2043" s="764"/>
      <c r="MXS2043" s="763"/>
      <c r="MXT2043" s="763"/>
      <c r="MXU2043" s="763"/>
      <c r="MXV2043" s="764"/>
      <c r="MXW2043" s="764"/>
      <c r="MXX2043" s="763"/>
      <c r="MXY2043" s="763"/>
      <c r="MXZ2043" s="763"/>
      <c r="MYA2043" s="764"/>
      <c r="MYB2043" s="764"/>
      <c r="MYC2043" s="763"/>
      <c r="MYD2043" s="763"/>
      <c r="MYE2043" s="763"/>
      <c r="MYF2043" s="764"/>
      <c r="MYG2043" s="764"/>
      <c r="MYH2043" s="763"/>
      <c r="MYI2043" s="763"/>
      <c r="MYJ2043" s="763"/>
      <c r="MYK2043" s="764"/>
      <c r="MYL2043" s="764"/>
      <c r="MYM2043" s="763"/>
      <c r="MYN2043" s="763"/>
      <c r="MYO2043" s="763"/>
      <c r="MYP2043" s="764"/>
      <c r="MYQ2043" s="764"/>
      <c r="MYR2043" s="763"/>
      <c r="MYS2043" s="763"/>
      <c r="MYT2043" s="763"/>
      <c r="MYU2043" s="764"/>
      <c r="MYV2043" s="764"/>
      <c r="MYW2043" s="763"/>
      <c r="MYX2043" s="763"/>
      <c r="MYY2043" s="763"/>
      <c r="MYZ2043" s="764"/>
      <c r="MZA2043" s="764"/>
      <c r="MZB2043" s="763"/>
      <c r="MZC2043" s="763"/>
      <c r="MZD2043" s="763"/>
      <c r="MZE2043" s="764"/>
      <c r="MZF2043" s="764"/>
      <c r="MZG2043" s="763"/>
      <c r="MZH2043" s="763"/>
      <c r="MZI2043" s="763"/>
      <c r="MZJ2043" s="764"/>
      <c r="MZK2043" s="764"/>
      <c r="MZL2043" s="763"/>
      <c r="MZM2043" s="763"/>
      <c r="MZN2043" s="763"/>
      <c r="MZO2043" s="764"/>
      <c r="MZP2043" s="764"/>
      <c r="MZQ2043" s="763"/>
      <c r="MZR2043" s="763"/>
      <c r="MZS2043" s="763"/>
      <c r="MZT2043" s="764"/>
      <c r="MZU2043" s="764"/>
      <c r="MZV2043" s="763"/>
      <c r="MZW2043" s="763"/>
      <c r="MZX2043" s="763"/>
      <c r="MZY2043" s="764"/>
      <c r="MZZ2043" s="764"/>
      <c r="NAA2043" s="763"/>
      <c r="NAB2043" s="763"/>
      <c r="NAC2043" s="763"/>
      <c r="NAD2043" s="764"/>
      <c r="NAE2043" s="764"/>
      <c r="NAF2043" s="763"/>
      <c r="NAG2043" s="763"/>
      <c r="NAH2043" s="763"/>
      <c r="NAI2043" s="764"/>
      <c r="NAJ2043" s="764"/>
      <c r="NAK2043" s="763"/>
      <c r="NAL2043" s="763"/>
      <c r="NAM2043" s="763"/>
      <c r="NAN2043" s="764"/>
      <c r="NAO2043" s="764"/>
      <c r="NAP2043" s="763"/>
      <c r="NAQ2043" s="763"/>
      <c r="NAR2043" s="763"/>
      <c r="NAS2043" s="764"/>
      <c r="NAT2043" s="764"/>
      <c r="NAU2043" s="763"/>
      <c r="NAV2043" s="763"/>
      <c r="NAW2043" s="763"/>
      <c r="NAX2043" s="764"/>
      <c r="NAY2043" s="764"/>
      <c r="NAZ2043" s="763"/>
      <c r="NBA2043" s="763"/>
      <c r="NBB2043" s="763"/>
      <c r="NBC2043" s="764"/>
      <c r="NBD2043" s="764"/>
      <c r="NBE2043" s="763"/>
      <c r="NBF2043" s="763"/>
      <c r="NBG2043" s="763"/>
      <c r="NBH2043" s="764"/>
      <c r="NBI2043" s="764"/>
      <c r="NBJ2043" s="763"/>
      <c r="NBK2043" s="763"/>
      <c r="NBL2043" s="763"/>
      <c r="NBM2043" s="764"/>
      <c r="NBN2043" s="764"/>
      <c r="NBO2043" s="763"/>
      <c r="NBP2043" s="763"/>
      <c r="NBQ2043" s="763"/>
      <c r="NBR2043" s="764"/>
      <c r="NBS2043" s="764"/>
      <c r="NBT2043" s="763"/>
      <c r="NBU2043" s="763"/>
      <c r="NBV2043" s="763"/>
      <c r="NBW2043" s="764"/>
      <c r="NBX2043" s="764"/>
      <c r="NBY2043" s="763"/>
      <c r="NBZ2043" s="763"/>
      <c r="NCA2043" s="763"/>
      <c r="NCB2043" s="764"/>
      <c r="NCC2043" s="764"/>
      <c r="NCD2043" s="763"/>
      <c r="NCE2043" s="763"/>
      <c r="NCF2043" s="763"/>
      <c r="NCG2043" s="764"/>
      <c r="NCH2043" s="764"/>
      <c r="NCI2043" s="763"/>
      <c r="NCJ2043" s="763"/>
      <c r="NCK2043" s="763"/>
      <c r="NCL2043" s="764"/>
      <c r="NCM2043" s="764"/>
      <c r="NCN2043" s="763"/>
      <c r="NCO2043" s="763"/>
      <c r="NCP2043" s="763"/>
      <c r="NCQ2043" s="764"/>
      <c r="NCR2043" s="764"/>
      <c r="NCS2043" s="763"/>
      <c r="NCT2043" s="763"/>
      <c r="NCU2043" s="763"/>
      <c r="NCV2043" s="764"/>
      <c r="NCW2043" s="764"/>
      <c r="NCX2043" s="763"/>
      <c r="NCY2043" s="763"/>
      <c r="NCZ2043" s="763"/>
      <c r="NDA2043" s="764"/>
      <c r="NDB2043" s="764"/>
      <c r="NDC2043" s="763"/>
      <c r="NDD2043" s="763"/>
      <c r="NDE2043" s="763"/>
      <c r="NDF2043" s="764"/>
      <c r="NDG2043" s="764"/>
      <c r="NDH2043" s="763"/>
      <c r="NDI2043" s="763"/>
      <c r="NDJ2043" s="763"/>
      <c r="NDK2043" s="764"/>
      <c r="NDL2043" s="764"/>
      <c r="NDM2043" s="763"/>
      <c r="NDN2043" s="763"/>
      <c r="NDO2043" s="763"/>
      <c r="NDP2043" s="764"/>
      <c r="NDQ2043" s="764"/>
      <c r="NDR2043" s="763"/>
      <c r="NDS2043" s="763"/>
      <c r="NDT2043" s="763"/>
      <c r="NDU2043" s="764"/>
      <c r="NDV2043" s="764"/>
      <c r="NDW2043" s="763"/>
      <c r="NDX2043" s="763"/>
      <c r="NDY2043" s="763"/>
      <c r="NDZ2043" s="764"/>
      <c r="NEA2043" s="764"/>
      <c r="NEB2043" s="763"/>
      <c r="NEC2043" s="763"/>
      <c r="NED2043" s="763"/>
      <c r="NEE2043" s="764"/>
      <c r="NEF2043" s="764"/>
      <c r="NEG2043" s="763"/>
      <c r="NEH2043" s="763"/>
      <c r="NEI2043" s="763"/>
      <c r="NEJ2043" s="764"/>
      <c r="NEK2043" s="764"/>
      <c r="NEL2043" s="763"/>
      <c r="NEM2043" s="763"/>
      <c r="NEN2043" s="763"/>
      <c r="NEO2043" s="764"/>
      <c r="NEP2043" s="764"/>
      <c r="NEQ2043" s="763"/>
      <c r="NER2043" s="763"/>
      <c r="NES2043" s="763"/>
      <c r="NET2043" s="764"/>
      <c r="NEU2043" s="764"/>
      <c r="NEV2043" s="763"/>
      <c r="NEW2043" s="763"/>
      <c r="NEX2043" s="763"/>
      <c r="NEY2043" s="764"/>
      <c r="NEZ2043" s="764"/>
      <c r="NFA2043" s="763"/>
      <c r="NFB2043" s="763"/>
      <c r="NFC2043" s="763"/>
      <c r="NFD2043" s="764"/>
      <c r="NFE2043" s="764"/>
      <c r="NFF2043" s="763"/>
      <c r="NFG2043" s="763"/>
      <c r="NFH2043" s="763"/>
      <c r="NFI2043" s="764"/>
      <c r="NFJ2043" s="764"/>
      <c r="NFK2043" s="763"/>
      <c r="NFL2043" s="763"/>
      <c r="NFM2043" s="763"/>
      <c r="NFN2043" s="764"/>
      <c r="NFO2043" s="764"/>
      <c r="NFP2043" s="763"/>
      <c r="NFQ2043" s="763"/>
      <c r="NFR2043" s="763"/>
      <c r="NFS2043" s="764"/>
      <c r="NFT2043" s="764"/>
      <c r="NFU2043" s="763"/>
      <c r="NFV2043" s="763"/>
      <c r="NFW2043" s="763"/>
      <c r="NFX2043" s="764"/>
      <c r="NFY2043" s="764"/>
      <c r="NFZ2043" s="763"/>
      <c r="NGA2043" s="763"/>
      <c r="NGB2043" s="763"/>
      <c r="NGC2043" s="764"/>
      <c r="NGD2043" s="764"/>
      <c r="NGE2043" s="763"/>
      <c r="NGF2043" s="763"/>
      <c r="NGG2043" s="763"/>
      <c r="NGH2043" s="764"/>
      <c r="NGI2043" s="764"/>
      <c r="NGJ2043" s="763"/>
      <c r="NGK2043" s="763"/>
      <c r="NGL2043" s="763"/>
      <c r="NGM2043" s="764"/>
      <c r="NGN2043" s="764"/>
      <c r="NGO2043" s="763"/>
      <c r="NGP2043" s="763"/>
      <c r="NGQ2043" s="763"/>
      <c r="NGR2043" s="764"/>
      <c r="NGS2043" s="764"/>
      <c r="NGT2043" s="763"/>
      <c r="NGU2043" s="763"/>
      <c r="NGV2043" s="763"/>
      <c r="NGW2043" s="764"/>
      <c r="NGX2043" s="764"/>
      <c r="NGY2043" s="763"/>
      <c r="NGZ2043" s="763"/>
      <c r="NHA2043" s="763"/>
      <c r="NHB2043" s="764"/>
      <c r="NHC2043" s="764"/>
      <c r="NHD2043" s="763"/>
      <c r="NHE2043" s="763"/>
      <c r="NHF2043" s="763"/>
      <c r="NHG2043" s="764"/>
      <c r="NHH2043" s="764"/>
      <c r="NHI2043" s="763"/>
      <c r="NHJ2043" s="763"/>
      <c r="NHK2043" s="763"/>
      <c r="NHL2043" s="764"/>
      <c r="NHM2043" s="764"/>
      <c r="NHN2043" s="763"/>
      <c r="NHO2043" s="763"/>
      <c r="NHP2043" s="763"/>
      <c r="NHQ2043" s="764"/>
      <c r="NHR2043" s="764"/>
      <c r="NHS2043" s="763"/>
      <c r="NHT2043" s="763"/>
      <c r="NHU2043" s="763"/>
      <c r="NHV2043" s="764"/>
      <c r="NHW2043" s="764"/>
      <c r="NHX2043" s="763"/>
      <c r="NHY2043" s="763"/>
      <c r="NHZ2043" s="763"/>
      <c r="NIA2043" s="764"/>
      <c r="NIB2043" s="764"/>
      <c r="NIC2043" s="763"/>
      <c r="NID2043" s="763"/>
      <c r="NIE2043" s="763"/>
      <c r="NIF2043" s="764"/>
      <c r="NIG2043" s="764"/>
      <c r="NIH2043" s="763"/>
      <c r="NII2043" s="763"/>
      <c r="NIJ2043" s="763"/>
      <c r="NIK2043" s="764"/>
      <c r="NIL2043" s="764"/>
      <c r="NIM2043" s="763"/>
      <c r="NIN2043" s="763"/>
      <c r="NIO2043" s="763"/>
      <c r="NIP2043" s="764"/>
      <c r="NIQ2043" s="764"/>
      <c r="NIR2043" s="763"/>
      <c r="NIS2043" s="763"/>
      <c r="NIT2043" s="763"/>
      <c r="NIU2043" s="764"/>
      <c r="NIV2043" s="764"/>
      <c r="NIW2043" s="763"/>
      <c r="NIX2043" s="763"/>
      <c r="NIY2043" s="763"/>
      <c r="NIZ2043" s="764"/>
      <c r="NJA2043" s="764"/>
      <c r="NJB2043" s="763"/>
      <c r="NJC2043" s="763"/>
      <c r="NJD2043" s="763"/>
      <c r="NJE2043" s="764"/>
      <c r="NJF2043" s="764"/>
      <c r="NJG2043" s="763"/>
      <c r="NJH2043" s="763"/>
      <c r="NJI2043" s="763"/>
      <c r="NJJ2043" s="764"/>
      <c r="NJK2043" s="764"/>
      <c r="NJL2043" s="763"/>
      <c r="NJM2043" s="763"/>
      <c r="NJN2043" s="763"/>
      <c r="NJO2043" s="764"/>
      <c r="NJP2043" s="764"/>
      <c r="NJQ2043" s="763"/>
      <c r="NJR2043" s="763"/>
      <c r="NJS2043" s="763"/>
      <c r="NJT2043" s="764"/>
      <c r="NJU2043" s="764"/>
      <c r="NJV2043" s="763"/>
      <c r="NJW2043" s="763"/>
      <c r="NJX2043" s="763"/>
      <c r="NJY2043" s="764"/>
      <c r="NJZ2043" s="764"/>
      <c r="NKA2043" s="763"/>
      <c r="NKB2043" s="763"/>
      <c r="NKC2043" s="763"/>
      <c r="NKD2043" s="764"/>
      <c r="NKE2043" s="764"/>
      <c r="NKF2043" s="763"/>
      <c r="NKG2043" s="763"/>
      <c r="NKH2043" s="763"/>
      <c r="NKI2043" s="764"/>
      <c r="NKJ2043" s="764"/>
      <c r="NKK2043" s="763"/>
      <c r="NKL2043" s="763"/>
      <c r="NKM2043" s="763"/>
      <c r="NKN2043" s="764"/>
      <c r="NKO2043" s="764"/>
      <c r="NKP2043" s="763"/>
      <c r="NKQ2043" s="763"/>
      <c r="NKR2043" s="763"/>
      <c r="NKS2043" s="764"/>
      <c r="NKT2043" s="764"/>
      <c r="NKU2043" s="763"/>
      <c r="NKV2043" s="763"/>
      <c r="NKW2043" s="763"/>
      <c r="NKX2043" s="764"/>
      <c r="NKY2043" s="764"/>
      <c r="NKZ2043" s="763"/>
      <c r="NLA2043" s="763"/>
      <c r="NLB2043" s="763"/>
      <c r="NLC2043" s="764"/>
      <c r="NLD2043" s="764"/>
      <c r="NLE2043" s="763"/>
      <c r="NLF2043" s="763"/>
      <c r="NLG2043" s="763"/>
      <c r="NLH2043" s="764"/>
      <c r="NLI2043" s="764"/>
      <c r="NLJ2043" s="763"/>
      <c r="NLK2043" s="763"/>
      <c r="NLL2043" s="763"/>
      <c r="NLM2043" s="764"/>
      <c r="NLN2043" s="764"/>
      <c r="NLO2043" s="763"/>
      <c r="NLP2043" s="763"/>
      <c r="NLQ2043" s="763"/>
      <c r="NLR2043" s="764"/>
      <c r="NLS2043" s="764"/>
      <c r="NLT2043" s="763"/>
      <c r="NLU2043" s="763"/>
      <c r="NLV2043" s="763"/>
      <c r="NLW2043" s="764"/>
      <c r="NLX2043" s="764"/>
      <c r="NLY2043" s="763"/>
      <c r="NLZ2043" s="763"/>
      <c r="NMA2043" s="763"/>
      <c r="NMB2043" s="764"/>
      <c r="NMC2043" s="764"/>
      <c r="NMD2043" s="763"/>
      <c r="NME2043" s="763"/>
      <c r="NMF2043" s="763"/>
      <c r="NMG2043" s="764"/>
      <c r="NMH2043" s="764"/>
      <c r="NMI2043" s="763"/>
      <c r="NMJ2043" s="763"/>
      <c r="NMK2043" s="763"/>
      <c r="NML2043" s="764"/>
      <c r="NMM2043" s="764"/>
      <c r="NMN2043" s="763"/>
      <c r="NMO2043" s="763"/>
      <c r="NMP2043" s="763"/>
      <c r="NMQ2043" s="764"/>
      <c r="NMR2043" s="764"/>
      <c r="NMS2043" s="763"/>
      <c r="NMT2043" s="763"/>
      <c r="NMU2043" s="763"/>
      <c r="NMV2043" s="764"/>
      <c r="NMW2043" s="764"/>
      <c r="NMX2043" s="763"/>
      <c r="NMY2043" s="763"/>
      <c r="NMZ2043" s="763"/>
      <c r="NNA2043" s="764"/>
      <c r="NNB2043" s="764"/>
      <c r="NNC2043" s="763"/>
      <c r="NND2043" s="763"/>
      <c r="NNE2043" s="763"/>
      <c r="NNF2043" s="764"/>
      <c r="NNG2043" s="764"/>
      <c r="NNH2043" s="763"/>
      <c r="NNI2043" s="763"/>
      <c r="NNJ2043" s="763"/>
      <c r="NNK2043" s="764"/>
      <c r="NNL2043" s="764"/>
      <c r="NNM2043" s="763"/>
      <c r="NNN2043" s="763"/>
      <c r="NNO2043" s="763"/>
      <c r="NNP2043" s="764"/>
      <c r="NNQ2043" s="764"/>
      <c r="NNR2043" s="763"/>
      <c r="NNS2043" s="763"/>
      <c r="NNT2043" s="763"/>
      <c r="NNU2043" s="764"/>
      <c r="NNV2043" s="764"/>
      <c r="NNW2043" s="763"/>
      <c r="NNX2043" s="763"/>
      <c r="NNY2043" s="763"/>
      <c r="NNZ2043" s="764"/>
      <c r="NOA2043" s="764"/>
      <c r="NOB2043" s="763"/>
      <c r="NOC2043" s="763"/>
      <c r="NOD2043" s="763"/>
      <c r="NOE2043" s="764"/>
      <c r="NOF2043" s="764"/>
      <c r="NOG2043" s="763"/>
      <c r="NOH2043" s="763"/>
      <c r="NOI2043" s="763"/>
      <c r="NOJ2043" s="764"/>
      <c r="NOK2043" s="764"/>
      <c r="NOL2043" s="763"/>
      <c r="NOM2043" s="763"/>
      <c r="NON2043" s="763"/>
      <c r="NOO2043" s="764"/>
      <c r="NOP2043" s="764"/>
      <c r="NOQ2043" s="763"/>
      <c r="NOR2043" s="763"/>
      <c r="NOS2043" s="763"/>
      <c r="NOT2043" s="764"/>
      <c r="NOU2043" s="764"/>
      <c r="NOV2043" s="763"/>
      <c r="NOW2043" s="763"/>
      <c r="NOX2043" s="763"/>
      <c r="NOY2043" s="764"/>
      <c r="NOZ2043" s="764"/>
      <c r="NPA2043" s="763"/>
      <c r="NPB2043" s="763"/>
      <c r="NPC2043" s="763"/>
      <c r="NPD2043" s="764"/>
      <c r="NPE2043" s="764"/>
      <c r="NPF2043" s="763"/>
      <c r="NPG2043" s="763"/>
      <c r="NPH2043" s="763"/>
      <c r="NPI2043" s="764"/>
      <c r="NPJ2043" s="764"/>
      <c r="NPK2043" s="763"/>
      <c r="NPL2043" s="763"/>
      <c r="NPM2043" s="763"/>
      <c r="NPN2043" s="764"/>
      <c r="NPO2043" s="764"/>
      <c r="NPP2043" s="763"/>
      <c r="NPQ2043" s="763"/>
      <c r="NPR2043" s="763"/>
      <c r="NPS2043" s="764"/>
      <c r="NPT2043" s="764"/>
      <c r="NPU2043" s="763"/>
      <c r="NPV2043" s="763"/>
      <c r="NPW2043" s="763"/>
      <c r="NPX2043" s="764"/>
      <c r="NPY2043" s="764"/>
      <c r="NPZ2043" s="763"/>
      <c r="NQA2043" s="763"/>
      <c r="NQB2043" s="763"/>
      <c r="NQC2043" s="764"/>
      <c r="NQD2043" s="764"/>
      <c r="NQE2043" s="763"/>
      <c r="NQF2043" s="763"/>
      <c r="NQG2043" s="763"/>
      <c r="NQH2043" s="764"/>
      <c r="NQI2043" s="764"/>
      <c r="NQJ2043" s="763"/>
      <c r="NQK2043" s="763"/>
      <c r="NQL2043" s="763"/>
      <c r="NQM2043" s="764"/>
      <c r="NQN2043" s="764"/>
      <c r="NQO2043" s="763"/>
      <c r="NQP2043" s="763"/>
      <c r="NQQ2043" s="763"/>
      <c r="NQR2043" s="764"/>
      <c r="NQS2043" s="764"/>
      <c r="NQT2043" s="763"/>
      <c r="NQU2043" s="763"/>
      <c r="NQV2043" s="763"/>
      <c r="NQW2043" s="764"/>
      <c r="NQX2043" s="764"/>
      <c r="NQY2043" s="763"/>
      <c r="NQZ2043" s="763"/>
      <c r="NRA2043" s="763"/>
      <c r="NRB2043" s="764"/>
      <c r="NRC2043" s="764"/>
      <c r="NRD2043" s="763"/>
      <c r="NRE2043" s="763"/>
      <c r="NRF2043" s="763"/>
      <c r="NRG2043" s="764"/>
      <c r="NRH2043" s="764"/>
      <c r="NRI2043" s="763"/>
      <c r="NRJ2043" s="763"/>
      <c r="NRK2043" s="763"/>
      <c r="NRL2043" s="764"/>
      <c r="NRM2043" s="764"/>
      <c r="NRN2043" s="763"/>
      <c r="NRO2043" s="763"/>
      <c r="NRP2043" s="763"/>
      <c r="NRQ2043" s="764"/>
      <c r="NRR2043" s="764"/>
      <c r="NRS2043" s="763"/>
      <c r="NRT2043" s="763"/>
      <c r="NRU2043" s="763"/>
      <c r="NRV2043" s="764"/>
      <c r="NRW2043" s="764"/>
      <c r="NRX2043" s="763"/>
      <c r="NRY2043" s="763"/>
      <c r="NRZ2043" s="763"/>
      <c r="NSA2043" s="764"/>
      <c r="NSB2043" s="764"/>
      <c r="NSC2043" s="763"/>
      <c r="NSD2043" s="763"/>
      <c r="NSE2043" s="763"/>
      <c r="NSF2043" s="764"/>
      <c r="NSG2043" s="764"/>
      <c r="NSH2043" s="763"/>
      <c r="NSI2043" s="763"/>
      <c r="NSJ2043" s="763"/>
      <c r="NSK2043" s="764"/>
      <c r="NSL2043" s="764"/>
      <c r="NSM2043" s="763"/>
      <c r="NSN2043" s="763"/>
      <c r="NSO2043" s="763"/>
      <c r="NSP2043" s="764"/>
      <c r="NSQ2043" s="764"/>
      <c r="NSR2043" s="763"/>
      <c r="NSS2043" s="763"/>
      <c r="NST2043" s="763"/>
      <c r="NSU2043" s="764"/>
      <c r="NSV2043" s="764"/>
      <c r="NSW2043" s="763"/>
      <c r="NSX2043" s="763"/>
      <c r="NSY2043" s="763"/>
      <c r="NSZ2043" s="764"/>
      <c r="NTA2043" s="764"/>
      <c r="NTB2043" s="763"/>
      <c r="NTC2043" s="763"/>
      <c r="NTD2043" s="763"/>
      <c r="NTE2043" s="764"/>
      <c r="NTF2043" s="764"/>
      <c r="NTG2043" s="763"/>
      <c r="NTH2043" s="763"/>
      <c r="NTI2043" s="763"/>
      <c r="NTJ2043" s="764"/>
      <c r="NTK2043" s="764"/>
      <c r="NTL2043" s="763"/>
      <c r="NTM2043" s="763"/>
      <c r="NTN2043" s="763"/>
      <c r="NTO2043" s="764"/>
      <c r="NTP2043" s="764"/>
      <c r="NTQ2043" s="763"/>
      <c r="NTR2043" s="763"/>
      <c r="NTS2043" s="763"/>
      <c r="NTT2043" s="764"/>
      <c r="NTU2043" s="764"/>
      <c r="NTV2043" s="763"/>
      <c r="NTW2043" s="763"/>
      <c r="NTX2043" s="763"/>
      <c r="NTY2043" s="764"/>
      <c r="NTZ2043" s="764"/>
      <c r="NUA2043" s="763"/>
      <c r="NUB2043" s="763"/>
      <c r="NUC2043" s="763"/>
      <c r="NUD2043" s="764"/>
      <c r="NUE2043" s="764"/>
      <c r="NUF2043" s="763"/>
      <c r="NUG2043" s="763"/>
      <c r="NUH2043" s="763"/>
      <c r="NUI2043" s="764"/>
      <c r="NUJ2043" s="764"/>
      <c r="NUK2043" s="763"/>
      <c r="NUL2043" s="763"/>
      <c r="NUM2043" s="763"/>
      <c r="NUN2043" s="764"/>
      <c r="NUO2043" s="764"/>
      <c r="NUP2043" s="763"/>
      <c r="NUQ2043" s="763"/>
      <c r="NUR2043" s="763"/>
      <c r="NUS2043" s="764"/>
      <c r="NUT2043" s="764"/>
      <c r="NUU2043" s="763"/>
      <c r="NUV2043" s="763"/>
      <c r="NUW2043" s="763"/>
      <c r="NUX2043" s="764"/>
      <c r="NUY2043" s="764"/>
      <c r="NUZ2043" s="763"/>
      <c r="NVA2043" s="763"/>
      <c r="NVB2043" s="763"/>
      <c r="NVC2043" s="764"/>
      <c r="NVD2043" s="764"/>
      <c r="NVE2043" s="763"/>
      <c r="NVF2043" s="763"/>
      <c r="NVG2043" s="763"/>
      <c r="NVH2043" s="764"/>
      <c r="NVI2043" s="764"/>
      <c r="NVJ2043" s="763"/>
      <c r="NVK2043" s="763"/>
      <c r="NVL2043" s="763"/>
      <c r="NVM2043" s="764"/>
      <c r="NVN2043" s="764"/>
      <c r="NVO2043" s="763"/>
      <c r="NVP2043" s="763"/>
      <c r="NVQ2043" s="763"/>
      <c r="NVR2043" s="764"/>
      <c r="NVS2043" s="764"/>
      <c r="NVT2043" s="763"/>
      <c r="NVU2043" s="763"/>
      <c r="NVV2043" s="763"/>
      <c r="NVW2043" s="764"/>
      <c r="NVX2043" s="764"/>
      <c r="NVY2043" s="763"/>
      <c r="NVZ2043" s="763"/>
      <c r="NWA2043" s="763"/>
      <c r="NWB2043" s="764"/>
      <c r="NWC2043" s="764"/>
      <c r="NWD2043" s="763"/>
      <c r="NWE2043" s="763"/>
      <c r="NWF2043" s="763"/>
      <c r="NWG2043" s="764"/>
      <c r="NWH2043" s="764"/>
      <c r="NWI2043" s="763"/>
      <c r="NWJ2043" s="763"/>
      <c r="NWK2043" s="763"/>
      <c r="NWL2043" s="764"/>
      <c r="NWM2043" s="764"/>
      <c r="NWN2043" s="763"/>
      <c r="NWO2043" s="763"/>
      <c r="NWP2043" s="763"/>
      <c r="NWQ2043" s="764"/>
      <c r="NWR2043" s="764"/>
      <c r="NWS2043" s="763"/>
      <c r="NWT2043" s="763"/>
      <c r="NWU2043" s="763"/>
      <c r="NWV2043" s="764"/>
      <c r="NWW2043" s="764"/>
      <c r="NWX2043" s="763"/>
      <c r="NWY2043" s="763"/>
      <c r="NWZ2043" s="763"/>
      <c r="NXA2043" s="764"/>
      <c r="NXB2043" s="764"/>
      <c r="NXC2043" s="763"/>
      <c r="NXD2043" s="763"/>
      <c r="NXE2043" s="763"/>
      <c r="NXF2043" s="764"/>
      <c r="NXG2043" s="764"/>
      <c r="NXH2043" s="763"/>
      <c r="NXI2043" s="763"/>
      <c r="NXJ2043" s="763"/>
      <c r="NXK2043" s="764"/>
      <c r="NXL2043" s="764"/>
      <c r="NXM2043" s="763"/>
      <c r="NXN2043" s="763"/>
      <c r="NXO2043" s="763"/>
      <c r="NXP2043" s="764"/>
      <c r="NXQ2043" s="764"/>
      <c r="NXR2043" s="763"/>
      <c r="NXS2043" s="763"/>
      <c r="NXT2043" s="763"/>
      <c r="NXU2043" s="764"/>
      <c r="NXV2043" s="764"/>
      <c r="NXW2043" s="763"/>
      <c r="NXX2043" s="763"/>
      <c r="NXY2043" s="763"/>
      <c r="NXZ2043" s="764"/>
      <c r="NYA2043" s="764"/>
      <c r="NYB2043" s="763"/>
      <c r="NYC2043" s="763"/>
      <c r="NYD2043" s="763"/>
      <c r="NYE2043" s="764"/>
      <c r="NYF2043" s="764"/>
      <c r="NYG2043" s="763"/>
      <c r="NYH2043" s="763"/>
      <c r="NYI2043" s="763"/>
      <c r="NYJ2043" s="764"/>
      <c r="NYK2043" s="764"/>
      <c r="NYL2043" s="763"/>
      <c r="NYM2043" s="763"/>
      <c r="NYN2043" s="763"/>
      <c r="NYO2043" s="764"/>
      <c r="NYP2043" s="764"/>
      <c r="NYQ2043" s="763"/>
      <c r="NYR2043" s="763"/>
      <c r="NYS2043" s="763"/>
      <c r="NYT2043" s="764"/>
      <c r="NYU2043" s="764"/>
      <c r="NYV2043" s="763"/>
      <c r="NYW2043" s="763"/>
      <c r="NYX2043" s="763"/>
      <c r="NYY2043" s="764"/>
      <c r="NYZ2043" s="764"/>
      <c r="NZA2043" s="763"/>
      <c r="NZB2043" s="763"/>
      <c r="NZC2043" s="763"/>
      <c r="NZD2043" s="764"/>
      <c r="NZE2043" s="764"/>
      <c r="NZF2043" s="763"/>
      <c r="NZG2043" s="763"/>
      <c r="NZH2043" s="763"/>
      <c r="NZI2043" s="764"/>
      <c r="NZJ2043" s="764"/>
      <c r="NZK2043" s="763"/>
      <c r="NZL2043" s="763"/>
      <c r="NZM2043" s="763"/>
      <c r="NZN2043" s="764"/>
      <c r="NZO2043" s="764"/>
      <c r="NZP2043" s="763"/>
      <c r="NZQ2043" s="763"/>
      <c r="NZR2043" s="763"/>
      <c r="NZS2043" s="764"/>
      <c r="NZT2043" s="764"/>
      <c r="NZU2043" s="763"/>
      <c r="NZV2043" s="763"/>
      <c r="NZW2043" s="763"/>
      <c r="NZX2043" s="764"/>
      <c r="NZY2043" s="764"/>
      <c r="NZZ2043" s="763"/>
      <c r="OAA2043" s="763"/>
      <c r="OAB2043" s="763"/>
      <c r="OAC2043" s="764"/>
      <c r="OAD2043" s="764"/>
      <c r="OAE2043" s="763"/>
      <c r="OAF2043" s="763"/>
      <c r="OAG2043" s="763"/>
      <c r="OAH2043" s="764"/>
      <c r="OAI2043" s="764"/>
      <c r="OAJ2043" s="763"/>
      <c r="OAK2043" s="763"/>
      <c r="OAL2043" s="763"/>
      <c r="OAM2043" s="764"/>
      <c r="OAN2043" s="764"/>
      <c r="OAO2043" s="763"/>
      <c r="OAP2043" s="763"/>
      <c r="OAQ2043" s="763"/>
      <c r="OAR2043" s="764"/>
      <c r="OAS2043" s="764"/>
      <c r="OAT2043" s="763"/>
      <c r="OAU2043" s="763"/>
      <c r="OAV2043" s="763"/>
      <c r="OAW2043" s="764"/>
      <c r="OAX2043" s="764"/>
      <c r="OAY2043" s="763"/>
      <c r="OAZ2043" s="763"/>
      <c r="OBA2043" s="763"/>
      <c r="OBB2043" s="764"/>
      <c r="OBC2043" s="764"/>
      <c r="OBD2043" s="763"/>
      <c r="OBE2043" s="763"/>
      <c r="OBF2043" s="763"/>
      <c r="OBG2043" s="764"/>
      <c r="OBH2043" s="764"/>
      <c r="OBI2043" s="763"/>
      <c r="OBJ2043" s="763"/>
      <c r="OBK2043" s="763"/>
      <c r="OBL2043" s="764"/>
      <c r="OBM2043" s="764"/>
      <c r="OBN2043" s="763"/>
      <c r="OBO2043" s="763"/>
      <c r="OBP2043" s="763"/>
      <c r="OBQ2043" s="764"/>
      <c r="OBR2043" s="764"/>
      <c r="OBS2043" s="763"/>
      <c r="OBT2043" s="763"/>
      <c r="OBU2043" s="763"/>
      <c r="OBV2043" s="764"/>
      <c r="OBW2043" s="764"/>
      <c r="OBX2043" s="763"/>
      <c r="OBY2043" s="763"/>
      <c r="OBZ2043" s="763"/>
      <c r="OCA2043" s="764"/>
      <c r="OCB2043" s="764"/>
      <c r="OCC2043" s="763"/>
      <c r="OCD2043" s="763"/>
      <c r="OCE2043" s="763"/>
      <c r="OCF2043" s="764"/>
      <c r="OCG2043" s="764"/>
      <c r="OCH2043" s="763"/>
      <c r="OCI2043" s="763"/>
      <c r="OCJ2043" s="763"/>
      <c r="OCK2043" s="764"/>
      <c r="OCL2043" s="764"/>
      <c r="OCM2043" s="763"/>
      <c r="OCN2043" s="763"/>
      <c r="OCO2043" s="763"/>
      <c r="OCP2043" s="764"/>
      <c r="OCQ2043" s="764"/>
      <c r="OCR2043" s="763"/>
      <c r="OCS2043" s="763"/>
      <c r="OCT2043" s="763"/>
      <c r="OCU2043" s="764"/>
      <c r="OCV2043" s="764"/>
      <c r="OCW2043" s="763"/>
      <c r="OCX2043" s="763"/>
      <c r="OCY2043" s="763"/>
      <c r="OCZ2043" s="764"/>
      <c r="ODA2043" s="764"/>
      <c r="ODB2043" s="763"/>
      <c r="ODC2043" s="763"/>
      <c r="ODD2043" s="763"/>
      <c r="ODE2043" s="764"/>
      <c r="ODF2043" s="764"/>
      <c r="ODG2043" s="763"/>
      <c r="ODH2043" s="763"/>
      <c r="ODI2043" s="763"/>
      <c r="ODJ2043" s="764"/>
      <c r="ODK2043" s="764"/>
      <c r="ODL2043" s="763"/>
      <c r="ODM2043" s="763"/>
      <c r="ODN2043" s="763"/>
      <c r="ODO2043" s="764"/>
      <c r="ODP2043" s="764"/>
      <c r="ODQ2043" s="763"/>
      <c r="ODR2043" s="763"/>
      <c r="ODS2043" s="763"/>
      <c r="ODT2043" s="764"/>
      <c r="ODU2043" s="764"/>
      <c r="ODV2043" s="763"/>
      <c r="ODW2043" s="763"/>
      <c r="ODX2043" s="763"/>
      <c r="ODY2043" s="764"/>
      <c r="ODZ2043" s="764"/>
      <c r="OEA2043" s="763"/>
      <c r="OEB2043" s="763"/>
      <c r="OEC2043" s="763"/>
      <c r="OED2043" s="764"/>
      <c r="OEE2043" s="764"/>
      <c r="OEF2043" s="763"/>
      <c r="OEG2043" s="763"/>
      <c r="OEH2043" s="763"/>
      <c r="OEI2043" s="764"/>
      <c r="OEJ2043" s="764"/>
      <c r="OEK2043" s="763"/>
      <c r="OEL2043" s="763"/>
      <c r="OEM2043" s="763"/>
      <c r="OEN2043" s="764"/>
      <c r="OEO2043" s="764"/>
      <c r="OEP2043" s="763"/>
      <c r="OEQ2043" s="763"/>
      <c r="OER2043" s="763"/>
      <c r="OES2043" s="764"/>
      <c r="OET2043" s="764"/>
      <c r="OEU2043" s="763"/>
      <c r="OEV2043" s="763"/>
      <c r="OEW2043" s="763"/>
      <c r="OEX2043" s="764"/>
      <c r="OEY2043" s="764"/>
      <c r="OEZ2043" s="763"/>
      <c r="OFA2043" s="763"/>
      <c r="OFB2043" s="763"/>
      <c r="OFC2043" s="764"/>
      <c r="OFD2043" s="764"/>
      <c r="OFE2043" s="763"/>
      <c r="OFF2043" s="763"/>
      <c r="OFG2043" s="763"/>
      <c r="OFH2043" s="764"/>
      <c r="OFI2043" s="764"/>
      <c r="OFJ2043" s="763"/>
      <c r="OFK2043" s="763"/>
      <c r="OFL2043" s="763"/>
      <c r="OFM2043" s="764"/>
      <c r="OFN2043" s="764"/>
      <c r="OFO2043" s="763"/>
      <c r="OFP2043" s="763"/>
      <c r="OFQ2043" s="763"/>
      <c r="OFR2043" s="764"/>
      <c r="OFS2043" s="764"/>
      <c r="OFT2043" s="763"/>
      <c r="OFU2043" s="763"/>
      <c r="OFV2043" s="763"/>
      <c r="OFW2043" s="764"/>
      <c r="OFX2043" s="764"/>
      <c r="OFY2043" s="763"/>
      <c r="OFZ2043" s="763"/>
      <c r="OGA2043" s="763"/>
      <c r="OGB2043" s="764"/>
      <c r="OGC2043" s="764"/>
      <c r="OGD2043" s="763"/>
      <c r="OGE2043" s="763"/>
      <c r="OGF2043" s="763"/>
      <c r="OGG2043" s="764"/>
      <c r="OGH2043" s="764"/>
      <c r="OGI2043" s="763"/>
      <c r="OGJ2043" s="763"/>
      <c r="OGK2043" s="763"/>
      <c r="OGL2043" s="764"/>
      <c r="OGM2043" s="764"/>
      <c r="OGN2043" s="763"/>
      <c r="OGO2043" s="763"/>
      <c r="OGP2043" s="763"/>
      <c r="OGQ2043" s="764"/>
      <c r="OGR2043" s="764"/>
      <c r="OGS2043" s="763"/>
      <c r="OGT2043" s="763"/>
      <c r="OGU2043" s="763"/>
      <c r="OGV2043" s="764"/>
      <c r="OGW2043" s="764"/>
      <c r="OGX2043" s="763"/>
      <c r="OGY2043" s="763"/>
      <c r="OGZ2043" s="763"/>
      <c r="OHA2043" s="764"/>
      <c r="OHB2043" s="764"/>
      <c r="OHC2043" s="763"/>
      <c r="OHD2043" s="763"/>
      <c r="OHE2043" s="763"/>
      <c r="OHF2043" s="764"/>
      <c r="OHG2043" s="764"/>
      <c r="OHH2043" s="763"/>
      <c r="OHI2043" s="763"/>
      <c r="OHJ2043" s="763"/>
      <c r="OHK2043" s="764"/>
      <c r="OHL2043" s="764"/>
      <c r="OHM2043" s="763"/>
      <c r="OHN2043" s="763"/>
      <c r="OHO2043" s="763"/>
      <c r="OHP2043" s="764"/>
      <c r="OHQ2043" s="764"/>
      <c r="OHR2043" s="763"/>
      <c r="OHS2043" s="763"/>
      <c r="OHT2043" s="763"/>
      <c r="OHU2043" s="764"/>
      <c r="OHV2043" s="764"/>
      <c r="OHW2043" s="763"/>
      <c r="OHX2043" s="763"/>
      <c r="OHY2043" s="763"/>
      <c r="OHZ2043" s="764"/>
      <c r="OIA2043" s="764"/>
      <c r="OIB2043" s="763"/>
      <c r="OIC2043" s="763"/>
      <c r="OID2043" s="763"/>
      <c r="OIE2043" s="764"/>
      <c r="OIF2043" s="764"/>
      <c r="OIG2043" s="763"/>
      <c r="OIH2043" s="763"/>
      <c r="OII2043" s="763"/>
      <c r="OIJ2043" s="764"/>
      <c r="OIK2043" s="764"/>
      <c r="OIL2043" s="763"/>
      <c r="OIM2043" s="763"/>
      <c r="OIN2043" s="763"/>
      <c r="OIO2043" s="764"/>
      <c r="OIP2043" s="764"/>
      <c r="OIQ2043" s="763"/>
      <c r="OIR2043" s="763"/>
      <c r="OIS2043" s="763"/>
      <c r="OIT2043" s="764"/>
      <c r="OIU2043" s="764"/>
      <c r="OIV2043" s="763"/>
      <c r="OIW2043" s="763"/>
      <c r="OIX2043" s="763"/>
      <c r="OIY2043" s="764"/>
      <c r="OIZ2043" s="764"/>
      <c r="OJA2043" s="763"/>
      <c r="OJB2043" s="763"/>
      <c r="OJC2043" s="763"/>
      <c r="OJD2043" s="764"/>
      <c r="OJE2043" s="764"/>
      <c r="OJF2043" s="763"/>
      <c r="OJG2043" s="763"/>
      <c r="OJH2043" s="763"/>
      <c r="OJI2043" s="764"/>
      <c r="OJJ2043" s="764"/>
      <c r="OJK2043" s="763"/>
      <c r="OJL2043" s="763"/>
      <c r="OJM2043" s="763"/>
      <c r="OJN2043" s="764"/>
      <c r="OJO2043" s="764"/>
      <c r="OJP2043" s="763"/>
      <c r="OJQ2043" s="763"/>
      <c r="OJR2043" s="763"/>
      <c r="OJS2043" s="764"/>
      <c r="OJT2043" s="764"/>
      <c r="OJU2043" s="763"/>
      <c r="OJV2043" s="763"/>
      <c r="OJW2043" s="763"/>
      <c r="OJX2043" s="764"/>
      <c r="OJY2043" s="764"/>
      <c r="OJZ2043" s="763"/>
      <c r="OKA2043" s="763"/>
      <c r="OKB2043" s="763"/>
      <c r="OKC2043" s="764"/>
      <c r="OKD2043" s="764"/>
      <c r="OKE2043" s="763"/>
      <c r="OKF2043" s="763"/>
      <c r="OKG2043" s="763"/>
      <c r="OKH2043" s="764"/>
      <c r="OKI2043" s="764"/>
      <c r="OKJ2043" s="763"/>
      <c r="OKK2043" s="763"/>
      <c r="OKL2043" s="763"/>
      <c r="OKM2043" s="764"/>
      <c r="OKN2043" s="764"/>
      <c r="OKO2043" s="763"/>
      <c r="OKP2043" s="763"/>
      <c r="OKQ2043" s="763"/>
      <c r="OKR2043" s="764"/>
      <c r="OKS2043" s="764"/>
      <c r="OKT2043" s="763"/>
      <c r="OKU2043" s="763"/>
      <c r="OKV2043" s="763"/>
      <c r="OKW2043" s="764"/>
      <c r="OKX2043" s="764"/>
      <c r="OKY2043" s="763"/>
      <c r="OKZ2043" s="763"/>
      <c r="OLA2043" s="763"/>
      <c r="OLB2043" s="764"/>
      <c r="OLC2043" s="764"/>
      <c r="OLD2043" s="763"/>
      <c r="OLE2043" s="763"/>
      <c r="OLF2043" s="763"/>
      <c r="OLG2043" s="764"/>
      <c r="OLH2043" s="764"/>
      <c r="OLI2043" s="763"/>
      <c r="OLJ2043" s="763"/>
      <c r="OLK2043" s="763"/>
      <c r="OLL2043" s="764"/>
      <c r="OLM2043" s="764"/>
      <c r="OLN2043" s="763"/>
      <c r="OLO2043" s="763"/>
      <c r="OLP2043" s="763"/>
      <c r="OLQ2043" s="764"/>
      <c r="OLR2043" s="764"/>
      <c r="OLS2043" s="763"/>
      <c r="OLT2043" s="763"/>
      <c r="OLU2043" s="763"/>
      <c r="OLV2043" s="764"/>
      <c r="OLW2043" s="764"/>
      <c r="OLX2043" s="763"/>
      <c r="OLY2043" s="763"/>
      <c r="OLZ2043" s="763"/>
      <c r="OMA2043" s="764"/>
      <c r="OMB2043" s="764"/>
      <c r="OMC2043" s="763"/>
      <c r="OMD2043" s="763"/>
      <c r="OME2043" s="763"/>
      <c r="OMF2043" s="764"/>
      <c r="OMG2043" s="764"/>
      <c r="OMH2043" s="763"/>
      <c r="OMI2043" s="763"/>
      <c r="OMJ2043" s="763"/>
      <c r="OMK2043" s="764"/>
      <c r="OML2043" s="764"/>
      <c r="OMM2043" s="763"/>
      <c r="OMN2043" s="763"/>
      <c r="OMO2043" s="763"/>
      <c r="OMP2043" s="764"/>
      <c r="OMQ2043" s="764"/>
      <c r="OMR2043" s="763"/>
      <c r="OMS2043" s="763"/>
      <c r="OMT2043" s="763"/>
      <c r="OMU2043" s="764"/>
      <c r="OMV2043" s="764"/>
      <c r="OMW2043" s="763"/>
      <c r="OMX2043" s="763"/>
      <c r="OMY2043" s="763"/>
      <c r="OMZ2043" s="764"/>
      <c r="ONA2043" s="764"/>
      <c r="ONB2043" s="763"/>
      <c r="ONC2043" s="763"/>
      <c r="OND2043" s="763"/>
      <c r="ONE2043" s="764"/>
      <c r="ONF2043" s="764"/>
      <c r="ONG2043" s="763"/>
      <c r="ONH2043" s="763"/>
      <c r="ONI2043" s="763"/>
      <c r="ONJ2043" s="764"/>
      <c r="ONK2043" s="764"/>
      <c r="ONL2043" s="763"/>
      <c r="ONM2043" s="763"/>
      <c r="ONN2043" s="763"/>
      <c r="ONO2043" s="764"/>
      <c r="ONP2043" s="764"/>
      <c r="ONQ2043" s="763"/>
      <c r="ONR2043" s="763"/>
      <c r="ONS2043" s="763"/>
      <c r="ONT2043" s="764"/>
      <c r="ONU2043" s="764"/>
      <c r="ONV2043" s="763"/>
      <c r="ONW2043" s="763"/>
      <c r="ONX2043" s="763"/>
      <c r="ONY2043" s="764"/>
      <c r="ONZ2043" s="764"/>
      <c r="OOA2043" s="763"/>
      <c r="OOB2043" s="763"/>
      <c r="OOC2043" s="763"/>
      <c r="OOD2043" s="764"/>
      <c r="OOE2043" s="764"/>
      <c r="OOF2043" s="763"/>
      <c r="OOG2043" s="763"/>
      <c r="OOH2043" s="763"/>
      <c r="OOI2043" s="764"/>
      <c r="OOJ2043" s="764"/>
      <c r="OOK2043" s="763"/>
      <c r="OOL2043" s="763"/>
      <c r="OOM2043" s="763"/>
      <c r="OON2043" s="764"/>
      <c r="OOO2043" s="764"/>
      <c r="OOP2043" s="763"/>
      <c r="OOQ2043" s="763"/>
      <c r="OOR2043" s="763"/>
      <c r="OOS2043" s="764"/>
      <c r="OOT2043" s="764"/>
      <c r="OOU2043" s="763"/>
      <c r="OOV2043" s="763"/>
      <c r="OOW2043" s="763"/>
      <c r="OOX2043" s="764"/>
      <c r="OOY2043" s="764"/>
      <c r="OOZ2043" s="763"/>
      <c r="OPA2043" s="763"/>
      <c r="OPB2043" s="763"/>
      <c r="OPC2043" s="764"/>
      <c r="OPD2043" s="764"/>
      <c r="OPE2043" s="763"/>
      <c r="OPF2043" s="763"/>
      <c r="OPG2043" s="763"/>
      <c r="OPH2043" s="764"/>
      <c r="OPI2043" s="764"/>
      <c r="OPJ2043" s="763"/>
      <c r="OPK2043" s="763"/>
      <c r="OPL2043" s="763"/>
      <c r="OPM2043" s="764"/>
      <c r="OPN2043" s="764"/>
      <c r="OPO2043" s="763"/>
      <c r="OPP2043" s="763"/>
      <c r="OPQ2043" s="763"/>
      <c r="OPR2043" s="764"/>
      <c r="OPS2043" s="764"/>
      <c r="OPT2043" s="763"/>
      <c r="OPU2043" s="763"/>
      <c r="OPV2043" s="763"/>
      <c r="OPW2043" s="764"/>
      <c r="OPX2043" s="764"/>
      <c r="OPY2043" s="763"/>
      <c r="OPZ2043" s="763"/>
      <c r="OQA2043" s="763"/>
      <c r="OQB2043" s="764"/>
      <c r="OQC2043" s="764"/>
      <c r="OQD2043" s="763"/>
      <c r="OQE2043" s="763"/>
      <c r="OQF2043" s="763"/>
      <c r="OQG2043" s="764"/>
      <c r="OQH2043" s="764"/>
      <c r="OQI2043" s="763"/>
      <c r="OQJ2043" s="763"/>
      <c r="OQK2043" s="763"/>
      <c r="OQL2043" s="764"/>
      <c r="OQM2043" s="764"/>
      <c r="OQN2043" s="763"/>
      <c r="OQO2043" s="763"/>
      <c r="OQP2043" s="763"/>
      <c r="OQQ2043" s="764"/>
      <c r="OQR2043" s="764"/>
      <c r="OQS2043" s="763"/>
      <c r="OQT2043" s="763"/>
      <c r="OQU2043" s="763"/>
      <c r="OQV2043" s="764"/>
      <c r="OQW2043" s="764"/>
      <c r="OQX2043" s="763"/>
      <c r="OQY2043" s="763"/>
      <c r="OQZ2043" s="763"/>
      <c r="ORA2043" s="764"/>
      <c r="ORB2043" s="764"/>
      <c r="ORC2043" s="763"/>
      <c r="ORD2043" s="763"/>
      <c r="ORE2043" s="763"/>
      <c r="ORF2043" s="764"/>
      <c r="ORG2043" s="764"/>
      <c r="ORH2043" s="763"/>
      <c r="ORI2043" s="763"/>
      <c r="ORJ2043" s="763"/>
      <c r="ORK2043" s="764"/>
      <c r="ORL2043" s="764"/>
      <c r="ORM2043" s="763"/>
      <c r="ORN2043" s="763"/>
      <c r="ORO2043" s="763"/>
      <c r="ORP2043" s="764"/>
      <c r="ORQ2043" s="764"/>
      <c r="ORR2043" s="763"/>
      <c r="ORS2043" s="763"/>
      <c r="ORT2043" s="763"/>
      <c r="ORU2043" s="764"/>
      <c r="ORV2043" s="764"/>
      <c r="ORW2043" s="763"/>
      <c r="ORX2043" s="763"/>
      <c r="ORY2043" s="763"/>
      <c r="ORZ2043" s="764"/>
      <c r="OSA2043" s="764"/>
      <c r="OSB2043" s="763"/>
      <c r="OSC2043" s="763"/>
      <c r="OSD2043" s="763"/>
      <c r="OSE2043" s="764"/>
      <c r="OSF2043" s="764"/>
      <c r="OSG2043" s="763"/>
      <c r="OSH2043" s="763"/>
      <c r="OSI2043" s="763"/>
      <c r="OSJ2043" s="764"/>
      <c r="OSK2043" s="764"/>
      <c r="OSL2043" s="763"/>
      <c r="OSM2043" s="763"/>
      <c r="OSN2043" s="763"/>
      <c r="OSO2043" s="764"/>
      <c r="OSP2043" s="764"/>
      <c r="OSQ2043" s="763"/>
      <c r="OSR2043" s="763"/>
      <c r="OSS2043" s="763"/>
      <c r="OST2043" s="764"/>
      <c r="OSU2043" s="764"/>
      <c r="OSV2043" s="763"/>
      <c r="OSW2043" s="763"/>
      <c r="OSX2043" s="763"/>
      <c r="OSY2043" s="764"/>
      <c r="OSZ2043" s="764"/>
      <c r="OTA2043" s="763"/>
      <c r="OTB2043" s="763"/>
      <c r="OTC2043" s="763"/>
      <c r="OTD2043" s="764"/>
      <c r="OTE2043" s="764"/>
      <c r="OTF2043" s="763"/>
      <c r="OTG2043" s="763"/>
      <c r="OTH2043" s="763"/>
      <c r="OTI2043" s="764"/>
      <c r="OTJ2043" s="764"/>
      <c r="OTK2043" s="763"/>
      <c r="OTL2043" s="763"/>
      <c r="OTM2043" s="763"/>
      <c r="OTN2043" s="764"/>
      <c r="OTO2043" s="764"/>
      <c r="OTP2043" s="763"/>
      <c r="OTQ2043" s="763"/>
      <c r="OTR2043" s="763"/>
      <c r="OTS2043" s="764"/>
      <c r="OTT2043" s="764"/>
      <c r="OTU2043" s="763"/>
      <c r="OTV2043" s="763"/>
      <c r="OTW2043" s="763"/>
      <c r="OTX2043" s="764"/>
      <c r="OTY2043" s="764"/>
      <c r="OTZ2043" s="763"/>
      <c r="OUA2043" s="763"/>
      <c r="OUB2043" s="763"/>
      <c r="OUC2043" s="764"/>
      <c r="OUD2043" s="764"/>
      <c r="OUE2043" s="763"/>
      <c r="OUF2043" s="763"/>
      <c r="OUG2043" s="763"/>
      <c r="OUH2043" s="764"/>
      <c r="OUI2043" s="764"/>
      <c r="OUJ2043" s="763"/>
      <c r="OUK2043" s="763"/>
      <c r="OUL2043" s="763"/>
      <c r="OUM2043" s="764"/>
      <c r="OUN2043" s="764"/>
      <c r="OUO2043" s="763"/>
      <c r="OUP2043" s="763"/>
      <c r="OUQ2043" s="763"/>
      <c r="OUR2043" s="764"/>
      <c r="OUS2043" s="764"/>
      <c r="OUT2043" s="763"/>
      <c r="OUU2043" s="763"/>
      <c r="OUV2043" s="763"/>
      <c r="OUW2043" s="764"/>
      <c r="OUX2043" s="764"/>
      <c r="OUY2043" s="763"/>
      <c r="OUZ2043" s="763"/>
      <c r="OVA2043" s="763"/>
      <c r="OVB2043" s="764"/>
      <c r="OVC2043" s="764"/>
      <c r="OVD2043" s="763"/>
      <c r="OVE2043" s="763"/>
      <c r="OVF2043" s="763"/>
      <c r="OVG2043" s="764"/>
      <c r="OVH2043" s="764"/>
      <c r="OVI2043" s="763"/>
      <c r="OVJ2043" s="763"/>
      <c r="OVK2043" s="763"/>
      <c r="OVL2043" s="764"/>
      <c r="OVM2043" s="764"/>
      <c r="OVN2043" s="763"/>
      <c r="OVO2043" s="763"/>
      <c r="OVP2043" s="763"/>
      <c r="OVQ2043" s="764"/>
      <c r="OVR2043" s="764"/>
      <c r="OVS2043" s="763"/>
      <c r="OVT2043" s="763"/>
      <c r="OVU2043" s="763"/>
      <c r="OVV2043" s="764"/>
      <c r="OVW2043" s="764"/>
      <c r="OVX2043" s="763"/>
      <c r="OVY2043" s="763"/>
      <c r="OVZ2043" s="763"/>
      <c r="OWA2043" s="764"/>
      <c r="OWB2043" s="764"/>
      <c r="OWC2043" s="763"/>
      <c r="OWD2043" s="763"/>
      <c r="OWE2043" s="763"/>
      <c r="OWF2043" s="764"/>
      <c r="OWG2043" s="764"/>
      <c r="OWH2043" s="763"/>
      <c r="OWI2043" s="763"/>
      <c r="OWJ2043" s="763"/>
      <c r="OWK2043" s="764"/>
      <c r="OWL2043" s="764"/>
      <c r="OWM2043" s="763"/>
      <c r="OWN2043" s="763"/>
      <c r="OWO2043" s="763"/>
      <c r="OWP2043" s="764"/>
      <c r="OWQ2043" s="764"/>
      <c r="OWR2043" s="763"/>
      <c r="OWS2043" s="763"/>
      <c r="OWT2043" s="763"/>
      <c r="OWU2043" s="764"/>
      <c r="OWV2043" s="764"/>
      <c r="OWW2043" s="763"/>
      <c r="OWX2043" s="763"/>
      <c r="OWY2043" s="763"/>
      <c r="OWZ2043" s="764"/>
      <c r="OXA2043" s="764"/>
      <c r="OXB2043" s="763"/>
      <c r="OXC2043" s="763"/>
      <c r="OXD2043" s="763"/>
      <c r="OXE2043" s="764"/>
      <c r="OXF2043" s="764"/>
      <c r="OXG2043" s="763"/>
      <c r="OXH2043" s="763"/>
      <c r="OXI2043" s="763"/>
      <c r="OXJ2043" s="764"/>
      <c r="OXK2043" s="764"/>
      <c r="OXL2043" s="763"/>
      <c r="OXM2043" s="763"/>
      <c r="OXN2043" s="763"/>
      <c r="OXO2043" s="764"/>
      <c r="OXP2043" s="764"/>
      <c r="OXQ2043" s="763"/>
      <c r="OXR2043" s="763"/>
      <c r="OXS2043" s="763"/>
      <c r="OXT2043" s="764"/>
      <c r="OXU2043" s="764"/>
      <c r="OXV2043" s="763"/>
      <c r="OXW2043" s="763"/>
      <c r="OXX2043" s="763"/>
      <c r="OXY2043" s="764"/>
      <c r="OXZ2043" s="764"/>
      <c r="OYA2043" s="763"/>
      <c r="OYB2043" s="763"/>
      <c r="OYC2043" s="763"/>
      <c r="OYD2043" s="764"/>
      <c r="OYE2043" s="764"/>
      <c r="OYF2043" s="763"/>
      <c r="OYG2043" s="763"/>
      <c r="OYH2043" s="763"/>
      <c r="OYI2043" s="764"/>
      <c r="OYJ2043" s="764"/>
      <c r="OYK2043" s="763"/>
      <c r="OYL2043" s="763"/>
      <c r="OYM2043" s="763"/>
      <c r="OYN2043" s="764"/>
      <c r="OYO2043" s="764"/>
      <c r="OYP2043" s="763"/>
      <c r="OYQ2043" s="763"/>
      <c r="OYR2043" s="763"/>
      <c r="OYS2043" s="764"/>
      <c r="OYT2043" s="764"/>
      <c r="OYU2043" s="763"/>
      <c r="OYV2043" s="763"/>
      <c r="OYW2043" s="763"/>
      <c r="OYX2043" s="764"/>
      <c r="OYY2043" s="764"/>
      <c r="OYZ2043" s="763"/>
      <c r="OZA2043" s="763"/>
      <c r="OZB2043" s="763"/>
      <c r="OZC2043" s="764"/>
      <c r="OZD2043" s="764"/>
      <c r="OZE2043" s="763"/>
      <c r="OZF2043" s="763"/>
      <c r="OZG2043" s="763"/>
      <c r="OZH2043" s="764"/>
      <c r="OZI2043" s="764"/>
      <c r="OZJ2043" s="763"/>
      <c r="OZK2043" s="763"/>
      <c r="OZL2043" s="763"/>
      <c r="OZM2043" s="764"/>
      <c r="OZN2043" s="764"/>
      <c r="OZO2043" s="763"/>
      <c r="OZP2043" s="763"/>
      <c r="OZQ2043" s="763"/>
      <c r="OZR2043" s="764"/>
      <c r="OZS2043" s="764"/>
      <c r="OZT2043" s="763"/>
      <c r="OZU2043" s="763"/>
      <c r="OZV2043" s="763"/>
      <c r="OZW2043" s="764"/>
      <c r="OZX2043" s="764"/>
      <c r="OZY2043" s="763"/>
      <c r="OZZ2043" s="763"/>
      <c r="PAA2043" s="763"/>
      <c r="PAB2043" s="764"/>
      <c r="PAC2043" s="764"/>
      <c r="PAD2043" s="763"/>
      <c r="PAE2043" s="763"/>
      <c r="PAF2043" s="763"/>
      <c r="PAG2043" s="764"/>
      <c r="PAH2043" s="764"/>
      <c r="PAI2043" s="763"/>
      <c r="PAJ2043" s="763"/>
      <c r="PAK2043" s="763"/>
      <c r="PAL2043" s="764"/>
      <c r="PAM2043" s="764"/>
      <c r="PAN2043" s="763"/>
      <c r="PAO2043" s="763"/>
      <c r="PAP2043" s="763"/>
      <c r="PAQ2043" s="764"/>
      <c r="PAR2043" s="764"/>
      <c r="PAS2043" s="763"/>
      <c r="PAT2043" s="763"/>
      <c r="PAU2043" s="763"/>
      <c r="PAV2043" s="764"/>
      <c r="PAW2043" s="764"/>
      <c r="PAX2043" s="763"/>
      <c r="PAY2043" s="763"/>
      <c r="PAZ2043" s="763"/>
      <c r="PBA2043" s="764"/>
      <c r="PBB2043" s="764"/>
      <c r="PBC2043" s="763"/>
      <c r="PBD2043" s="763"/>
      <c r="PBE2043" s="763"/>
      <c r="PBF2043" s="764"/>
      <c r="PBG2043" s="764"/>
      <c r="PBH2043" s="763"/>
      <c r="PBI2043" s="763"/>
      <c r="PBJ2043" s="763"/>
      <c r="PBK2043" s="764"/>
      <c r="PBL2043" s="764"/>
      <c r="PBM2043" s="763"/>
      <c r="PBN2043" s="763"/>
      <c r="PBO2043" s="763"/>
      <c r="PBP2043" s="764"/>
      <c r="PBQ2043" s="764"/>
      <c r="PBR2043" s="763"/>
      <c r="PBS2043" s="763"/>
      <c r="PBT2043" s="763"/>
      <c r="PBU2043" s="764"/>
      <c r="PBV2043" s="764"/>
      <c r="PBW2043" s="763"/>
      <c r="PBX2043" s="763"/>
      <c r="PBY2043" s="763"/>
      <c r="PBZ2043" s="764"/>
      <c r="PCA2043" s="764"/>
      <c r="PCB2043" s="763"/>
      <c r="PCC2043" s="763"/>
      <c r="PCD2043" s="763"/>
      <c r="PCE2043" s="764"/>
      <c r="PCF2043" s="764"/>
      <c r="PCG2043" s="763"/>
      <c r="PCH2043" s="763"/>
      <c r="PCI2043" s="763"/>
      <c r="PCJ2043" s="764"/>
      <c r="PCK2043" s="764"/>
      <c r="PCL2043" s="763"/>
      <c r="PCM2043" s="763"/>
      <c r="PCN2043" s="763"/>
      <c r="PCO2043" s="764"/>
      <c r="PCP2043" s="764"/>
      <c r="PCQ2043" s="763"/>
      <c r="PCR2043" s="763"/>
      <c r="PCS2043" s="763"/>
      <c r="PCT2043" s="764"/>
      <c r="PCU2043" s="764"/>
      <c r="PCV2043" s="763"/>
      <c r="PCW2043" s="763"/>
      <c r="PCX2043" s="763"/>
      <c r="PCY2043" s="764"/>
      <c r="PCZ2043" s="764"/>
      <c r="PDA2043" s="763"/>
      <c r="PDB2043" s="763"/>
      <c r="PDC2043" s="763"/>
      <c r="PDD2043" s="764"/>
      <c r="PDE2043" s="764"/>
      <c r="PDF2043" s="763"/>
      <c r="PDG2043" s="763"/>
      <c r="PDH2043" s="763"/>
      <c r="PDI2043" s="764"/>
      <c r="PDJ2043" s="764"/>
      <c r="PDK2043" s="763"/>
      <c r="PDL2043" s="763"/>
      <c r="PDM2043" s="763"/>
      <c r="PDN2043" s="764"/>
      <c r="PDO2043" s="764"/>
      <c r="PDP2043" s="763"/>
      <c r="PDQ2043" s="763"/>
      <c r="PDR2043" s="763"/>
      <c r="PDS2043" s="764"/>
      <c r="PDT2043" s="764"/>
      <c r="PDU2043" s="763"/>
      <c r="PDV2043" s="763"/>
      <c r="PDW2043" s="763"/>
      <c r="PDX2043" s="764"/>
      <c r="PDY2043" s="764"/>
      <c r="PDZ2043" s="763"/>
      <c r="PEA2043" s="763"/>
      <c r="PEB2043" s="763"/>
      <c r="PEC2043" s="764"/>
      <c r="PED2043" s="764"/>
      <c r="PEE2043" s="763"/>
      <c r="PEF2043" s="763"/>
      <c r="PEG2043" s="763"/>
      <c r="PEH2043" s="764"/>
      <c r="PEI2043" s="764"/>
      <c r="PEJ2043" s="763"/>
      <c r="PEK2043" s="763"/>
      <c r="PEL2043" s="763"/>
      <c r="PEM2043" s="764"/>
      <c r="PEN2043" s="764"/>
      <c r="PEO2043" s="763"/>
      <c r="PEP2043" s="763"/>
      <c r="PEQ2043" s="763"/>
      <c r="PER2043" s="764"/>
      <c r="PES2043" s="764"/>
      <c r="PET2043" s="763"/>
      <c r="PEU2043" s="763"/>
      <c r="PEV2043" s="763"/>
      <c r="PEW2043" s="764"/>
      <c r="PEX2043" s="764"/>
      <c r="PEY2043" s="763"/>
      <c r="PEZ2043" s="763"/>
      <c r="PFA2043" s="763"/>
      <c r="PFB2043" s="764"/>
      <c r="PFC2043" s="764"/>
      <c r="PFD2043" s="763"/>
      <c r="PFE2043" s="763"/>
      <c r="PFF2043" s="763"/>
      <c r="PFG2043" s="764"/>
      <c r="PFH2043" s="764"/>
      <c r="PFI2043" s="763"/>
      <c r="PFJ2043" s="763"/>
      <c r="PFK2043" s="763"/>
      <c r="PFL2043" s="764"/>
      <c r="PFM2043" s="764"/>
      <c r="PFN2043" s="763"/>
      <c r="PFO2043" s="763"/>
      <c r="PFP2043" s="763"/>
      <c r="PFQ2043" s="764"/>
      <c r="PFR2043" s="764"/>
      <c r="PFS2043" s="763"/>
      <c r="PFT2043" s="763"/>
      <c r="PFU2043" s="763"/>
      <c r="PFV2043" s="764"/>
      <c r="PFW2043" s="764"/>
      <c r="PFX2043" s="763"/>
      <c r="PFY2043" s="763"/>
      <c r="PFZ2043" s="763"/>
      <c r="PGA2043" s="764"/>
      <c r="PGB2043" s="764"/>
      <c r="PGC2043" s="763"/>
      <c r="PGD2043" s="763"/>
      <c r="PGE2043" s="763"/>
      <c r="PGF2043" s="764"/>
      <c r="PGG2043" s="764"/>
      <c r="PGH2043" s="763"/>
      <c r="PGI2043" s="763"/>
      <c r="PGJ2043" s="763"/>
      <c r="PGK2043" s="764"/>
      <c r="PGL2043" s="764"/>
      <c r="PGM2043" s="763"/>
      <c r="PGN2043" s="763"/>
      <c r="PGO2043" s="763"/>
      <c r="PGP2043" s="764"/>
      <c r="PGQ2043" s="764"/>
      <c r="PGR2043" s="763"/>
      <c r="PGS2043" s="763"/>
      <c r="PGT2043" s="763"/>
      <c r="PGU2043" s="764"/>
      <c r="PGV2043" s="764"/>
      <c r="PGW2043" s="763"/>
      <c r="PGX2043" s="763"/>
      <c r="PGY2043" s="763"/>
      <c r="PGZ2043" s="764"/>
      <c r="PHA2043" s="764"/>
      <c r="PHB2043" s="763"/>
      <c r="PHC2043" s="763"/>
      <c r="PHD2043" s="763"/>
      <c r="PHE2043" s="764"/>
      <c r="PHF2043" s="764"/>
      <c r="PHG2043" s="763"/>
      <c r="PHH2043" s="763"/>
      <c r="PHI2043" s="763"/>
      <c r="PHJ2043" s="764"/>
      <c r="PHK2043" s="764"/>
      <c r="PHL2043" s="763"/>
      <c r="PHM2043" s="763"/>
      <c r="PHN2043" s="763"/>
      <c r="PHO2043" s="764"/>
      <c r="PHP2043" s="764"/>
      <c r="PHQ2043" s="763"/>
      <c r="PHR2043" s="763"/>
      <c r="PHS2043" s="763"/>
      <c r="PHT2043" s="764"/>
      <c r="PHU2043" s="764"/>
      <c r="PHV2043" s="763"/>
      <c r="PHW2043" s="763"/>
      <c r="PHX2043" s="763"/>
      <c r="PHY2043" s="764"/>
      <c r="PHZ2043" s="764"/>
      <c r="PIA2043" s="763"/>
      <c r="PIB2043" s="763"/>
      <c r="PIC2043" s="763"/>
      <c r="PID2043" s="764"/>
      <c r="PIE2043" s="764"/>
      <c r="PIF2043" s="763"/>
      <c r="PIG2043" s="763"/>
      <c r="PIH2043" s="763"/>
      <c r="PII2043" s="764"/>
      <c r="PIJ2043" s="764"/>
      <c r="PIK2043" s="763"/>
      <c r="PIL2043" s="763"/>
      <c r="PIM2043" s="763"/>
      <c r="PIN2043" s="764"/>
      <c r="PIO2043" s="764"/>
      <c r="PIP2043" s="763"/>
      <c r="PIQ2043" s="763"/>
      <c r="PIR2043" s="763"/>
      <c r="PIS2043" s="764"/>
      <c r="PIT2043" s="764"/>
      <c r="PIU2043" s="763"/>
      <c r="PIV2043" s="763"/>
      <c r="PIW2043" s="763"/>
      <c r="PIX2043" s="764"/>
      <c r="PIY2043" s="764"/>
      <c r="PIZ2043" s="763"/>
      <c r="PJA2043" s="763"/>
      <c r="PJB2043" s="763"/>
      <c r="PJC2043" s="764"/>
      <c r="PJD2043" s="764"/>
      <c r="PJE2043" s="763"/>
      <c r="PJF2043" s="763"/>
      <c r="PJG2043" s="763"/>
      <c r="PJH2043" s="764"/>
      <c r="PJI2043" s="764"/>
      <c r="PJJ2043" s="763"/>
      <c r="PJK2043" s="763"/>
      <c r="PJL2043" s="763"/>
      <c r="PJM2043" s="764"/>
      <c r="PJN2043" s="764"/>
      <c r="PJO2043" s="763"/>
      <c r="PJP2043" s="763"/>
      <c r="PJQ2043" s="763"/>
      <c r="PJR2043" s="764"/>
      <c r="PJS2043" s="764"/>
      <c r="PJT2043" s="763"/>
      <c r="PJU2043" s="763"/>
      <c r="PJV2043" s="763"/>
      <c r="PJW2043" s="764"/>
      <c r="PJX2043" s="764"/>
      <c r="PJY2043" s="763"/>
      <c r="PJZ2043" s="763"/>
      <c r="PKA2043" s="763"/>
      <c r="PKB2043" s="764"/>
      <c r="PKC2043" s="764"/>
      <c r="PKD2043" s="763"/>
      <c r="PKE2043" s="763"/>
      <c r="PKF2043" s="763"/>
      <c r="PKG2043" s="764"/>
      <c r="PKH2043" s="764"/>
      <c r="PKI2043" s="763"/>
      <c r="PKJ2043" s="763"/>
      <c r="PKK2043" s="763"/>
      <c r="PKL2043" s="764"/>
      <c r="PKM2043" s="764"/>
      <c r="PKN2043" s="763"/>
      <c r="PKO2043" s="763"/>
      <c r="PKP2043" s="763"/>
      <c r="PKQ2043" s="764"/>
      <c r="PKR2043" s="764"/>
      <c r="PKS2043" s="763"/>
      <c r="PKT2043" s="763"/>
      <c r="PKU2043" s="763"/>
      <c r="PKV2043" s="764"/>
      <c r="PKW2043" s="764"/>
      <c r="PKX2043" s="763"/>
      <c r="PKY2043" s="763"/>
      <c r="PKZ2043" s="763"/>
      <c r="PLA2043" s="764"/>
      <c r="PLB2043" s="764"/>
      <c r="PLC2043" s="763"/>
      <c r="PLD2043" s="763"/>
      <c r="PLE2043" s="763"/>
      <c r="PLF2043" s="764"/>
      <c r="PLG2043" s="764"/>
      <c r="PLH2043" s="763"/>
      <c r="PLI2043" s="763"/>
      <c r="PLJ2043" s="763"/>
      <c r="PLK2043" s="764"/>
      <c r="PLL2043" s="764"/>
      <c r="PLM2043" s="763"/>
      <c r="PLN2043" s="763"/>
      <c r="PLO2043" s="763"/>
      <c r="PLP2043" s="764"/>
      <c r="PLQ2043" s="764"/>
      <c r="PLR2043" s="763"/>
      <c r="PLS2043" s="763"/>
      <c r="PLT2043" s="763"/>
      <c r="PLU2043" s="764"/>
      <c r="PLV2043" s="764"/>
      <c r="PLW2043" s="763"/>
      <c r="PLX2043" s="763"/>
      <c r="PLY2043" s="763"/>
      <c r="PLZ2043" s="764"/>
      <c r="PMA2043" s="764"/>
      <c r="PMB2043" s="763"/>
      <c r="PMC2043" s="763"/>
      <c r="PMD2043" s="763"/>
      <c r="PME2043" s="764"/>
      <c r="PMF2043" s="764"/>
      <c r="PMG2043" s="763"/>
      <c r="PMH2043" s="763"/>
      <c r="PMI2043" s="763"/>
      <c r="PMJ2043" s="764"/>
      <c r="PMK2043" s="764"/>
      <c r="PML2043" s="763"/>
      <c r="PMM2043" s="763"/>
      <c r="PMN2043" s="763"/>
      <c r="PMO2043" s="764"/>
      <c r="PMP2043" s="764"/>
      <c r="PMQ2043" s="763"/>
      <c r="PMR2043" s="763"/>
      <c r="PMS2043" s="763"/>
      <c r="PMT2043" s="764"/>
      <c r="PMU2043" s="764"/>
      <c r="PMV2043" s="763"/>
      <c r="PMW2043" s="763"/>
      <c r="PMX2043" s="763"/>
      <c r="PMY2043" s="764"/>
      <c r="PMZ2043" s="764"/>
      <c r="PNA2043" s="763"/>
      <c r="PNB2043" s="763"/>
      <c r="PNC2043" s="763"/>
      <c r="PND2043" s="764"/>
      <c r="PNE2043" s="764"/>
      <c r="PNF2043" s="763"/>
      <c r="PNG2043" s="763"/>
      <c r="PNH2043" s="763"/>
      <c r="PNI2043" s="764"/>
      <c r="PNJ2043" s="764"/>
      <c r="PNK2043" s="763"/>
      <c r="PNL2043" s="763"/>
      <c r="PNM2043" s="763"/>
      <c r="PNN2043" s="764"/>
      <c r="PNO2043" s="764"/>
      <c r="PNP2043" s="763"/>
      <c r="PNQ2043" s="763"/>
      <c r="PNR2043" s="763"/>
      <c r="PNS2043" s="764"/>
      <c r="PNT2043" s="764"/>
      <c r="PNU2043" s="763"/>
      <c r="PNV2043" s="763"/>
      <c r="PNW2043" s="763"/>
      <c r="PNX2043" s="764"/>
      <c r="PNY2043" s="764"/>
      <c r="PNZ2043" s="763"/>
      <c r="POA2043" s="763"/>
      <c r="POB2043" s="763"/>
      <c r="POC2043" s="764"/>
      <c r="POD2043" s="764"/>
      <c r="POE2043" s="763"/>
      <c r="POF2043" s="763"/>
      <c r="POG2043" s="763"/>
      <c r="POH2043" s="764"/>
      <c r="POI2043" s="764"/>
      <c r="POJ2043" s="763"/>
      <c r="POK2043" s="763"/>
      <c r="POL2043" s="763"/>
      <c r="POM2043" s="764"/>
      <c r="PON2043" s="764"/>
      <c r="POO2043" s="763"/>
      <c r="POP2043" s="763"/>
      <c r="POQ2043" s="763"/>
      <c r="POR2043" s="764"/>
      <c r="POS2043" s="764"/>
      <c r="POT2043" s="763"/>
      <c r="POU2043" s="763"/>
      <c r="POV2043" s="763"/>
      <c r="POW2043" s="764"/>
      <c r="POX2043" s="764"/>
      <c r="POY2043" s="763"/>
      <c r="POZ2043" s="763"/>
      <c r="PPA2043" s="763"/>
      <c r="PPB2043" s="764"/>
      <c r="PPC2043" s="764"/>
      <c r="PPD2043" s="763"/>
      <c r="PPE2043" s="763"/>
      <c r="PPF2043" s="763"/>
      <c r="PPG2043" s="764"/>
      <c r="PPH2043" s="764"/>
      <c r="PPI2043" s="763"/>
      <c r="PPJ2043" s="763"/>
      <c r="PPK2043" s="763"/>
      <c r="PPL2043" s="764"/>
      <c r="PPM2043" s="764"/>
      <c r="PPN2043" s="763"/>
      <c r="PPO2043" s="763"/>
      <c r="PPP2043" s="763"/>
      <c r="PPQ2043" s="764"/>
      <c r="PPR2043" s="764"/>
      <c r="PPS2043" s="763"/>
      <c r="PPT2043" s="763"/>
      <c r="PPU2043" s="763"/>
      <c r="PPV2043" s="764"/>
      <c r="PPW2043" s="764"/>
      <c r="PPX2043" s="763"/>
      <c r="PPY2043" s="763"/>
      <c r="PPZ2043" s="763"/>
      <c r="PQA2043" s="764"/>
      <c r="PQB2043" s="764"/>
      <c r="PQC2043" s="763"/>
      <c r="PQD2043" s="763"/>
      <c r="PQE2043" s="763"/>
      <c r="PQF2043" s="764"/>
      <c r="PQG2043" s="764"/>
      <c r="PQH2043" s="763"/>
      <c r="PQI2043" s="763"/>
      <c r="PQJ2043" s="763"/>
      <c r="PQK2043" s="764"/>
      <c r="PQL2043" s="764"/>
      <c r="PQM2043" s="763"/>
      <c r="PQN2043" s="763"/>
      <c r="PQO2043" s="763"/>
      <c r="PQP2043" s="764"/>
      <c r="PQQ2043" s="764"/>
      <c r="PQR2043" s="763"/>
      <c r="PQS2043" s="763"/>
      <c r="PQT2043" s="763"/>
      <c r="PQU2043" s="764"/>
      <c r="PQV2043" s="764"/>
      <c r="PQW2043" s="763"/>
      <c r="PQX2043" s="763"/>
      <c r="PQY2043" s="763"/>
      <c r="PQZ2043" s="764"/>
      <c r="PRA2043" s="764"/>
      <c r="PRB2043" s="763"/>
      <c r="PRC2043" s="763"/>
      <c r="PRD2043" s="763"/>
      <c r="PRE2043" s="764"/>
      <c r="PRF2043" s="764"/>
      <c r="PRG2043" s="763"/>
      <c r="PRH2043" s="763"/>
      <c r="PRI2043" s="763"/>
      <c r="PRJ2043" s="764"/>
      <c r="PRK2043" s="764"/>
      <c r="PRL2043" s="763"/>
      <c r="PRM2043" s="763"/>
      <c r="PRN2043" s="763"/>
      <c r="PRO2043" s="764"/>
      <c r="PRP2043" s="764"/>
      <c r="PRQ2043" s="763"/>
      <c r="PRR2043" s="763"/>
      <c r="PRS2043" s="763"/>
      <c r="PRT2043" s="764"/>
      <c r="PRU2043" s="764"/>
      <c r="PRV2043" s="763"/>
      <c r="PRW2043" s="763"/>
      <c r="PRX2043" s="763"/>
      <c r="PRY2043" s="764"/>
      <c r="PRZ2043" s="764"/>
      <c r="PSA2043" s="763"/>
      <c r="PSB2043" s="763"/>
      <c r="PSC2043" s="763"/>
      <c r="PSD2043" s="764"/>
      <c r="PSE2043" s="764"/>
      <c r="PSF2043" s="763"/>
      <c r="PSG2043" s="763"/>
      <c r="PSH2043" s="763"/>
      <c r="PSI2043" s="764"/>
      <c r="PSJ2043" s="764"/>
      <c r="PSK2043" s="763"/>
      <c r="PSL2043" s="763"/>
      <c r="PSM2043" s="763"/>
      <c r="PSN2043" s="764"/>
      <c r="PSO2043" s="764"/>
      <c r="PSP2043" s="763"/>
      <c r="PSQ2043" s="763"/>
      <c r="PSR2043" s="763"/>
      <c r="PSS2043" s="764"/>
      <c r="PST2043" s="764"/>
      <c r="PSU2043" s="763"/>
      <c r="PSV2043" s="763"/>
      <c r="PSW2043" s="763"/>
      <c r="PSX2043" s="764"/>
      <c r="PSY2043" s="764"/>
      <c r="PSZ2043" s="763"/>
      <c r="PTA2043" s="763"/>
      <c r="PTB2043" s="763"/>
      <c r="PTC2043" s="764"/>
      <c r="PTD2043" s="764"/>
      <c r="PTE2043" s="763"/>
      <c r="PTF2043" s="763"/>
      <c r="PTG2043" s="763"/>
      <c r="PTH2043" s="764"/>
      <c r="PTI2043" s="764"/>
      <c r="PTJ2043" s="763"/>
      <c r="PTK2043" s="763"/>
      <c r="PTL2043" s="763"/>
      <c r="PTM2043" s="764"/>
      <c r="PTN2043" s="764"/>
      <c r="PTO2043" s="763"/>
      <c r="PTP2043" s="763"/>
      <c r="PTQ2043" s="763"/>
      <c r="PTR2043" s="764"/>
      <c r="PTS2043" s="764"/>
      <c r="PTT2043" s="763"/>
      <c r="PTU2043" s="763"/>
      <c r="PTV2043" s="763"/>
      <c r="PTW2043" s="764"/>
      <c r="PTX2043" s="764"/>
      <c r="PTY2043" s="763"/>
      <c r="PTZ2043" s="763"/>
      <c r="PUA2043" s="763"/>
      <c r="PUB2043" s="764"/>
      <c r="PUC2043" s="764"/>
      <c r="PUD2043" s="763"/>
      <c r="PUE2043" s="763"/>
      <c r="PUF2043" s="763"/>
      <c r="PUG2043" s="764"/>
      <c r="PUH2043" s="764"/>
      <c r="PUI2043" s="763"/>
      <c r="PUJ2043" s="763"/>
      <c r="PUK2043" s="763"/>
      <c r="PUL2043" s="764"/>
      <c r="PUM2043" s="764"/>
      <c r="PUN2043" s="763"/>
      <c r="PUO2043" s="763"/>
      <c r="PUP2043" s="763"/>
      <c r="PUQ2043" s="764"/>
      <c r="PUR2043" s="764"/>
      <c r="PUS2043" s="763"/>
      <c r="PUT2043" s="763"/>
      <c r="PUU2043" s="763"/>
      <c r="PUV2043" s="764"/>
      <c r="PUW2043" s="764"/>
      <c r="PUX2043" s="763"/>
      <c r="PUY2043" s="763"/>
      <c r="PUZ2043" s="763"/>
      <c r="PVA2043" s="764"/>
      <c r="PVB2043" s="764"/>
      <c r="PVC2043" s="763"/>
      <c r="PVD2043" s="763"/>
      <c r="PVE2043" s="763"/>
      <c r="PVF2043" s="764"/>
      <c r="PVG2043" s="764"/>
      <c r="PVH2043" s="763"/>
      <c r="PVI2043" s="763"/>
      <c r="PVJ2043" s="763"/>
      <c r="PVK2043" s="764"/>
      <c r="PVL2043" s="764"/>
      <c r="PVM2043" s="763"/>
      <c r="PVN2043" s="763"/>
      <c r="PVO2043" s="763"/>
      <c r="PVP2043" s="764"/>
      <c r="PVQ2043" s="764"/>
      <c r="PVR2043" s="763"/>
      <c r="PVS2043" s="763"/>
      <c r="PVT2043" s="763"/>
      <c r="PVU2043" s="764"/>
      <c r="PVV2043" s="764"/>
      <c r="PVW2043" s="763"/>
      <c r="PVX2043" s="763"/>
      <c r="PVY2043" s="763"/>
      <c r="PVZ2043" s="764"/>
      <c r="PWA2043" s="764"/>
      <c r="PWB2043" s="763"/>
      <c r="PWC2043" s="763"/>
      <c r="PWD2043" s="763"/>
      <c r="PWE2043" s="764"/>
      <c r="PWF2043" s="764"/>
      <c r="PWG2043" s="763"/>
      <c r="PWH2043" s="763"/>
      <c r="PWI2043" s="763"/>
      <c r="PWJ2043" s="764"/>
      <c r="PWK2043" s="764"/>
      <c r="PWL2043" s="763"/>
      <c r="PWM2043" s="763"/>
      <c r="PWN2043" s="763"/>
      <c r="PWO2043" s="764"/>
      <c r="PWP2043" s="764"/>
      <c r="PWQ2043" s="763"/>
      <c r="PWR2043" s="763"/>
      <c r="PWS2043" s="763"/>
      <c r="PWT2043" s="764"/>
      <c r="PWU2043" s="764"/>
      <c r="PWV2043" s="763"/>
      <c r="PWW2043" s="763"/>
      <c r="PWX2043" s="763"/>
      <c r="PWY2043" s="764"/>
      <c r="PWZ2043" s="764"/>
      <c r="PXA2043" s="763"/>
      <c r="PXB2043" s="763"/>
      <c r="PXC2043" s="763"/>
      <c r="PXD2043" s="764"/>
      <c r="PXE2043" s="764"/>
      <c r="PXF2043" s="763"/>
      <c r="PXG2043" s="763"/>
      <c r="PXH2043" s="763"/>
      <c r="PXI2043" s="764"/>
      <c r="PXJ2043" s="764"/>
      <c r="PXK2043" s="763"/>
      <c r="PXL2043" s="763"/>
      <c r="PXM2043" s="763"/>
      <c r="PXN2043" s="764"/>
      <c r="PXO2043" s="764"/>
      <c r="PXP2043" s="763"/>
      <c r="PXQ2043" s="763"/>
      <c r="PXR2043" s="763"/>
      <c r="PXS2043" s="764"/>
      <c r="PXT2043" s="764"/>
      <c r="PXU2043" s="763"/>
      <c r="PXV2043" s="763"/>
      <c r="PXW2043" s="763"/>
      <c r="PXX2043" s="764"/>
      <c r="PXY2043" s="764"/>
      <c r="PXZ2043" s="763"/>
      <c r="PYA2043" s="763"/>
      <c r="PYB2043" s="763"/>
      <c r="PYC2043" s="764"/>
      <c r="PYD2043" s="764"/>
      <c r="PYE2043" s="763"/>
      <c r="PYF2043" s="763"/>
      <c r="PYG2043" s="763"/>
      <c r="PYH2043" s="764"/>
      <c r="PYI2043" s="764"/>
      <c r="PYJ2043" s="763"/>
      <c r="PYK2043" s="763"/>
      <c r="PYL2043" s="763"/>
      <c r="PYM2043" s="764"/>
      <c r="PYN2043" s="764"/>
      <c r="PYO2043" s="763"/>
      <c r="PYP2043" s="763"/>
      <c r="PYQ2043" s="763"/>
      <c r="PYR2043" s="764"/>
      <c r="PYS2043" s="764"/>
      <c r="PYT2043" s="763"/>
      <c r="PYU2043" s="763"/>
      <c r="PYV2043" s="763"/>
      <c r="PYW2043" s="764"/>
      <c r="PYX2043" s="764"/>
      <c r="PYY2043" s="763"/>
      <c r="PYZ2043" s="763"/>
      <c r="PZA2043" s="763"/>
      <c r="PZB2043" s="764"/>
      <c r="PZC2043" s="764"/>
      <c r="PZD2043" s="763"/>
      <c r="PZE2043" s="763"/>
      <c r="PZF2043" s="763"/>
      <c r="PZG2043" s="764"/>
      <c r="PZH2043" s="764"/>
      <c r="PZI2043" s="763"/>
      <c r="PZJ2043" s="763"/>
      <c r="PZK2043" s="763"/>
      <c r="PZL2043" s="764"/>
      <c r="PZM2043" s="764"/>
      <c r="PZN2043" s="763"/>
      <c r="PZO2043" s="763"/>
      <c r="PZP2043" s="763"/>
      <c r="PZQ2043" s="764"/>
      <c r="PZR2043" s="764"/>
      <c r="PZS2043" s="763"/>
      <c r="PZT2043" s="763"/>
      <c r="PZU2043" s="763"/>
      <c r="PZV2043" s="764"/>
      <c r="PZW2043" s="764"/>
      <c r="PZX2043" s="763"/>
      <c r="PZY2043" s="763"/>
      <c r="PZZ2043" s="763"/>
      <c r="QAA2043" s="764"/>
      <c r="QAB2043" s="764"/>
      <c r="QAC2043" s="763"/>
      <c r="QAD2043" s="763"/>
      <c r="QAE2043" s="763"/>
      <c r="QAF2043" s="764"/>
      <c r="QAG2043" s="764"/>
      <c r="QAH2043" s="763"/>
      <c r="QAI2043" s="763"/>
      <c r="QAJ2043" s="763"/>
      <c r="QAK2043" s="764"/>
      <c r="QAL2043" s="764"/>
      <c r="QAM2043" s="763"/>
      <c r="QAN2043" s="763"/>
      <c r="QAO2043" s="763"/>
      <c r="QAP2043" s="764"/>
      <c r="QAQ2043" s="764"/>
      <c r="QAR2043" s="763"/>
      <c r="QAS2043" s="763"/>
      <c r="QAT2043" s="763"/>
      <c r="QAU2043" s="764"/>
      <c r="QAV2043" s="764"/>
      <c r="QAW2043" s="763"/>
      <c r="QAX2043" s="763"/>
      <c r="QAY2043" s="763"/>
      <c r="QAZ2043" s="764"/>
      <c r="QBA2043" s="764"/>
      <c r="QBB2043" s="763"/>
      <c r="QBC2043" s="763"/>
      <c r="QBD2043" s="763"/>
      <c r="QBE2043" s="764"/>
      <c r="QBF2043" s="764"/>
      <c r="QBG2043" s="763"/>
      <c r="QBH2043" s="763"/>
      <c r="QBI2043" s="763"/>
      <c r="QBJ2043" s="764"/>
      <c r="QBK2043" s="764"/>
      <c r="QBL2043" s="763"/>
      <c r="QBM2043" s="763"/>
      <c r="QBN2043" s="763"/>
      <c r="QBO2043" s="764"/>
      <c r="QBP2043" s="764"/>
      <c r="QBQ2043" s="763"/>
      <c r="QBR2043" s="763"/>
      <c r="QBS2043" s="763"/>
      <c r="QBT2043" s="764"/>
      <c r="QBU2043" s="764"/>
      <c r="QBV2043" s="763"/>
      <c r="QBW2043" s="763"/>
      <c r="QBX2043" s="763"/>
      <c r="QBY2043" s="764"/>
      <c r="QBZ2043" s="764"/>
      <c r="QCA2043" s="763"/>
      <c r="QCB2043" s="763"/>
      <c r="QCC2043" s="763"/>
      <c r="QCD2043" s="764"/>
      <c r="QCE2043" s="764"/>
      <c r="QCF2043" s="763"/>
      <c r="QCG2043" s="763"/>
      <c r="QCH2043" s="763"/>
      <c r="QCI2043" s="764"/>
      <c r="QCJ2043" s="764"/>
      <c r="QCK2043" s="763"/>
      <c r="QCL2043" s="763"/>
      <c r="QCM2043" s="763"/>
      <c r="QCN2043" s="764"/>
      <c r="QCO2043" s="764"/>
      <c r="QCP2043" s="763"/>
      <c r="QCQ2043" s="763"/>
      <c r="QCR2043" s="763"/>
      <c r="QCS2043" s="764"/>
      <c r="QCT2043" s="764"/>
      <c r="QCU2043" s="763"/>
      <c r="QCV2043" s="763"/>
      <c r="QCW2043" s="763"/>
      <c r="QCX2043" s="764"/>
      <c r="QCY2043" s="764"/>
      <c r="QCZ2043" s="763"/>
      <c r="QDA2043" s="763"/>
      <c r="QDB2043" s="763"/>
      <c r="QDC2043" s="764"/>
      <c r="QDD2043" s="764"/>
      <c r="QDE2043" s="763"/>
      <c r="QDF2043" s="763"/>
      <c r="QDG2043" s="763"/>
      <c r="QDH2043" s="764"/>
      <c r="QDI2043" s="764"/>
      <c r="QDJ2043" s="763"/>
      <c r="QDK2043" s="763"/>
      <c r="QDL2043" s="763"/>
      <c r="QDM2043" s="764"/>
      <c r="QDN2043" s="764"/>
      <c r="QDO2043" s="763"/>
      <c r="QDP2043" s="763"/>
      <c r="QDQ2043" s="763"/>
      <c r="QDR2043" s="764"/>
      <c r="QDS2043" s="764"/>
      <c r="QDT2043" s="763"/>
      <c r="QDU2043" s="763"/>
      <c r="QDV2043" s="763"/>
      <c r="QDW2043" s="764"/>
      <c r="QDX2043" s="764"/>
      <c r="QDY2043" s="763"/>
      <c r="QDZ2043" s="763"/>
      <c r="QEA2043" s="763"/>
      <c r="QEB2043" s="764"/>
      <c r="QEC2043" s="764"/>
      <c r="QED2043" s="763"/>
      <c r="QEE2043" s="763"/>
      <c r="QEF2043" s="763"/>
      <c r="QEG2043" s="764"/>
      <c r="QEH2043" s="764"/>
      <c r="QEI2043" s="763"/>
      <c r="QEJ2043" s="763"/>
      <c r="QEK2043" s="763"/>
      <c r="QEL2043" s="764"/>
      <c r="QEM2043" s="764"/>
      <c r="QEN2043" s="763"/>
      <c r="QEO2043" s="763"/>
      <c r="QEP2043" s="763"/>
      <c r="QEQ2043" s="764"/>
      <c r="QER2043" s="764"/>
      <c r="QES2043" s="763"/>
      <c r="QET2043" s="763"/>
      <c r="QEU2043" s="763"/>
      <c r="QEV2043" s="764"/>
      <c r="QEW2043" s="764"/>
      <c r="QEX2043" s="763"/>
      <c r="QEY2043" s="763"/>
      <c r="QEZ2043" s="763"/>
      <c r="QFA2043" s="764"/>
      <c r="QFB2043" s="764"/>
      <c r="QFC2043" s="763"/>
      <c r="QFD2043" s="763"/>
      <c r="QFE2043" s="763"/>
      <c r="QFF2043" s="764"/>
      <c r="QFG2043" s="764"/>
      <c r="QFH2043" s="763"/>
      <c r="QFI2043" s="763"/>
      <c r="QFJ2043" s="763"/>
      <c r="QFK2043" s="764"/>
      <c r="QFL2043" s="764"/>
      <c r="QFM2043" s="763"/>
      <c r="QFN2043" s="763"/>
      <c r="QFO2043" s="763"/>
      <c r="QFP2043" s="764"/>
      <c r="QFQ2043" s="764"/>
      <c r="QFR2043" s="763"/>
      <c r="QFS2043" s="763"/>
      <c r="QFT2043" s="763"/>
      <c r="QFU2043" s="764"/>
      <c r="QFV2043" s="764"/>
      <c r="QFW2043" s="763"/>
      <c r="QFX2043" s="763"/>
      <c r="QFY2043" s="763"/>
      <c r="QFZ2043" s="764"/>
      <c r="QGA2043" s="764"/>
      <c r="QGB2043" s="763"/>
      <c r="QGC2043" s="763"/>
      <c r="QGD2043" s="763"/>
      <c r="QGE2043" s="764"/>
      <c r="QGF2043" s="764"/>
      <c r="QGG2043" s="763"/>
      <c r="QGH2043" s="763"/>
      <c r="QGI2043" s="763"/>
      <c r="QGJ2043" s="764"/>
      <c r="QGK2043" s="764"/>
      <c r="QGL2043" s="763"/>
      <c r="QGM2043" s="763"/>
      <c r="QGN2043" s="763"/>
      <c r="QGO2043" s="764"/>
      <c r="QGP2043" s="764"/>
      <c r="QGQ2043" s="763"/>
      <c r="QGR2043" s="763"/>
      <c r="QGS2043" s="763"/>
      <c r="QGT2043" s="764"/>
      <c r="QGU2043" s="764"/>
      <c r="QGV2043" s="763"/>
      <c r="QGW2043" s="763"/>
      <c r="QGX2043" s="763"/>
      <c r="QGY2043" s="764"/>
      <c r="QGZ2043" s="764"/>
      <c r="QHA2043" s="763"/>
      <c r="QHB2043" s="763"/>
      <c r="QHC2043" s="763"/>
      <c r="QHD2043" s="764"/>
      <c r="QHE2043" s="764"/>
      <c r="QHF2043" s="763"/>
      <c r="QHG2043" s="763"/>
      <c r="QHH2043" s="763"/>
      <c r="QHI2043" s="764"/>
      <c r="QHJ2043" s="764"/>
      <c r="QHK2043" s="763"/>
      <c r="QHL2043" s="763"/>
      <c r="QHM2043" s="763"/>
      <c r="QHN2043" s="764"/>
      <c r="QHO2043" s="764"/>
      <c r="QHP2043" s="763"/>
      <c r="QHQ2043" s="763"/>
      <c r="QHR2043" s="763"/>
      <c r="QHS2043" s="764"/>
      <c r="QHT2043" s="764"/>
      <c r="QHU2043" s="763"/>
      <c r="QHV2043" s="763"/>
      <c r="QHW2043" s="763"/>
      <c r="QHX2043" s="764"/>
      <c r="QHY2043" s="764"/>
      <c r="QHZ2043" s="763"/>
      <c r="QIA2043" s="763"/>
      <c r="QIB2043" s="763"/>
      <c r="QIC2043" s="764"/>
      <c r="QID2043" s="764"/>
      <c r="QIE2043" s="763"/>
      <c r="QIF2043" s="763"/>
      <c r="QIG2043" s="763"/>
      <c r="QIH2043" s="764"/>
      <c r="QII2043" s="764"/>
      <c r="QIJ2043" s="763"/>
      <c r="QIK2043" s="763"/>
      <c r="QIL2043" s="763"/>
      <c r="QIM2043" s="764"/>
      <c r="QIN2043" s="764"/>
      <c r="QIO2043" s="763"/>
      <c r="QIP2043" s="763"/>
      <c r="QIQ2043" s="763"/>
      <c r="QIR2043" s="764"/>
      <c r="QIS2043" s="764"/>
      <c r="QIT2043" s="763"/>
      <c r="QIU2043" s="763"/>
      <c r="QIV2043" s="763"/>
      <c r="QIW2043" s="764"/>
      <c r="QIX2043" s="764"/>
      <c r="QIY2043" s="763"/>
      <c r="QIZ2043" s="763"/>
      <c r="QJA2043" s="763"/>
      <c r="QJB2043" s="764"/>
      <c r="QJC2043" s="764"/>
      <c r="QJD2043" s="763"/>
      <c r="QJE2043" s="763"/>
      <c r="QJF2043" s="763"/>
      <c r="QJG2043" s="764"/>
      <c r="QJH2043" s="764"/>
      <c r="QJI2043" s="763"/>
      <c r="QJJ2043" s="763"/>
      <c r="QJK2043" s="763"/>
      <c r="QJL2043" s="764"/>
      <c r="QJM2043" s="764"/>
      <c r="QJN2043" s="763"/>
      <c r="QJO2043" s="763"/>
      <c r="QJP2043" s="763"/>
      <c r="QJQ2043" s="764"/>
      <c r="QJR2043" s="764"/>
      <c r="QJS2043" s="763"/>
      <c r="QJT2043" s="763"/>
      <c r="QJU2043" s="763"/>
      <c r="QJV2043" s="764"/>
      <c r="QJW2043" s="764"/>
      <c r="QJX2043" s="763"/>
      <c r="QJY2043" s="763"/>
      <c r="QJZ2043" s="763"/>
      <c r="QKA2043" s="764"/>
      <c r="QKB2043" s="764"/>
      <c r="QKC2043" s="763"/>
      <c r="QKD2043" s="763"/>
      <c r="QKE2043" s="763"/>
      <c r="QKF2043" s="764"/>
      <c r="QKG2043" s="764"/>
      <c r="QKH2043" s="763"/>
      <c r="QKI2043" s="763"/>
      <c r="QKJ2043" s="763"/>
      <c r="QKK2043" s="764"/>
      <c r="QKL2043" s="764"/>
      <c r="QKM2043" s="763"/>
      <c r="QKN2043" s="763"/>
      <c r="QKO2043" s="763"/>
      <c r="QKP2043" s="764"/>
      <c r="QKQ2043" s="764"/>
      <c r="QKR2043" s="763"/>
      <c r="QKS2043" s="763"/>
      <c r="QKT2043" s="763"/>
      <c r="QKU2043" s="764"/>
      <c r="QKV2043" s="764"/>
      <c r="QKW2043" s="763"/>
      <c r="QKX2043" s="763"/>
      <c r="QKY2043" s="763"/>
      <c r="QKZ2043" s="764"/>
      <c r="QLA2043" s="764"/>
      <c r="QLB2043" s="763"/>
      <c r="QLC2043" s="763"/>
      <c r="QLD2043" s="763"/>
      <c r="QLE2043" s="764"/>
      <c r="QLF2043" s="764"/>
      <c r="QLG2043" s="763"/>
      <c r="QLH2043" s="763"/>
      <c r="QLI2043" s="763"/>
      <c r="QLJ2043" s="764"/>
      <c r="QLK2043" s="764"/>
      <c r="QLL2043" s="763"/>
      <c r="QLM2043" s="763"/>
      <c r="QLN2043" s="763"/>
      <c r="QLO2043" s="764"/>
      <c r="QLP2043" s="764"/>
      <c r="QLQ2043" s="763"/>
      <c r="QLR2043" s="763"/>
      <c r="QLS2043" s="763"/>
      <c r="QLT2043" s="764"/>
      <c r="QLU2043" s="764"/>
      <c r="QLV2043" s="763"/>
      <c r="QLW2043" s="763"/>
      <c r="QLX2043" s="763"/>
      <c r="QLY2043" s="764"/>
      <c r="QLZ2043" s="764"/>
      <c r="QMA2043" s="763"/>
      <c r="QMB2043" s="763"/>
      <c r="QMC2043" s="763"/>
      <c r="QMD2043" s="764"/>
      <c r="QME2043" s="764"/>
      <c r="QMF2043" s="763"/>
      <c r="QMG2043" s="763"/>
      <c r="QMH2043" s="763"/>
      <c r="QMI2043" s="764"/>
      <c r="QMJ2043" s="764"/>
      <c r="QMK2043" s="763"/>
      <c r="QML2043" s="763"/>
      <c r="QMM2043" s="763"/>
      <c r="QMN2043" s="764"/>
      <c r="QMO2043" s="764"/>
      <c r="QMP2043" s="763"/>
      <c r="QMQ2043" s="763"/>
      <c r="QMR2043" s="763"/>
      <c r="QMS2043" s="764"/>
      <c r="QMT2043" s="764"/>
      <c r="QMU2043" s="763"/>
      <c r="QMV2043" s="763"/>
      <c r="QMW2043" s="763"/>
      <c r="QMX2043" s="764"/>
      <c r="QMY2043" s="764"/>
      <c r="QMZ2043" s="763"/>
      <c r="QNA2043" s="763"/>
      <c r="QNB2043" s="763"/>
      <c r="QNC2043" s="764"/>
      <c r="QND2043" s="764"/>
      <c r="QNE2043" s="763"/>
      <c r="QNF2043" s="763"/>
      <c r="QNG2043" s="763"/>
      <c r="QNH2043" s="764"/>
      <c r="QNI2043" s="764"/>
      <c r="QNJ2043" s="763"/>
      <c r="QNK2043" s="763"/>
      <c r="QNL2043" s="763"/>
      <c r="QNM2043" s="764"/>
      <c r="QNN2043" s="764"/>
      <c r="QNO2043" s="763"/>
      <c r="QNP2043" s="763"/>
      <c r="QNQ2043" s="763"/>
      <c r="QNR2043" s="764"/>
      <c r="QNS2043" s="764"/>
      <c r="QNT2043" s="763"/>
      <c r="QNU2043" s="763"/>
      <c r="QNV2043" s="763"/>
      <c r="QNW2043" s="764"/>
      <c r="QNX2043" s="764"/>
      <c r="QNY2043" s="763"/>
      <c r="QNZ2043" s="763"/>
      <c r="QOA2043" s="763"/>
      <c r="QOB2043" s="764"/>
      <c r="QOC2043" s="764"/>
      <c r="QOD2043" s="763"/>
      <c r="QOE2043" s="763"/>
      <c r="QOF2043" s="763"/>
      <c r="QOG2043" s="764"/>
      <c r="QOH2043" s="764"/>
      <c r="QOI2043" s="763"/>
      <c r="QOJ2043" s="763"/>
      <c r="QOK2043" s="763"/>
      <c r="QOL2043" s="764"/>
      <c r="QOM2043" s="764"/>
      <c r="QON2043" s="763"/>
      <c r="QOO2043" s="763"/>
      <c r="QOP2043" s="763"/>
      <c r="QOQ2043" s="764"/>
      <c r="QOR2043" s="764"/>
      <c r="QOS2043" s="763"/>
      <c r="QOT2043" s="763"/>
      <c r="QOU2043" s="763"/>
      <c r="QOV2043" s="764"/>
      <c r="QOW2043" s="764"/>
      <c r="QOX2043" s="763"/>
      <c r="QOY2043" s="763"/>
      <c r="QOZ2043" s="763"/>
      <c r="QPA2043" s="764"/>
      <c r="QPB2043" s="764"/>
      <c r="QPC2043" s="763"/>
      <c r="QPD2043" s="763"/>
      <c r="QPE2043" s="763"/>
      <c r="QPF2043" s="764"/>
      <c r="QPG2043" s="764"/>
      <c r="QPH2043" s="763"/>
      <c r="QPI2043" s="763"/>
      <c r="QPJ2043" s="763"/>
      <c r="QPK2043" s="764"/>
      <c r="QPL2043" s="764"/>
      <c r="QPM2043" s="763"/>
      <c r="QPN2043" s="763"/>
      <c r="QPO2043" s="763"/>
      <c r="QPP2043" s="764"/>
      <c r="QPQ2043" s="764"/>
      <c r="QPR2043" s="763"/>
      <c r="QPS2043" s="763"/>
      <c r="QPT2043" s="763"/>
      <c r="QPU2043" s="764"/>
      <c r="QPV2043" s="764"/>
      <c r="QPW2043" s="763"/>
      <c r="QPX2043" s="763"/>
      <c r="QPY2043" s="763"/>
      <c r="QPZ2043" s="764"/>
      <c r="QQA2043" s="764"/>
      <c r="QQB2043" s="763"/>
      <c r="QQC2043" s="763"/>
      <c r="QQD2043" s="763"/>
      <c r="QQE2043" s="764"/>
      <c r="QQF2043" s="764"/>
      <c r="QQG2043" s="763"/>
      <c r="QQH2043" s="763"/>
      <c r="QQI2043" s="763"/>
      <c r="QQJ2043" s="764"/>
      <c r="QQK2043" s="764"/>
      <c r="QQL2043" s="763"/>
      <c r="QQM2043" s="763"/>
      <c r="QQN2043" s="763"/>
      <c r="QQO2043" s="764"/>
      <c r="QQP2043" s="764"/>
      <c r="QQQ2043" s="763"/>
      <c r="QQR2043" s="763"/>
      <c r="QQS2043" s="763"/>
      <c r="QQT2043" s="764"/>
      <c r="QQU2043" s="764"/>
      <c r="QQV2043" s="763"/>
      <c r="QQW2043" s="763"/>
      <c r="QQX2043" s="763"/>
      <c r="QQY2043" s="764"/>
      <c r="QQZ2043" s="764"/>
      <c r="QRA2043" s="763"/>
      <c r="QRB2043" s="763"/>
      <c r="QRC2043" s="763"/>
      <c r="QRD2043" s="764"/>
      <c r="QRE2043" s="764"/>
      <c r="QRF2043" s="763"/>
      <c r="QRG2043" s="763"/>
      <c r="QRH2043" s="763"/>
      <c r="QRI2043" s="764"/>
      <c r="QRJ2043" s="764"/>
      <c r="QRK2043" s="763"/>
      <c r="QRL2043" s="763"/>
      <c r="QRM2043" s="763"/>
      <c r="QRN2043" s="764"/>
      <c r="QRO2043" s="764"/>
      <c r="QRP2043" s="763"/>
      <c r="QRQ2043" s="763"/>
      <c r="QRR2043" s="763"/>
      <c r="QRS2043" s="764"/>
      <c r="QRT2043" s="764"/>
      <c r="QRU2043" s="763"/>
      <c r="QRV2043" s="763"/>
      <c r="QRW2043" s="763"/>
      <c r="QRX2043" s="764"/>
      <c r="QRY2043" s="764"/>
      <c r="QRZ2043" s="763"/>
      <c r="QSA2043" s="763"/>
      <c r="QSB2043" s="763"/>
      <c r="QSC2043" s="764"/>
      <c r="QSD2043" s="764"/>
      <c r="QSE2043" s="763"/>
      <c r="QSF2043" s="763"/>
      <c r="QSG2043" s="763"/>
      <c r="QSH2043" s="764"/>
      <c r="QSI2043" s="764"/>
      <c r="QSJ2043" s="763"/>
      <c r="QSK2043" s="763"/>
      <c r="QSL2043" s="763"/>
      <c r="QSM2043" s="764"/>
      <c r="QSN2043" s="764"/>
      <c r="QSO2043" s="763"/>
      <c r="QSP2043" s="763"/>
      <c r="QSQ2043" s="763"/>
      <c r="QSR2043" s="764"/>
      <c r="QSS2043" s="764"/>
      <c r="QST2043" s="763"/>
      <c r="QSU2043" s="763"/>
      <c r="QSV2043" s="763"/>
      <c r="QSW2043" s="764"/>
      <c r="QSX2043" s="764"/>
      <c r="QSY2043" s="763"/>
      <c r="QSZ2043" s="763"/>
      <c r="QTA2043" s="763"/>
      <c r="QTB2043" s="764"/>
      <c r="QTC2043" s="764"/>
      <c r="QTD2043" s="763"/>
      <c r="QTE2043" s="763"/>
      <c r="QTF2043" s="763"/>
      <c r="QTG2043" s="764"/>
      <c r="QTH2043" s="764"/>
      <c r="QTI2043" s="763"/>
      <c r="QTJ2043" s="763"/>
      <c r="QTK2043" s="763"/>
      <c r="QTL2043" s="764"/>
      <c r="QTM2043" s="764"/>
      <c r="QTN2043" s="763"/>
      <c r="QTO2043" s="763"/>
      <c r="QTP2043" s="763"/>
      <c r="QTQ2043" s="764"/>
      <c r="QTR2043" s="764"/>
      <c r="QTS2043" s="763"/>
      <c r="QTT2043" s="763"/>
      <c r="QTU2043" s="763"/>
      <c r="QTV2043" s="764"/>
      <c r="QTW2043" s="764"/>
      <c r="QTX2043" s="763"/>
      <c r="QTY2043" s="763"/>
      <c r="QTZ2043" s="763"/>
      <c r="QUA2043" s="764"/>
      <c r="QUB2043" s="764"/>
      <c r="QUC2043" s="763"/>
      <c r="QUD2043" s="763"/>
      <c r="QUE2043" s="763"/>
      <c r="QUF2043" s="764"/>
      <c r="QUG2043" s="764"/>
      <c r="QUH2043" s="763"/>
      <c r="QUI2043" s="763"/>
      <c r="QUJ2043" s="763"/>
      <c r="QUK2043" s="764"/>
      <c r="QUL2043" s="764"/>
      <c r="QUM2043" s="763"/>
      <c r="QUN2043" s="763"/>
      <c r="QUO2043" s="763"/>
      <c r="QUP2043" s="764"/>
      <c r="QUQ2043" s="764"/>
      <c r="QUR2043" s="763"/>
      <c r="QUS2043" s="763"/>
      <c r="QUT2043" s="763"/>
      <c r="QUU2043" s="764"/>
      <c r="QUV2043" s="764"/>
      <c r="QUW2043" s="763"/>
      <c r="QUX2043" s="763"/>
      <c r="QUY2043" s="763"/>
      <c r="QUZ2043" s="764"/>
      <c r="QVA2043" s="764"/>
      <c r="QVB2043" s="763"/>
      <c r="QVC2043" s="763"/>
      <c r="QVD2043" s="763"/>
      <c r="QVE2043" s="764"/>
      <c r="QVF2043" s="764"/>
      <c r="QVG2043" s="763"/>
      <c r="QVH2043" s="763"/>
      <c r="QVI2043" s="763"/>
      <c r="QVJ2043" s="764"/>
      <c r="QVK2043" s="764"/>
      <c r="QVL2043" s="763"/>
      <c r="QVM2043" s="763"/>
      <c r="QVN2043" s="763"/>
      <c r="QVO2043" s="764"/>
      <c r="QVP2043" s="764"/>
      <c r="QVQ2043" s="763"/>
      <c r="QVR2043" s="763"/>
      <c r="QVS2043" s="763"/>
      <c r="QVT2043" s="764"/>
      <c r="QVU2043" s="764"/>
      <c r="QVV2043" s="763"/>
      <c r="QVW2043" s="763"/>
      <c r="QVX2043" s="763"/>
      <c r="QVY2043" s="764"/>
      <c r="QVZ2043" s="764"/>
      <c r="QWA2043" s="763"/>
      <c r="QWB2043" s="763"/>
      <c r="QWC2043" s="763"/>
      <c r="QWD2043" s="764"/>
      <c r="QWE2043" s="764"/>
      <c r="QWF2043" s="763"/>
      <c r="QWG2043" s="763"/>
      <c r="QWH2043" s="763"/>
      <c r="QWI2043" s="764"/>
      <c r="QWJ2043" s="764"/>
      <c r="QWK2043" s="763"/>
      <c r="QWL2043" s="763"/>
      <c r="QWM2043" s="763"/>
      <c r="QWN2043" s="764"/>
      <c r="QWO2043" s="764"/>
      <c r="QWP2043" s="763"/>
      <c r="QWQ2043" s="763"/>
      <c r="QWR2043" s="763"/>
      <c r="QWS2043" s="764"/>
      <c r="QWT2043" s="764"/>
      <c r="QWU2043" s="763"/>
      <c r="QWV2043" s="763"/>
      <c r="QWW2043" s="763"/>
      <c r="QWX2043" s="764"/>
      <c r="QWY2043" s="764"/>
      <c r="QWZ2043" s="763"/>
      <c r="QXA2043" s="763"/>
      <c r="QXB2043" s="763"/>
      <c r="QXC2043" s="764"/>
      <c r="QXD2043" s="764"/>
      <c r="QXE2043" s="763"/>
      <c r="QXF2043" s="763"/>
      <c r="QXG2043" s="763"/>
      <c r="QXH2043" s="764"/>
      <c r="QXI2043" s="764"/>
      <c r="QXJ2043" s="763"/>
      <c r="QXK2043" s="763"/>
      <c r="QXL2043" s="763"/>
      <c r="QXM2043" s="764"/>
      <c r="QXN2043" s="764"/>
      <c r="QXO2043" s="763"/>
      <c r="QXP2043" s="763"/>
      <c r="QXQ2043" s="763"/>
      <c r="QXR2043" s="764"/>
      <c r="QXS2043" s="764"/>
      <c r="QXT2043" s="763"/>
      <c r="QXU2043" s="763"/>
      <c r="QXV2043" s="763"/>
      <c r="QXW2043" s="764"/>
      <c r="QXX2043" s="764"/>
      <c r="QXY2043" s="763"/>
      <c r="QXZ2043" s="763"/>
      <c r="QYA2043" s="763"/>
      <c r="QYB2043" s="764"/>
      <c r="QYC2043" s="764"/>
      <c r="QYD2043" s="763"/>
      <c r="QYE2043" s="763"/>
      <c r="QYF2043" s="763"/>
      <c r="QYG2043" s="764"/>
      <c r="QYH2043" s="764"/>
      <c r="QYI2043" s="763"/>
      <c r="QYJ2043" s="763"/>
      <c r="QYK2043" s="763"/>
      <c r="QYL2043" s="764"/>
      <c r="QYM2043" s="764"/>
      <c r="QYN2043" s="763"/>
      <c r="QYO2043" s="763"/>
      <c r="QYP2043" s="763"/>
      <c r="QYQ2043" s="764"/>
      <c r="QYR2043" s="764"/>
      <c r="QYS2043" s="763"/>
      <c r="QYT2043" s="763"/>
      <c r="QYU2043" s="763"/>
      <c r="QYV2043" s="764"/>
      <c r="QYW2043" s="764"/>
      <c r="QYX2043" s="763"/>
      <c r="QYY2043" s="763"/>
      <c r="QYZ2043" s="763"/>
      <c r="QZA2043" s="764"/>
      <c r="QZB2043" s="764"/>
      <c r="QZC2043" s="763"/>
      <c r="QZD2043" s="763"/>
      <c r="QZE2043" s="763"/>
      <c r="QZF2043" s="764"/>
      <c r="QZG2043" s="764"/>
      <c r="QZH2043" s="763"/>
      <c r="QZI2043" s="763"/>
      <c r="QZJ2043" s="763"/>
      <c r="QZK2043" s="764"/>
      <c r="QZL2043" s="764"/>
      <c r="QZM2043" s="763"/>
      <c r="QZN2043" s="763"/>
      <c r="QZO2043" s="763"/>
      <c r="QZP2043" s="764"/>
      <c r="QZQ2043" s="764"/>
      <c r="QZR2043" s="763"/>
      <c r="QZS2043" s="763"/>
      <c r="QZT2043" s="763"/>
      <c r="QZU2043" s="764"/>
      <c r="QZV2043" s="764"/>
      <c r="QZW2043" s="763"/>
      <c r="QZX2043" s="763"/>
      <c r="QZY2043" s="763"/>
      <c r="QZZ2043" s="764"/>
      <c r="RAA2043" s="764"/>
      <c r="RAB2043" s="763"/>
      <c r="RAC2043" s="763"/>
      <c r="RAD2043" s="763"/>
      <c r="RAE2043" s="764"/>
      <c r="RAF2043" s="764"/>
      <c r="RAG2043" s="763"/>
      <c r="RAH2043" s="763"/>
      <c r="RAI2043" s="763"/>
      <c r="RAJ2043" s="764"/>
      <c r="RAK2043" s="764"/>
      <c r="RAL2043" s="763"/>
      <c r="RAM2043" s="763"/>
      <c r="RAN2043" s="763"/>
      <c r="RAO2043" s="764"/>
      <c r="RAP2043" s="764"/>
      <c r="RAQ2043" s="763"/>
      <c r="RAR2043" s="763"/>
      <c r="RAS2043" s="763"/>
      <c r="RAT2043" s="764"/>
      <c r="RAU2043" s="764"/>
      <c r="RAV2043" s="763"/>
      <c r="RAW2043" s="763"/>
      <c r="RAX2043" s="763"/>
      <c r="RAY2043" s="764"/>
      <c r="RAZ2043" s="764"/>
      <c r="RBA2043" s="763"/>
      <c r="RBB2043" s="763"/>
      <c r="RBC2043" s="763"/>
      <c r="RBD2043" s="764"/>
      <c r="RBE2043" s="764"/>
      <c r="RBF2043" s="763"/>
      <c r="RBG2043" s="763"/>
      <c r="RBH2043" s="763"/>
      <c r="RBI2043" s="764"/>
      <c r="RBJ2043" s="764"/>
      <c r="RBK2043" s="763"/>
      <c r="RBL2043" s="763"/>
      <c r="RBM2043" s="763"/>
      <c r="RBN2043" s="764"/>
      <c r="RBO2043" s="764"/>
      <c r="RBP2043" s="763"/>
      <c r="RBQ2043" s="763"/>
      <c r="RBR2043" s="763"/>
      <c r="RBS2043" s="764"/>
      <c r="RBT2043" s="764"/>
      <c r="RBU2043" s="763"/>
      <c r="RBV2043" s="763"/>
      <c r="RBW2043" s="763"/>
      <c r="RBX2043" s="764"/>
      <c r="RBY2043" s="764"/>
      <c r="RBZ2043" s="763"/>
      <c r="RCA2043" s="763"/>
      <c r="RCB2043" s="763"/>
      <c r="RCC2043" s="764"/>
      <c r="RCD2043" s="764"/>
      <c r="RCE2043" s="763"/>
      <c r="RCF2043" s="763"/>
      <c r="RCG2043" s="763"/>
      <c r="RCH2043" s="764"/>
      <c r="RCI2043" s="764"/>
      <c r="RCJ2043" s="763"/>
      <c r="RCK2043" s="763"/>
      <c r="RCL2043" s="763"/>
      <c r="RCM2043" s="764"/>
      <c r="RCN2043" s="764"/>
      <c r="RCO2043" s="763"/>
      <c r="RCP2043" s="763"/>
      <c r="RCQ2043" s="763"/>
      <c r="RCR2043" s="764"/>
      <c r="RCS2043" s="764"/>
      <c r="RCT2043" s="763"/>
      <c r="RCU2043" s="763"/>
      <c r="RCV2043" s="763"/>
      <c r="RCW2043" s="764"/>
      <c r="RCX2043" s="764"/>
      <c r="RCY2043" s="763"/>
      <c r="RCZ2043" s="763"/>
      <c r="RDA2043" s="763"/>
      <c r="RDB2043" s="764"/>
      <c r="RDC2043" s="764"/>
      <c r="RDD2043" s="763"/>
      <c r="RDE2043" s="763"/>
      <c r="RDF2043" s="763"/>
      <c r="RDG2043" s="764"/>
      <c r="RDH2043" s="764"/>
      <c r="RDI2043" s="763"/>
      <c r="RDJ2043" s="763"/>
      <c r="RDK2043" s="763"/>
      <c r="RDL2043" s="764"/>
      <c r="RDM2043" s="764"/>
      <c r="RDN2043" s="763"/>
      <c r="RDO2043" s="763"/>
      <c r="RDP2043" s="763"/>
      <c r="RDQ2043" s="764"/>
      <c r="RDR2043" s="764"/>
      <c r="RDS2043" s="763"/>
      <c r="RDT2043" s="763"/>
      <c r="RDU2043" s="763"/>
      <c r="RDV2043" s="764"/>
      <c r="RDW2043" s="764"/>
      <c r="RDX2043" s="763"/>
      <c r="RDY2043" s="763"/>
      <c r="RDZ2043" s="763"/>
      <c r="REA2043" s="764"/>
      <c r="REB2043" s="764"/>
      <c r="REC2043" s="763"/>
      <c r="RED2043" s="763"/>
      <c r="REE2043" s="763"/>
      <c r="REF2043" s="764"/>
      <c r="REG2043" s="764"/>
      <c r="REH2043" s="763"/>
      <c r="REI2043" s="763"/>
      <c r="REJ2043" s="763"/>
      <c r="REK2043" s="764"/>
      <c r="REL2043" s="764"/>
      <c r="REM2043" s="763"/>
      <c r="REN2043" s="763"/>
      <c r="REO2043" s="763"/>
      <c r="REP2043" s="764"/>
      <c r="REQ2043" s="764"/>
      <c r="RER2043" s="763"/>
      <c r="RES2043" s="763"/>
      <c r="RET2043" s="763"/>
      <c r="REU2043" s="764"/>
      <c r="REV2043" s="764"/>
      <c r="REW2043" s="763"/>
      <c r="REX2043" s="763"/>
      <c r="REY2043" s="763"/>
      <c r="REZ2043" s="764"/>
      <c r="RFA2043" s="764"/>
      <c r="RFB2043" s="763"/>
      <c r="RFC2043" s="763"/>
      <c r="RFD2043" s="763"/>
      <c r="RFE2043" s="764"/>
      <c r="RFF2043" s="764"/>
      <c r="RFG2043" s="763"/>
      <c r="RFH2043" s="763"/>
      <c r="RFI2043" s="763"/>
      <c r="RFJ2043" s="764"/>
      <c r="RFK2043" s="764"/>
      <c r="RFL2043" s="763"/>
      <c r="RFM2043" s="763"/>
      <c r="RFN2043" s="763"/>
      <c r="RFO2043" s="764"/>
      <c r="RFP2043" s="764"/>
      <c r="RFQ2043" s="763"/>
      <c r="RFR2043" s="763"/>
      <c r="RFS2043" s="763"/>
      <c r="RFT2043" s="764"/>
      <c r="RFU2043" s="764"/>
      <c r="RFV2043" s="763"/>
      <c r="RFW2043" s="763"/>
      <c r="RFX2043" s="763"/>
      <c r="RFY2043" s="764"/>
      <c r="RFZ2043" s="764"/>
      <c r="RGA2043" s="763"/>
      <c r="RGB2043" s="763"/>
      <c r="RGC2043" s="763"/>
      <c r="RGD2043" s="764"/>
      <c r="RGE2043" s="764"/>
      <c r="RGF2043" s="763"/>
      <c r="RGG2043" s="763"/>
      <c r="RGH2043" s="763"/>
      <c r="RGI2043" s="764"/>
      <c r="RGJ2043" s="764"/>
      <c r="RGK2043" s="763"/>
      <c r="RGL2043" s="763"/>
      <c r="RGM2043" s="763"/>
      <c r="RGN2043" s="764"/>
      <c r="RGO2043" s="764"/>
      <c r="RGP2043" s="763"/>
      <c r="RGQ2043" s="763"/>
      <c r="RGR2043" s="763"/>
      <c r="RGS2043" s="764"/>
      <c r="RGT2043" s="764"/>
      <c r="RGU2043" s="763"/>
      <c r="RGV2043" s="763"/>
      <c r="RGW2043" s="763"/>
      <c r="RGX2043" s="764"/>
      <c r="RGY2043" s="764"/>
      <c r="RGZ2043" s="763"/>
      <c r="RHA2043" s="763"/>
      <c r="RHB2043" s="763"/>
      <c r="RHC2043" s="764"/>
      <c r="RHD2043" s="764"/>
      <c r="RHE2043" s="763"/>
      <c r="RHF2043" s="763"/>
      <c r="RHG2043" s="763"/>
      <c r="RHH2043" s="764"/>
      <c r="RHI2043" s="764"/>
      <c r="RHJ2043" s="763"/>
      <c r="RHK2043" s="763"/>
      <c r="RHL2043" s="763"/>
      <c r="RHM2043" s="764"/>
      <c r="RHN2043" s="764"/>
      <c r="RHO2043" s="763"/>
      <c r="RHP2043" s="763"/>
      <c r="RHQ2043" s="763"/>
      <c r="RHR2043" s="764"/>
      <c r="RHS2043" s="764"/>
      <c r="RHT2043" s="763"/>
      <c r="RHU2043" s="763"/>
      <c r="RHV2043" s="763"/>
      <c r="RHW2043" s="764"/>
      <c r="RHX2043" s="764"/>
      <c r="RHY2043" s="763"/>
      <c r="RHZ2043" s="763"/>
      <c r="RIA2043" s="763"/>
      <c r="RIB2043" s="764"/>
      <c r="RIC2043" s="764"/>
      <c r="RID2043" s="763"/>
      <c r="RIE2043" s="763"/>
      <c r="RIF2043" s="763"/>
      <c r="RIG2043" s="764"/>
      <c r="RIH2043" s="764"/>
      <c r="RII2043" s="763"/>
      <c r="RIJ2043" s="763"/>
      <c r="RIK2043" s="763"/>
      <c r="RIL2043" s="764"/>
      <c r="RIM2043" s="764"/>
      <c r="RIN2043" s="763"/>
      <c r="RIO2043" s="763"/>
      <c r="RIP2043" s="763"/>
      <c r="RIQ2043" s="764"/>
      <c r="RIR2043" s="764"/>
      <c r="RIS2043" s="763"/>
      <c r="RIT2043" s="763"/>
      <c r="RIU2043" s="763"/>
      <c r="RIV2043" s="764"/>
      <c r="RIW2043" s="764"/>
      <c r="RIX2043" s="763"/>
      <c r="RIY2043" s="763"/>
      <c r="RIZ2043" s="763"/>
      <c r="RJA2043" s="764"/>
      <c r="RJB2043" s="764"/>
      <c r="RJC2043" s="763"/>
      <c r="RJD2043" s="763"/>
      <c r="RJE2043" s="763"/>
      <c r="RJF2043" s="764"/>
      <c r="RJG2043" s="764"/>
      <c r="RJH2043" s="763"/>
      <c r="RJI2043" s="763"/>
      <c r="RJJ2043" s="763"/>
      <c r="RJK2043" s="764"/>
      <c r="RJL2043" s="764"/>
      <c r="RJM2043" s="763"/>
      <c r="RJN2043" s="763"/>
      <c r="RJO2043" s="763"/>
      <c r="RJP2043" s="764"/>
      <c r="RJQ2043" s="764"/>
      <c r="RJR2043" s="763"/>
      <c r="RJS2043" s="763"/>
      <c r="RJT2043" s="763"/>
      <c r="RJU2043" s="764"/>
      <c r="RJV2043" s="764"/>
      <c r="RJW2043" s="763"/>
      <c r="RJX2043" s="763"/>
      <c r="RJY2043" s="763"/>
      <c r="RJZ2043" s="764"/>
      <c r="RKA2043" s="764"/>
      <c r="RKB2043" s="763"/>
      <c r="RKC2043" s="763"/>
      <c r="RKD2043" s="763"/>
      <c r="RKE2043" s="764"/>
      <c r="RKF2043" s="764"/>
      <c r="RKG2043" s="763"/>
      <c r="RKH2043" s="763"/>
      <c r="RKI2043" s="763"/>
      <c r="RKJ2043" s="764"/>
      <c r="RKK2043" s="764"/>
      <c r="RKL2043" s="763"/>
      <c r="RKM2043" s="763"/>
      <c r="RKN2043" s="763"/>
      <c r="RKO2043" s="764"/>
      <c r="RKP2043" s="764"/>
      <c r="RKQ2043" s="763"/>
      <c r="RKR2043" s="763"/>
      <c r="RKS2043" s="763"/>
      <c r="RKT2043" s="764"/>
      <c r="RKU2043" s="764"/>
      <c r="RKV2043" s="763"/>
      <c r="RKW2043" s="763"/>
      <c r="RKX2043" s="763"/>
      <c r="RKY2043" s="764"/>
      <c r="RKZ2043" s="764"/>
      <c r="RLA2043" s="763"/>
      <c r="RLB2043" s="763"/>
      <c r="RLC2043" s="763"/>
      <c r="RLD2043" s="764"/>
      <c r="RLE2043" s="764"/>
      <c r="RLF2043" s="763"/>
      <c r="RLG2043" s="763"/>
      <c r="RLH2043" s="763"/>
      <c r="RLI2043" s="764"/>
      <c r="RLJ2043" s="764"/>
      <c r="RLK2043" s="763"/>
      <c r="RLL2043" s="763"/>
      <c r="RLM2043" s="763"/>
      <c r="RLN2043" s="764"/>
      <c r="RLO2043" s="764"/>
      <c r="RLP2043" s="763"/>
      <c r="RLQ2043" s="763"/>
      <c r="RLR2043" s="763"/>
      <c r="RLS2043" s="764"/>
      <c r="RLT2043" s="764"/>
      <c r="RLU2043" s="763"/>
      <c r="RLV2043" s="763"/>
      <c r="RLW2043" s="763"/>
      <c r="RLX2043" s="764"/>
      <c r="RLY2043" s="764"/>
      <c r="RLZ2043" s="763"/>
      <c r="RMA2043" s="763"/>
      <c r="RMB2043" s="763"/>
      <c r="RMC2043" s="764"/>
      <c r="RMD2043" s="764"/>
      <c r="RME2043" s="763"/>
      <c r="RMF2043" s="763"/>
      <c r="RMG2043" s="763"/>
      <c r="RMH2043" s="764"/>
      <c r="RMI2043" s="764"/>
      <c r="RMJ2043" s="763"/>
      <c r="RMK2043" s="763"/>
      <c r="RML2043" s="763"/>
      <c r="RMM2043" s="764"/>
      <c r="RMN2043" s="764"/>
      <c r="RMO2043" s="763"/>
      <c r="RMP2043" s="763"/>
      <c r="RMQ2043" s="763"/>
      <c r="RMR2043" s="764"/>
      <c r="RMS2043" s="764"/>
      <c r="RMT2043" s="763"/>
      <c r="RMU2043" s="763"/>
      <c r="RMV2043" s="763"/>
      <c r="RMW2043" s="764"/>
      <c r="RMX2043" s="764"/>
      <c r="RMY2043" s="763"/>
      <c r="RMZ2043" s="763"/>
      <c r="RNA2043" s="763"/>
      <c r="RNB2043" s="764"/>
      <c r="RNC2043" s="764"/>
      <c r="RND2043" s="763"/>
      <c r="RNE2043" s="763"/>
      <c r="RNF2043" s="763"/>
      <c r="RNG2043" s="764"/>
      <c r="RNH2043" s="764"/>
      <c r="RNI2043" s="763"/>
      <c r="RNJ2043" s="763"/>
      <c r="RNK2043" s="763"/>
      <c r="RNL2043" s="764"/>
      <c r="RNM2043" s="764"/>
      <c r="RNN2043" s="763"/>
      <c r="RNO2043" s="763"/>
      <c r="RNP2043" s="763"/>
      <c r="RNQ2043" s="764"/>
      <c r="RNR2043" s="764"/>
      <c r="RNS2043" s="763"/>
      <c r="RNT2043" s="763"/>
      <c r="RNU2043" s="763"/>
      <c r="RNV2043" s="764"/>
      <c r="RNW2043" s="764"/>
      <c r="RNX2043" s="763"/>
      <c r="RNY2043" s="763"/>
      <c r="RNZ2043" s="763"/>
      <c r="ROA2043" s="764"/>
      <c r="ROB2043" s="764"/>
      <c r="ROC2043" s="763"/>
      <c r="ROD2043" s="763"/>
      <c r="ROE2043" s="763"/>
      <c r="ROF2043" s="764"/>
      <c r="ROG2043" s="764"/>
      <c r="ROH2043" s="763"/>
      <c r="ROI2043" s="763"/>
      <c r="ROJ2043" s="763"/>
      <c r="ROK2043" s="764"/>
      <c r="ROL2043" s="764"/>
      <c r="ROM2043" s="763"/>
      <c r="RON2043" s="763"/>
      <c r="ROO2043" s="763"/>
      <c r="ROP2043" s="764"/>
      <c r="ROQ2043" s="764"/>
      <c r="ROR2043" s="763"/>
      <c r="ROS2043" s="763"/>
      <c r="ROT2043" s="763"/>
      <c r="ROU2043" s="764"/>
      <c r="ROV2043" s="764"/>
      <c r="ROW2043" s="763"/>
      <c r="ROX2043" s="763"/>
      <c r="ROY2043" s="763"/>
      <c r="ROZ2043" s="764"/>
      <c r="RPA2043" s="764"/>
      <c r="RPB2043" s="763"/>
      <c r="RPC2043" s="763"/>
      <c r="RPD2043" s="763"/>
      <c r="RPE2043" s="764"/>
      <c r="RPF2043" s="764"/>
      <c r="RPG2043" s="763"/>
      <c r="RPH2043" s="763"/>
      <c r="RPI2043" s="763"/>
      <c r="RPJ2043" s="764"/>
      <c r="RPK2043" s="764"/>
      <c r="RPL2043" s="763"/>
      <c r="RPM2043" s="763"/>
      <c r="RPN2043" s="763"/>
      <c r="RPO2043" s="764"/>
      <c r="RPP2043" s="764"/>
      <c r="RPQ2043" s="763"/>
      <c r="RPR2043" s="763"/>
      <c r="RPS2043" s="763"/>
      <c r="RPT2043" s="764"/>
      <c r="RPU2043" s="764"/>
      <c r="RPV2043" s="763"/>
      <c r="RPW2043" s="763"/>
      <c r="RPX2043" s="763"/>
      <c r="RPY2043" s="764"/>
      <c r="RPZ2043" s="764"/>
      <c r="RQA2043" s="763"/>
      <c r="RQB2043" s="763"/>
      <c r="RQC2043" s="763"/>
      <c r="RQD2043" s="764"/>
      <c r="RQE2043" s="764"/>
      <c r="RQF2043" s="763"/>
      <c r="RQG2043" s="763"/>
      <c r="RQH2043" s="763"/>
      <c r="RQI2043" s="764"/>
      <c r="RQJ2043" s="764"/>
      <c r="RQK2043" s="763"/>
      <c r="RQL2043" s="763"/>
      <c r="RQM2043" s="763"/>
      <c r="RQN2043" s="764"/>
      <c r="RQO2043" s="764"/>
      <c r="RQP2043" s="763"/>
      <c r="RQQ2043" s="763"/>
      <c r="RQR2043" s="763"/>
      <c r="RQS2043" s="764"/>
      <c r="RQT2043" s="764"/>
      <c r="RQU2043" s="763"/>
      <c r="RQV2043" s="763"/>
      <c r="RQW2043" s="763"/>
      <c r="RQX2043" s="764"/>
      <c r="RQY2043" s="764"/>
      <c r="RQZ2043" s="763"/>
      <c r="RRA2043" s="763"/>
      <c r="RRB2043" s="763"/>
      <c r="RRC2043" s="764"/>
      <c r="RRD2043" s="764"/>
      <c r="RRE2043" s="763"/>
      <c r="RRF2043" s="763"/>
      <c r="RRG2043" s="763"/>
      <c r="RRH2043" s="764"/>
      <c r="RRI2043" s="764"/>
      <c r="RRJ2043" s="763"/>
      <c r="RRK2043" s="763"/>
      <c r="RRL2043" s="763"/>
      <c r="RRM2043" s="764"/>
      <c r="RRN2043" s="764"/>
      <c r="RRO2043" s="763"/>
      <c r="RRP2043" s="763"/>
      <c r="RRQ2043" s="763"/>
      <c r="RRR2043" s="764"/>
      <c r="RRS2043" s="764"/>
      <c r="RRT2043" s="763"/>
      <c r="RRU2043" s="763"/>
      <c r="RRV2043" s="763"/>
      <c r="RRW2043" s="764"/>
      <c r="RRX2043" s="764"/>
      <c r="RRY2043" s="763"/>
      <c r="RRZ2043" s="763"/>
      <c r="RSA2043" s="763"/>
      <c r="RSB2043" s="764"/>
      <c r="RSC2043" s="764"/>
      <c r="RSD2043" s="763"/>
      <c r="RSE2043" s="763"/>
      <c r="RSF2043" s="763"/>
      <c r="RSG2043" s="764"/>
      <c r="RSH2043" s="764"/>
      <c r="RSI2043" s="763"/>
      <c r="RSJ2043" s="763"/>
      <c r="RSK2043" s="763"/>
      <c r="RSL2043" s="764"/>
      <c r="RSM2043" s="764"/>
      <c r="RSN2043" s="763"/>
      <c r="RSO2043" s="763"/>
      <c r="RSP2043" s="763"/>
      <c r="RSQ2043" s="764"/>
      <c r="RSR2043" s="764"/>
      <c r="RSS2043" s="763"/>
      <c r="RST2043" s="763"/>
      <c r="RSU2043" s="763"/>
      <c r="RSV2043" s="764"/>
      <c r="RSW2043" s="764"/>
      <c r="RSX2043" s="763"/>
      <c r="RSY2043" s="763"/>
      <c r="RSZ2043" s="763"/>
      <c r="RTA2043" s="764"/>
      <c r="RTB2043" s="764"/>
      <c r="RTC2043" s="763"/>
      <c r="RTD2043" s="763"/>
      <c r="RTE2043" s="763"/>
      <c r="RTF2043" s="764"/>
      <c r="RTG2043" s="764"/>
      <c r="RTH2043" s="763"/>
      <c r="RTI2043" s="763"/>
      <c r="RTJ2043" s="763"/>
      <c r="RTK2043" s="764"/>
      <c r="RTL2043" s="764"/>
      <c r="RTM2043" s="763"/>
      <c r="RTN2043" s="763"/>
      <c r="RTO2043" s="763"/>
      <c r="RTP2043" s="764"/>
      <c r="RTQ2043" s="764"/>
      <c r="RTR2043" s="763"/>
      <c r="RTS2043" s="763"/>
      <c r="RTT2043" s="763"/>
      <c r="RTU2043" s="764"/>
      <c r="RTV2043" s="764"/>
      <c r="RTW2043" s="763"/>
      <c r="RTX2043" s="763"/>
      <c r="RTY2043" s="763"/>
      <c r="RTZ2043" s="764"/>
      <c r="RUA2043" s="764"/>
      <c r="RUB2043" s="763"/>
      <c r="RUC2043" s="763"/>
      <c r="RUD2043" s="763"/>
      <c r="RUE2043" s="764"/>
      <c r="RUF2043" s="764"/>
      <c r="RUG2043" s="763"/>
      <c r="RUH2043" s="763"/>
      <c r="RUI2043" s="763"/>
      <c r="RUJ2043" s="764"/>
      <c r="RUK2043" s="764"/>
      <c r="RUL2043" s="763"/>
      <c r="RUM2043" s="763"/>
      <c r="RUN2043" s="763"/>
      <c r="RUO2043" s="764"/>
      <c r="RUP2043" s="764"/>
      <c r="RUQ2043" s="763"/>
      <c r="RUR2043" s="763"/>
      <c r="RUS2043" s="763"/>
      <c r="RUT2043" s="764"/>
      <c r="RUU2043" s="764"/>
      <c r="RUV2043" s="763"/>
      <c r="RUW2043" s="763"/>
      <c r="RUX2043" s="763"/>
      <c r="RUY2043" s="764"/>
      <c r="RUZ2043" s="764"/>
      <c r="RVA2043" s="763"/>
      <c r="RVB2043" s="763"/>
      <c r="RVC2043" s="763"/>
      <c r="RVD2043" s="764"/>
      <c r="RVE2043" s="764"/>
      <c r="RVF2043" s="763"/>
      <c r="RVG2043" s="763"/>
      <c r="RVH2043" s="763"/>
      <c r="RVI2043" s="764"/>
      <c r="RVJ2043" s="764"/>
      <c r="RVK2043" s="763"/>
      <c r="RVL2043" s="763"/>
      <c r="RVM2043" s="763"/>
      <c r="RVN2043" s="764"/>
      <c r="RVO2043" s="764"/>
      <c r="RVP2043" s="763"/>
      <c r="RVQ2043" s="763"/>
      <c r="RVR2043" s="763"/>
      <c r="RVS2043" s="764"/>
      <c r="RVT2043" s="764"/>
      <c r="RVU2043" s="763"/>
      <c r="RVV2043" s="763"/>
      <c r="RVW2043" s="763"/>
      <c r="RVX2043" s="764"/>
      <c r="RVY2043" s="764"/>
      <c r="RVZ2043" s="763"/>
      <c r="RWA2043" s="763"/>
      <c r="RWB2043" s="763"/>
      <c r="RWC2043" s="764"/>
      <c r="RWD2043" s="764"/>
      <c r="RWE2043" s="763"/>
      <c r="RWF2043" s="763"/>
      <c r="RWG2043" s="763"/>
      <c r="RWH2043" s="764"/>
      <c r="RWI2043" s="764"/>
      <c r="RWJ2043" s="763"/>
      <c r="RWK2043" s="763"/>
      <c r="RWL2043" s="763"/>
      <c r="RWM2043" s="764"/>
      <c r="RWN2043" s="764"/>
      <c r="RWO2043" s="763"/>
      <c r="RWP2043" s="763"/>
      <c r="RWQ2043" s="763"/>
      <c r="RWR2043" s="764"/>
      <c r="RWS2043" s="764"/>
      <c r="RWT2043" s="763"/>
      <c r="RWU2043" s="763"/>
      <c r="RWV2043" s="763"/>
      <c r="RWW2043" s="764"/>
      <c r="RWX2043" s="764"/>
      <c r="RWY2043" s="763"/>
      <c r="RWZ2043" s="763"/>
      <c r="RXA2043" s="763"/>
      <c r="RXB2043" s="764"/>
      <c r="RXC2043" s="764"/>
      <c r="RXD2043" s="763"/>
      <c r="RXE2043" s="763"/>
      <c r="RXF2043" s="763"/>
      <c r="RXG2043" s="764"/>
      <c r="RXH2043" s="764"/>
      <c r="RXI2043" s="763"/>
      <c r="RXJ2043" s="763"/>
      <c r="RXK2043" s="763"/>
      <c r="RXL2043" s="764"/>
      <c r="RXM2043" s="764"/>
      <c r="RXN2043" s="763"/>
      <c r="RXO2043" s="763"/>
      <c r="RXP2043" s="763"/>
      <c r="RXQ2043" s="764"/>
      <c r="RXR2043" s="764"/>
      <c r="RXS2043" s="763"/>
      <c r="RXT2043" s="763"/>
      <c r="RXU2043" s="763"/>
      <c r="RXV2043" s="764"/>
      <c r="RXW2043" s="764"/>
      <c r="RXX2043" s="763"/>
      <c r="RXY2043" s="763"/>
      <c r="RXZ2043" s="763"/>
      <c r="RYA2043" s="764"/>
      <c r="RYB2043" s="764"/>
      <c r="RYC2043" s="763"/>
      <c r="RYD2043" s="763"/>
      <c r="RYE2043" s="763"/>
      <c r="RYF2043" s="764"/>
      <c r="RYG2043" s="764"/>
      <c r="RYH2043" s="763"/>
      <c r="RYI2043" s="763"/>
      <c r="RYJ2043" s="763"/>
      <c r="RYK2043" s="764"/>
      <c r="RYL2043" s="764"/>
      <c r="RYM2043" s="763"/>
      <c r="RYN2043" s="763"/>
      <c r="RYO2043" s="763"/>
      <c r="RYP2043" s="764"/>
      <c r="RYQ2043" s="764"/>
      <c r="RYR2043" s="763"/>
      <c r="RYS2043" s="763"/>
      <c r="RYT2043" s="763"/>
      <c r="RYU2043" s="764"/>
      <c r="RYV2043" s="764"/>
      <c r="RYW2043" s="763"/>
      <c r="RYX2043" s="763"/>
      <c r="RYY2043" s="763"/>
      <c r="RYZ2043" s="764"/>
      <c r="RZA2043" s="764"/>
      <c r="RZB2043" s="763"/>
      <c r="RZC2043" s="763"/>
      <c r="RZD2043" s="763"/>
      <c r="RZE2043" s="764"/>
      <c r="RZF2043" s="764"/>
      <c r="RZG2043" s="763"/>
      <c r="RZH2043" s="763"/>
      <c r="RZI2043" s="763"/>
      <c r="RZJ2043" s="764"/>
      <c r="RZK2043" s="764"/>
      <c r="RZL2043" s="763"/>
      <c r="RZM2043" s="763"/>
      <c r="RZN2043" s="763"/>
      <c r="RZO2043" s="764"/>
      <c r="RZP2043" s="764"/>
      <c r="RZQ2043" s="763"/>
      <c r="RZR2043" s="763"/>
      <c r="RZS2043" s="763"/>
      <c r="RZT2043" s="764"/>
      <c r="RZU2043" s="764"/>
      <c r="RZV2043" s="763"/>
      <c r="RZW2043" s="763"/>
      <c r="RZX2043" s="763"/>
      <c r="RZY2043" s="764"/>
      <c r="RZZ2043" s="764"/>
      <c r="SAA2043" s="763"/>
      <c r="SAB2043" s="763"/>
      <c r="SAC2043" s="763"/>
      <c r="SAD2043" s="764"/>
      <c r="SAE2043" s="764"/>
      <c r="SAF2043" s="763"/>
      <c r="SAG2043" s="763"/>
      <c r="SAH2043" s="763"/>
      <c r="SAI2043" s="764"/>
      <c r="SAJ2043" s="764"/>
      <c r="SAK2043" s="763"/>
      <c r="SAL2043" s="763"/>
      <c r="SAM2043" s="763"/>
      <c r="SAN2043" s="764"/>
      <c r="SAO2043" s="764"/>
      <c r="SAP2043" s="763"/>
      <c r="SAQ2043" s="763"/>
      <c r="SAR2043" s="763"/>
      <c r="SAS2043" s="764"/>
      <c r="SAT2043" s="764"/>
      <c r="SAU2043" s="763"/>
      <c r="SAV2043" s="763"/>
      <c r="SAW2043" s="763"/>
      <c r="SAX2043" s="764"/>
      <c r="SAY2043" s="764"/>
      <c r="SAZ2043" s="763"/>
      <c r="SBA2043" s="763"/>
      <c r="SBB2043" s="763"/>
      <c r="SBC2043" s="764"/>
      <c r="SBD2043" s="764"/>
      <c r="SBE2043" s="763"/>
      <c r="SBF2043" s="763"/>
      <c r="SBG2043" s="763"/>
      <c r="SBH2043" s="764"/>
      <c r="SBI2043" s="764"/>
      <c r="SBJ2043" s="763"/>
      <c r="SBK2043" s="763"/>
      <c r="SBL2043" s="763"/>
      <c r="SBM2043" s="764"/>
      <c r="SBN2043" s="764"/>
      <c r="SBO2043" s="763"/>
      <c r="SBP2043" s="763"/>
      <c r="SBQ2043" s="763"/>
      <c r="SBR2043" s="764"/>
      <c r="SBS2043" s="764"/>
      <c r="SBT2043" s="763"/>
      <c r="SBU2043" s="763"/>
      <c r="SBV2043" s="763"/>
      <c r="SBW2043" s="764"/>
      <c r="SBX2043" s="764"/>
      <c r="SBY2043" s="763"/>
      <c r="SBZ2043" s="763"/>
      <c r="SCA2043" s="763"/>
      <c r="SCB2043" s="764"/>
      <c r="SCC2043" s="764"/>
      <c r="SCD2043" s="763"/>
      <c r="SCE2043" s="763"/>
      <c r="SCF2043" s="763"/>
      <c r="SCG2043" s="764"/>
      <c r="SCH2043" s="764"/>
      <c r="SCI2043" s="763"/>
      <c r="SCJ2043" s="763"/>
      <c r="SCK2043" s="763"/>
      <c r="SCL2043" s="764"/>
      <c r="SCM2043" s="764"/>
      <c r="SCN2043" s="763"/>
      <c r="SCO2043" s="763"/>
      <c r="SCP2043" s="763"/>
      <c r="SCQ2043" s="764"/>
      <c r="SCR2043" s="764"/>
      <c r="SCS2043" s="763"/>
      <c r="SCT2043" s="763"/>
      <c r="SCU2043" s="763"/>
      <c r="SCV2043" s="764"/>
      <c r="SCW2043" s="764"/>
      <c r="SCX2043" s="763"/>
      <c r="SCY2043" s="763"/>
      <c r="SCZ2043" s="763"/>
      <c r="SDA2043" s="764"/>
      <c r="SDB2043" s="764"/>
      <c r="SDC2043" s="763"/>
      <c r="SDD2043" s="763"/>
      <c r="SDE2043" s="763"/>
      <c r="SDF2043" s="764"/>
      <c r="SDG2043" s="764"/>
      <c r="SDH2043" s="763"/>
      <c r="SDI2043" s="763"/>
      <c r="SDJ2043" s="763"/>
      <c r="SDK2043" s="764"/>
      <c r="SDL2043" s="764"/>
      <c r="SDM2043" s="763"/>
      <c r="SDN2043" s="763"/>
      <c r="SDO2043" s="763"/>
      <c r="SDP2043" s="764"/>
      <c r="SDQ2043" s="764"/>
      <c r="SDR2043" s="763"/>
      <c r="SDS2043" s="763"/>
      <c r="SDT2043" s="763"/>
      <c r="SDU2043" s="764"/>
      <c r="SDV2043" s="764"/>
      <c r="SDW2043" s="763"/>
      <c r="SDX2043" s="763"/>
      <c r="SDY2043" s="763"/>
      <c r="SDZ2043" s="764"/>
      <c r="SEA2043" s="764"/>
      <c r="SEB2043" s="763"/>
      <c r="SEC2043" s="763"/>
      <c r="SED2043" s="763"/>
      <c r="SEE2043" s="764"/>
      <c r="SEF2043" s="764"/>
      <c r="SEG2043" s="763"/>
      <c r="SEH2043" s="763"/>
      <c r="SEI2043" s="763"/>
      <c r="SEJ2043" s="764"/>
      <c r="SEK2043" s="764"/>
      <c r="SEL2043" s="763"/>
      <c r="SEM2043" s="763"/>
      <c r="SEN2043" s="763"/>
      <c r="SEO2043" s="764"/>
      <c r="SEP2043" s="764"/>
      <c r="SEQ2043" s="763"/>
      <c r="SER2043" s="763"/>
      <c r="SES2043" s="763"/>
      <c r="SET2043" s="764"/>
      <c r="SEU2043" s="764"/>
      <c r="SEV2043" s="763"/>
      <c r="SEW2043" s="763"/>
      <c r="SEX2043" s="763"/>
      <c r="SEY2043" s="764"/>
      <c r="SEZ2043" s="764"/>
      <c r="SFA2043" s="763"/>
      <c r="SFB2043" s="763"/>
      <c r="SFC2043" s="763"/>
      <c r="SFD2043" s="764"/>
      <c r="SFE2043" s="764"/>
      <c r="SFF2043" s="763"/>
      <c r="SFG2043" s="763"/>
      <c r="SFH2043" s="763"/>
      <c r="SFI2043" s="764"/>
      <c r="SFJ2043" s="764"/>
      <c r="SFK2043" s="763"/>
      <c r="SFL2043" s="763"/>
      <c r="SFM2043" s="763"/>
      <c r="SFN2043" s="764"/>
      <c r="SFO2043" s="764"/>
      <c r="SFP2043" s="763"/>
      <c r="SFQ2043" s="763"/>
      <c r="SFR2043" s="763"/>
      <c r="SFS2043" s="764"/>
      <c r="SFT2043" s="764"/>
      <c r="SFU2043" s="763"/>
      <c r="SFV2043" s="763"/>
      <c r="SFW2043" s="763"/>
      <c r="SFX2043" s="764"/>
      <c r="SFY2043" s="764"/>
      <c r="SFZ2043" s="763"/>
      <c r="SGA2043" s="763"/>
      <c r="SGB2043" s="763"/>
      <c r="SGC2043" s="764"/>
      <c r="SGD2043" s="764"/>
      <c r="SGE2043" s="763"/>
      <c r="SGF2043" s="763"/>
      <c r="SGG2043" s="763"/>
      <c r="SGH2043" s="764"/>
      <c r="SGI2043" s="764"/>
      <c r="SGJ2043" s="763"/>
      <c r="SGK2043" s="763"/>
      <c r="SGL2043" s="763"/>
      <c r="SGM2043" s="764"/>
      <c r="SGN2043" s="764"/>
      <c r="SGO2043" s="763"/>
      <c r="SGP2043" s="763"/>
      <c r="SGQ2043" s="763"/>
      <c r="SGR2043" s="764"/>
      <c r="SGS2043" s="764"/>
      <c r="SGT2043" s="763"/>
      <c r="SGU2043" s="763"/>
      <c r="SGV2043" s="763"/>
      <c r="SGW2043" s="764"/>
      <c r="SGX2043" s="764"/>
      <c r="SGY2043" s="763"/>
      <c r="SGZ2043" s="763"/>
      <c r="SHA2043" s="763"/>
      <c r="SHB2043" s="764"/>
      <c r="SHC2043" s="764"/>
      <c r="SHD2043" s="763"/>
      <c r="SHE2043" s="763"/>
      <c r="SHF2043" s="763"/>
      <c r="SHG2043" s="764"/>
      <c r="SHH2043" s="764"/>
      <c r="SHI2043" s="763"/>
      <c r="SHJ2043" s="763"/>
      <c r="SHK2043" s="763"/>
      <c r="SHL2043" s="764"/>
      <c r="SHM2043" s="764"/>
      <c r="SHN2043" s="763"/>
      <c r="SHO2043" s="763"/>
      <c r="SHP2043" s="763"/>
      <c r="SHQ2043" s="764"/>
      <c r="SHR2043" s="764"/>
      <c r="SHS2043" s="763"/>
      <c r="SHT2043" s="763"/>
      <c r="SHU2043" s="763"/>
      <c r="SHV2043" s="764"/>
      <c r="SHW2043" s="764"/>
      <c r="SHX2043" s="763"/>
      <c r="SHY2043" s="763"/>
      <c r="SHZ2043" s="763"/>
      <c r="SIA2043" s="764"/>
      <c r="SIB2043" s="764"/>
      <c r="SIC2043" s="763"/>
      <c r="SID2043" s="763"/>
      <c r="SIE2043" s="763"/>
      <c r="SIF2043" s="764"/>
      <c r="SIG2043" s="764"/>
      <c r="SIH2043" s="763"/>
      <c r="SII2043" s="763"/>
      <c r="SIJ2043" s="763"/>
      <c r="SIK2043" s="764"/>
      <c r="SIL2043" s="764"/>
      <c r="SIM2043" s="763"/>
      <c r="SIN2043" s="763"/>
      <c r="SIO2043" s="763"/>
      <c r="SIP2043" s="764"/>
      <c r="SIQ2043" s="764"/>
      <c r="SIR2043" s="763"/>
      <c r="SIS2043" s="763"/>
      <c r="SIT2043" s="763"/>
      <c r="SIU2043" s="764"/>
      <c r="SIV2043" s="764"/>
      <c r="SIW2043" s="763"/>
      <c r="SIX2043" s="763"/>
      <c r="SIY2043" s="763"/>
      <c r="SIZ2043" s="764"/>
      <c r="SJA2043" s="764"/>
      <c r="SJB2043" s="763"/>
      <c r="SJC2043" s="763"/>
      <c r="SJD2043" s="763"/>
      <c r="SJE2043" s="764"/>
      <c r="SJF2043" s="764"/>
      <c r="SJG2043" s="763"/>
      <c r="SJH2043" s="763"/>
      <c r="SJI2043" s="763"/>
      <c r="SJJ2043" s="764"/>
      <c r="SJK2043" s="764"/>
      <c r="SJL2043" s="763"/>
      <c r="SJM2043" s="763"/>
      <c r="SJN2043" s="763"/>
      <c r="SJO2043" s="764"/>
      <c r="SJP2043" s="764"/>
      <c r="SJQ2043" s="763"/>
      <c r="SJR2043" s="763"/>
      <c r="SJS2043" s="763"/>
      <c r="SJT2043" s="764"/>
      <c r="SJU2043" s="764"/>
      <c r="SJV2043" s="763"/>
      <c r="SJW2043" s="763"/>
      <c r="SJX2043" s="763"/>
      <c r="SJY2043" s="764"/>
      <c r="SJZ2043" s="764"/>
      <c r="SKA2043" s="763"/>
      <c r="SKB2043" s="763"/>
      <c r="SKC2043" s="763"/>
      <c r="SKD2043" s="764"/>
      <c r="SKE2043" s="764"/>
      <c r="SKF2043" s="763"/>
      <c r="SKG2043" s="763"/>
      <c r="SKH2043" s="763"/>
      <c r="SKI2043" s="764"/>
      <c r="SKJ2043" s="764"/>
      <c r="SKK2043" s="763"/>
      <c r="SKL2043" s="763"/>
      <c r="SKM2043" s="763"/>
      <c r="SKN2043" s="764"/>
      <c r="SKO2043" s="764"/>
      <c r="SKP2043" s="763"/>
      <c r="SKQ2043" s="763"/>
      <c r="SKR2043" s="763"/>
      <c r="SKS2043" s="764"/>
      <c r="SKT2043" s="764"/>
      <c r="SKU2043" s="763"/>
      <c r="SKV2043" s="763"/>
      <c r="SKW2043" s="763"/>
      <c r="SKX2043" s="764"/>
      <c r="SKY2043" s="764"/>
      <c r="SKZ2043" s="763"/>
      <c r="SLA2043" s="763"/>
      <c r="SLB2043" s="763"/>
      <c r="SLC2043" s="764"/>
      <c r="SLD2043" s="764"/>
      <c r="SLE2043" s="763"/>
      <c r="SLF2043" s="763"/>
      <c r="SLG2043" s="763"/>
      <c r="SLH2043" s="764"/>
      <c r="SLI2043" s="764"/>
      <c r="SLJ2043" s="763"/>
      <c r="SLK2043" s="763"/>
      <c r="SLL2043" s="763"/>
      <c r="SLM2043" s="764"/>
      <c r="SLN2043" s="764"/>
      <c r="SLO2043" s="763"/>
      <c r="SLP2043" s="763"/>
      <c r="SLQ2043" s="763"/>
      <c r="SLR2043" s="764"/>
      <c r="SLS2043" s="764"/>
      <c r="SLT2043" s="763"/>
      <c r="SLU2043" s="763"/>
      <c r="SLV2043" s="763"/>
      <c r="SLW2043" s="764"/>
      <c r="SLX2043" s="764"/>
      <c r="SLY2043" s="763"/>
      <c r="SLZ2043" s="763"/>
      <c r="SMA2043" s="763"/>
      <c r="SMB2043" s="764"/>
      <c r="SMC2043" s="764"/>
      <c r="SMD2043" s="763"/>
      <c r="SME2043" s="763"/>
      <c r="SMF2043" s="763"/>
      <c r="SMG2043" s="764"/>
      <c r="SMH2043" s="764"/>
      <c r="SMI2043" s="763"/>
      <c r="SMJ2043" s="763"/>
      <c r="SMK2043" s="763"/>
      <c r="SML2043" s="764"/>
      <c r="SMM2043" s="764"/>
      <c r="SMN2043" s="763"/>
      <c r="SMO2043" s="763"/>
      <c r="SMP2043" s="763"/>
      <c r="SMQ2043" s="764"/>
      <c r="SMR2043" s="764"/>
      <c r="SMS2043" s="763"/>
      <c r="SMT2043" s="763"/>
      <c r="SMU2043" s="763"/>
      <c r="SMV2043" s="764"/>
      <c r="SMW2043" s="764"/>
      <c r="SMX2043" s="763"/>
      <c r="SMY2043" s="763"/>
      <c r="SMZ2043" s="763"/>
      <c r="SNA2043" s="764"/>
      <c r="SNB2043" s="764"/>
      <c r="SNC2043" s="763"/>
      <c r="SND2043" s="763"/>
      <c r="SNE2043" s="763"/>
      <c r="SNF2043" s="764"/>
      <c r="SNG2043" s="764"/>
      <c r="SNH2043" s="763"/>
      <c r="SNI2043" s="763"/>
      <c r="SNJ2043" s="763"/>
      <c r="SNK2043" s="764"/>
      <c r="SNL2043" s="764"/>
      <c r="SNM2043" s="763"/>
      <c r="SNN2043" s="763"/>
      <c r="SNO2043" s="763"/>
      <c r="SNP2043" s="764"/>
      <c r="SNQ2043" s="764"/>
      <c r="SNR2043" s="763"/>
      <c r="SNS2043" s="763"/>
      <c r="SNT2043" s="763"/>
      <c r="SNU2043" s="764"/>
      <c r="SNV2043" s="764"/>
      <c r="SNW2043" s="763"/>
      <c r="SNX2043" s="763"/>
      <c r="SNY2043" s="763"/>
      <c r="SNZ2043" s="764"/>
      <c r="SOA2043" s="764"/>
      <c r="SOB2043" s="763"/>
      <c r="SOC2043" s="763"/>
      <c r="SOD2043" s="763"/>
      <c r="SOE2043" s="764"/>
      <c r="SOF2043" s="764"/>
      <c r="SOG2043" s="763"/>
      <c r="SOH2043" s="763"/>
      <c r="SOI2043" s="763"/>
      <c r="SOJ2043" s="764"/>
      <c r="SOK2043" s="764"/>
      <c r="SOL2043" s="763"/>
      <c r="SOM2043" s="763"/>
      <c r="SON2043" s="763"/>
      <c r="SOO2043" s="764"/>
      <c r="SOP2043" s="764"/>
      <c r="SOQ2043" s="763"/>
      <c r="SOR2043" s="763"/>
      <c r="SOS2043" s="763"/>
      <c r="SOT2043" s="764"/>
      <c r="SOU2043" s="764"/>
      <c r="SOV2043" s="763"/>
      <c r="SOW2043" s="763"/>
      <c r="SOX2043" s="763"/>
      <c r="SOY2043" s="764"/>
      <c r="SOZ2043" s="764"/>
      <c r="SPA2043" s="763"/>
      <c r="SPB2043" s="763"/>
      <c r="SPC2043" s="763"/>
      <c r="SPD2043" s="764"/>
      <c r="SPE2043" s="764"/>
      <c r="SPF2043" s="763"/>
      <c r="SPG2043" s="763"/>
      <c r="SPH2043" s="763"/>
      <c r="SPI2043" s="764"/>
      <c r="SPJ2043" s="764"/>
      <c r="SPK2043" s="763"/>
      <c r="SPL2043" s="763"/>
      <c r="SPM2043" s="763"/>
      <c r="SPN2043" s="764"/>
      <c r="SPO2043" s="764"/>
      <c r="SPP2043" s="763"/>
      <c r="SPQ2043" s="763"/>
      <c r="SPR2043" s="763"/>
      <c r="SPS2043" s="764"/>
      <c r="SPT2043" s="764"/>
      <c r="SPU2043" s="763"/>
      <c r="SPV2043" s="763"/>
      <c r="SPW2043" s="763"/>
      <c r="SPX2043" s="764"/>
      <c r="SPY2043" s="764"/>
      <c r="SPZ2043" s="763"/>
      <c r="SQA2043" s="763"/>
      <c r="SQB2043" s="763"/>
      <c r="SQC2043" s="764"/>
      <c r="SQD2043" s="764"/>
      <c r="SQE2043" s="763"/>
      <c r="SQF2043" s="763"/>
      <c r="SQG2043" s="763"/>
      <c r="SQH2043" s="764"/>
      <c r="SQI2043" s="764"/>
      <c r="SQJ2043" s="763"/>
      <c r="SQK2043" s="763"/>
      <c r="SQL2043" s="763"/>
      <c r="SQM2043" s="764"/>
      <c r="SQN2043" s="764"/>
      <c r="SQO2043" s="763"/>
      <c r="SQP2043" s="763"/>
      <c r="SQQ2043" s="763"/>
      <c r="SQR2043" s="764"/>
      <c r="SQS2043" s="764"/>
      <c r="SQT2043" s="763"/>
      <c r="SQU2043" s="763"/>
      <c r="SQV2043" s="763"/>
      <c r="SQW2043" s="764"/>
      <c r="SQX2043" s="764"/>
      <c r="SQY2043" s="763"/>
      <c r="SQZ2043" s="763"/>
      <c r="SRA2043" s="763"/>
      <c r="SRB2043" s="764"/>
      <c r="SRC2043" s="764"/>
      <c r="SRD2043" s="763"/>
      <c r="SRE2043" s="763"/>
      <c r="SRF2043" s="763"/>
      <c r="SRG2043" s="764"/>
      <c r="SRH2043" s="764"/>
      <c r="SRI2043" s="763"/>
      <c r="SRJ2043" s="763"/>
      <c r="SRK2043" s="763"/>
      <c r="SRL2043" s="764"/>
      <c r="SRM2043" s="764"/>
      <c r="SRN2043" s="763"/>
      <c r="SRO2043" s="763"/>
      <c r="SRP2043" s="763"/>
      <c r="SRQ2043" s="764"/>
      <c r="SRR2043" s="764"/>
      <c r="SRS2043" s="763"/>
      <c r="SRT2043" s="763"/>
      <c r="SRU2043" s="763"/>
      <c r="SRV2043" s="764"/>
      <c r="SRW2043" s="764"/>
      <c r="SRX2043" s="763"/>
      <c r="SRY2043" s="763"/>
      <c r="SRZ2043" s="763"/>
      <c r="SSA2043" s="764"/>
      <c r="SSB2043" s="764"/>
      <c r="SSC2043" s="763"/>
      <c r="SSD2043" s="763"/>
      <c r="SSE2043" s="763"/>
      <c r="SSF2043" s="764"/>
      <c r="SSG2043" s="764"/>
      <c r="SSH2043" s="763"/>
      <c r="SSI2043" s="763"/>
      <c r="SSJ2043" s="763"/>
      <c r="SSK2043" s="764"/>
      <c r="SSL2043" s="764"/>
      <c r="SSM2043" s="763"/>
      <c r="SSN2043" s="763"/>
      <c r="SSO2043" s="763"/>
      <c r="SSP2043" s="764"/>
      <c r="SSQ2043" s="764"/>
      <c r="SSR2043" s="763"/>
      <c r="SSS2043" s="763"/>
      <c r="SST2043" s="763"/>
      <c r="SSU2043" s="764"/>
      <c r="SSV2043" s="764"/>
      <c r="SSW2043" s="763"/>
      <c r="SSX2043" s="763"/>
      <c r="SSY2043" s="763"/>
      <c r="SSZ2043" s="764"/>
      <c r="STA2043" s="764"/>
      <c r="STB2043" s="763"/>
      <c r="STC2043" s="763"/>
      <c r="STD2043" s="763"/>
      <c r="STE2043" s="764"/>
      <c r="STF2043" s="764"/>
      <c r="STG2043" s="763"/>
      <c r="STH2043" s="763"/>
      <c r="STI2043" s="763"/>
      <c r="STJ2043" s="764"/>
      <c r="STK2043" s="764"/>
      <c r="STL2043" s="763"/>
      <c r="STM2043" s="763"/>
      <c r="STN2043" s="763"/>
      <c r="STO2043" s="764"/>
      <c r="STP2043" s="764"/>
      <c r="STQ2043" s="763"/>
      <c r="STR2043" s="763"/>
      <c r="STS2043" s="763"/>
      <c r="STT2043" s="764"/>
      <c r="STU2043" s="764"/>
      <c r="STV2043" s="763"/>
      <c r="STW2043" s="763"/>
      <c r="STX2043" s="763"/>
      <c r="STY2043" s="764"/>
      <c r="STZ2043" s="764"/>
      <c r="SUA2043" s="763"/>
      <c r="SUB2043" s="763"/>
      <c r="SUC2043" s="763"/>
      <c r="SUD2043" s="764"/>
      <c r="SUE2043" s="764"/>
      <c r="SUF2043" s="763"/>
      <c r="SUG2043" s="763"/>
      <c r="SUH2043" s="763"/>
      <c r="SUI2043" s="764"/>
      <c r="SUJ2043" s="764"/>
      <c r="SUK2043" s="763"/>
      <c r="SUL2043" s="763"/>
      <c r="SUM2043" s="763"/>
      <c r="SUN2043" s="764"/>
      <c r="SUO2043" s="764"/>
      <c r="SUP2043" s="763"/>
      <c r="SUQ2043" s="763"/>
      <c r="SUR2043" s="763"/>
      <c r="SUS2043" s="764"/>
      <c r="SUT2043" s="764"/>
      <c r="SUU2043" s="763"/>
      <c r="SUV2043" s="763"/>
      <c r="SUW2043" s="763"/>
      <c r="SUX2043" s="764"/>
      <c r="SUY2043" s="764"/>
      <c r="SUZ2043" s="763"/>
      <c r="SVA2043" s="763"/>
      <c r="SVB2043" s="763"/>
      <c r="SVC2043" s="764"/>
      <c r="SVD2043" s="764"/>
      <c r="SVE2043" s="763"/>
      <c r="SVF2043" s="763"/>
      <c r="SVG2043" s="763"/>
      <c r="SVH2043" s="764"/>
      <c r="SVI2043" s="764"/>
      <c r="SVJ2043" s="763"/>
      <c r="SVK2043" s="763"/>
      <c r="SVL2043" s="763"/>
      <c r="SVM2043" s="764"/>
      <c r="SVN2043" s="764"/>
      <c r="SVO2043" s="763"/>
      <c r="SVP2043" s="763"/>
      <c r="SVQ2043" s="763"/>
      <c r="SVR2043" s="764"/>
      <c r="SVS2043" s="764"/>
      <c r="SVT2043" s="763"/>
      <c r="SVU2043" s="763"/>
      <c r="SVV2043" s="763"/>
      <c r="SVW2043" s="764"/>
      <c r="SVX2043" s="764"/>
      <c r="SVY2043" s="763"/>
      <c r="SVZ2043" s="763"/>
      <c r="SWA2043" s="763"/>
      <c r="SWB2043" s="764"/>
      <c r="SWC2043" s="764"/>
      <c r="SWD2043" s="763"/>
      <c r="SWE2043" s="763"/>
      <c r="SWF2043" s="763"/>
      <c r="SWG2043" s="764"/>
      <c r="SWH2043" s="764"/>
      <c r="SWI2043" s="763"/>
      <c r="SWJ2043" s="763"/>
      <c r="SWK2043" s="763"/>
      <c r="SWL2043" s="764"/>
      <c r="SWM2043" s="764"/>
      <c r="SWN2043" s="763"/>
      <c r="SWO2043" s="763"/>
      <c r="SWP2043" s="763"/>
      <c r="SWQ2043" s="764"/>
      <c r="SWR2043" s="764"/>
      <c r="SWS2043" s="763"/>
      <c r="SWT2043" s="763"/>
      <c r="SWU2043" s="763"/>
      <c r="SWV2043" s="764"/>
      <c r="SWW2043" s="764"/>
      <c r="SWX2043" s="763"/>
      <c r="SWY2043" s="763"/>
      <c r="SWZ2043" s="763"/>
      <c r="SXA2043" s="764"/>
      <c r="SXB2043" s="764"/>
      <c r="SXC2043" s="763"/>
      <c r="SXD2043" s="763"/>
      <c r="SXE2043" s="763"/>
      <c r="SXF2043" s="764"/>
      <c r="SXG2043" s="764"/>
      <c r="SXH2043" s="763"/>
      <c r="SXI2043" s="763"/>
      <c r="SXJ2043" s="763"/>
      <c r="SXK2043" s="764"/>
      <c r="SXL2043" s="764"/>
      <c r="SXM2043" s="763"/>
      <c r="SXN2043" s="763"/>
      <c r="SXO2043" s="763"/>
      <c r="SXP2043" s="764"/>
      <c r="SXQ2043" s="764"/>
      <c r="SXR2043" s="763"/>
      <c r="SXS2043" s="763"/>
      <c r="SXT2043" s="763"/>
      <c r="SXU2043" s="764"/>
      <c r="SXV2043" s="764"/>
      <c r="SXW2043" s="763"/>
      <c r="SXX2043" s="763"/>
      <c r="SXY2043" s="763"/>
      <c r="SXZ2043" s="764"/>
      <c r="SYA2043" s="764"/>
      <c r="SYB2043" s="763"/>
      <c r="SYC2043" s="763"/>
      <c r="SYD2043" s="763"/>
      <c r="SYE2043" s="764"/>
      <c r="SYF2043" s="764"/>
      <c r="SYG2043" s="763"/>
      <c r="SYH2043" s="763"/>
      <c r="SYI2043" s="763"/>
      <c r="SYJ2043" s="764"/>
      <c r="SYK2043" s="764"/>
      <c r="SYL2043" s="763"/>
      <c r="SYM2043" s="763"/>
      <c r="SYN2043" s="763"/>
      <c r="SYO2043" s="764"/>
      <c r="SYP2043" s="764"/>
      <c r="SYQ2043" s="763"/>
      <c r="SYR2043" s="763"/>
      <c r="SYS2043" s="763"/>
      <c r="SYT2043" s="764"/>
      <c r="SYU2043" s="764"/>
      <c r="SYV2043" s="763"/>
      <c r="SYW2043" s="763"/>
      <c r="SYX2043" s="763"/>
      <c r="SYY2043" s="764"/>
      <c r="SYZ2043" s="764"/>
      <c r="SZA2043" s="763"/>
      <c r="SZB2043" s="763"/>
      <c r="SZC2043" s="763"/>
      <c r="SZD2043" s="764"/>
      <c r="SZE2043" s="764"/>
      <c r="SZF2043" s="763"/>
      <c r="SZG2043" s="763"/>
      <c r="SZH2043" s="763"/>
      <c r="SZI2043" s="764"/>
      <c r="SZJ2043" s="764"/>
      <c r="SZK2043" s="763"/>
      <c r="SZL2043" s="763"/>
      <c r="SZM2043" s="763"/>
      <c r="SZN2043" s="764"/>
      <c r="SZO2043" s="764"/>
      <c r="SZP2043" s="763"/>
      <c r="SZQ2043" s="763"/>
      <c r="SZR2043" s="763"/>
      <c r="SZS2043" s="764"/>
      <c r="SZT2043" s="764"/>
      <c r="SZU2043" s="763"/>
      <c r="SZV2043" s="763"/>
      <c r="SZW2043" s="763"/>
      <c r="SZX2043" s="764"/>
      <c r="SZY2043" s="764"/>
      <c r="SZZ2043" s="763"/>
      <c r="TAA2043" s="763"/>
      <c r="TAB2043" s="763"/>
      <c r="TAC2043" s="764"/>
      <c r="TAD2043" s="764"/>
      <c r="TAE2043" s="763"/>
      <c r="TAF2043" s="763"/>
      <c r="TAG2043" s="763"/>
      <c r="TAH2043" s="764"/>
      <c r="TAI2043" s="764"/>
      <c r="TAJ2043" s="763"/>
      <c r="TAK2043" s="763"/>
      <c r="TAL2043" s="763"/>
      <c r="TAM2043" s="764"/>
      <c r="TAN2043" s="764"/>
      <c r="TAO2043" s="763"/>
      <c r="TAP2043" s="763"/>
      <c r="TAQ2043" s="763"/>
      <c r="TAR2043" s="764"/>
      <c r="TAS2043" s="764"/>
      <c r="TAT2043" s="763"/>
      <c r="TAU2043" s="763"/>
      <c r="TAV2043" s="763"/>
      <c r="TAW2043" s="764"/>
      <c r="TAX2043" s="764"/>
      <c r="TAY2043" s="763"/>
      <c r="TAZ2043" s="763"/>
      <c r="TBA2043" s="763"/>
      <c r="TBB2043" s="764"/>
      <c r="TBC2043" s="764"/>
      <c r="TBD2043" s="763"/>
      <c r="TBE2043" s="763"/>
      <c r="TBF2043" s="763"/>
      <c r="TBG2043" s="764"/>
      <c r="TBH2043" s="764"/>
      <c r="TBI2043" s="763"/>
      <c r="TBJ2043" s="763"/>
      <c r="TBK2043" s="763"/>
      <c r="TBL2043" s="764"/>
      <c r="TBM2043" s="764"/>
      <c r="TBN2043" s="763"/>
      <c r="TBO2043" s="763"/>
      <c r="TBP2043" s="763"/>
      <c r="TBQ2043" s="764"/>
      <c r="TBR2043" s="764"/>
      <c r="TBS2043" s="763"/>
      <c r="TBT2043" s="763"/>
      <c r="TBU2043" s="763"/>
      <c r="TBV2043" s="764"/>
      <c r="TBW2043" s="764"/>
      <c r="TBX2043" s="763"/>
      <c r="TBY2043" s="763"/>
      <c r="TBZ2043" s="763"/>
      <c r="TCA2043" s="764"/>
      <c r="TCB2043" s="764"/>
      <c r="TCC2043" s="763"/>
      <c r="TCD2043" s="763"/>
      <c r="TCE2043" s="763"/>
      <c r="TCF2043" s="764"/>
      <c r="TCG2043" s="764"/>
      <c r="TCH2043" s="763"/>
      <c r="TCI2043" s="763"/>
      <c r="TCJ2043" s="763"/>
      <c r="TCK2043" s="764"/>
      <c r="TCL2043" s="764"/>
      <c r="TCM2043" s="763"/>
      <c r="TCN2043" s="763"/>
      <c r="TCO2043" s="763"/>
      <c r="TCP2043" s="764"/>
      <c r="TCQ2043" s="764"/>
      <c r="TCR2043" s="763"/>
      <c r="TCS2043" s="763"/>
      <c r="TCT2043" s="763"/>
      <c r="TCU2043" s="764"/>
      <c r="TCV2043" s="764"/>
      <c r="TCW2043" s="763"/>
      <c r="TCX2043" s="763"/>
      <c r="TCY2043" s="763"/>
      <c r="TCZ2043" s="764"/>
      <c r="TDA2043" s="764"/>
      <c r="TDB2043" s="763"/>
      <c r="TDC2043" s="763"/>
      <c r="TDD2043" s="763"/>
      <c r="TDE2043" s="764"/>
      <c r="TDF2043" s="764"/>
      <c r="TDG2043" s="763"/>
      <c r="TDH2043" s="763"/>
      <c r="TDI2043" s="763"/>
      <c r="TDJ2043" s="764"/>
      <c r="TDK2043" s="764"/>
      <c r="TDL2043" s="763"/>
      <c r="TDM2043" s="763"/>
      <c r="TDN2043" s="763"/>
      <c r="TDO2043" s="764"/>
      <c r="TDP2043" s="764"/>
      <c r="TDQ2043" s="763"/>
      <c r="TDR2043" s="763"/>
      <c r="TDS2043" s="763"/>
      <c r="TDT2043" s="764"/>
      <c r="TDU2043" s="764"/>
      <c r="TDV2043" s="763"/>
      <c r="TDW2043" s="763"/>
      <c r="TDX2043" s="763"/>
      <c r="TDY2043" s="764"/>
      <c r="TDZ2043" s="764"/>
      <c r="TEA2043" s="763"/>
      <c r="TEB2043" s="763"/>
      <c r="TEC2043" s="763"/>
      <c r="TED2043" s="764"/>
      <c r="TEE2043" s="764"/>
      <c r="TEF2043" s="763"/>
      <c r="TEG2043" s="763"/>
      <c r="TEH2043" s="763"/>
      <c r="TEI2043" s="764"/>
      <c r="TEJ2043" s="764"/>
      <c r="TEK2043" s="763"/>
      <c r="TEL2043" s="763"/>
      <c r="TEM2043" s="763"/>
      <c r="TEN2043" s="764"/>
      <c r="TEO2043" s="764"/>
      <c r="TEP2043" s="763"/>
      <c r="TEQ2043" s="763"/>
      <c r="TER2043" s="763"/>
      <c r="TES2043" s="764"/>
      <c r="TET2043" s="764"/>
      <c r="TEU2043" s="763"/>
      <c r="TEV2043" s="763"/>
      <c r="TEW2043" s="763"/>
      <c r="TEX2043" s="764"/>
      <c r="TEY2043" s="764"/>
      <c r="TEZ2043" s="763"/>
      <c r="TFA2043" s="763"/>
      <c r="TFB2043" s="763"/>
      <c r="TFC2043" s="764"/>
      <c r="TFD2043" s="764"/>
      <c r="TFE2043" s="763"/>
      <c r="TFF2043" s="763"/>
      <c r="TFG2043" s="763"/>
      <c r="TFH2043" s="764"/>
      <c r="TFI2043" s="764"/>
      <c r="TFJ2043" s="763"/>
      <c r="TFK2043" s="763"/>
      <c r="TFL2043" s="763"/>
      <c r="TFM2043" s="764"/>
      <c r="TFN2043" s="764"/>
      <c r="TFO2043" s="763"/>
      <c r="TFP2043" s="763"/>
      <c r="TFQ2043" s="763"/>
      <c r="TFR2043" s="764"/>
      <c r="TFS2043" s="764"/>
      <c r="TFT2043" s="763"/>
      <c r="TFU2043" s="763"/>
      <c r="TFV2043" s="763"/>
      <c r="TFW2043" s="764"/>
      <c r="TFX2043" s="764"/>
      <c r="TFY2043" s="763"/>
      <c r="TFZ2043" s="763"/>
      <c r="TGA2043" s="763"/>
      <c r="TGB2043" s="764"/>
      <c r="TGC2043" s="764"/>
      <c r="TGD2043" s="763"/>
      <c r="TGE2043" s="763"/>
      <c r="TGF2043" s="763"/>
      <c r="TGG2043" s="764"/>
      <c r="TGH2043" s="764"/>
      <c r="TGI2043" s="763"/>
      <c r="TGJ2043" s="763"/>
      <c r="TGK2043" s="763"/>
      <c r="TGL2043" s="764"/>
      <c r="TGM2043" s="764"/>
      <c r="TGN2043" s="763"/>
      <c r="TGO2043" s="763"/>
      <c r="TGP2043" s="763"/>
      <c r="TGQ2043" s="764"/>
      <c r="TGR2043" s="764"/>
      <c r="TGS2043" s="763"/>
      <c r="TGT2043" s="763"/>
      <c r="TGU2043" s="763"/>
      <c r="TGV2043" s="764"/>
      <c r="TGW2043" s="764"/>
      <c r="TGX2043" s="763"/>
      <c r="TGY2043" s="763"/>
      <c r="TGZ2043" s="763"/>
      <c r="THA2043" s="764"/>
      <c r="THB2043" s="764"/>
      <c r="THC2043" s="763"/>
      <c r="THD2043" s="763"/>
      <c r="THE2043" s="763"/>
      <c r="THF2043" s="764"/>
      <c r="THG2043" s="764"/>
      <c r="THH2043" s="763"/>
      <c r="THI2043" s="763"/>
      <c r="THJ2043" s="763"/>
      <c r="THK2043" s="764"/>
      <c r="THL2043" s="764"/>
      <c r="THM2043" s="763"/>
      <c r="THN2043" s="763"/>
      <c r="THO2043" s="763"/>
      <c r="THP2043" s="764"/>
      <c r="THQ2043" s="764"/>
      <c r="THR2043" s="763"/>
      <c r="THS2043" s="763"/>
      <c r="THT2043" s="763"/>
      <c r="THU2043" s="764"/>
      <c r="THV2043" s="764"/>
      <c r="THW2043" s="763"/>
      <c r="THX2043" s="763"/>
      <c r="THY2043" s="763"/>
      <c r="THZ2043" s="764"/>
      <c r="TIA2043" s="764"/>
      <c r="TIB2043" s="763"/>
      <c r="TIC2043" s="763"/>
      <c r="TID2043" s="763"/>
      <c r="TIE2043" s="764"/>
      <c r="TIF2043" s="764"/>
      <c r="TIG2043" s="763"/>
      <c r="TIH2043" s="763"/>
      <c r="TII2043" s="763"/>
      <c r="TIJ2043" s="764"/>
      <c r="TIK2043" s="764"/>
      <c r="TIL2043" s="763"/>
      <c r="TIM2043" s="763"/>
      <c r="TIN2043" s="763"/>
      <c r="TIO2043" s="764"/>
      <c r="TIP2043" s="764"/>
      <c r="TIQ2043" s="763"/>
      <c r="TIR2043" s="763"/>
      <c r="TIS2043" s="763"/>
      <c r="TIT2043" s="764"/>
      <c r="TIU2043" s="764"/>
      <c r="TIV2043" s="763"/>
      <c r="TIW2043" s="763"/>
      <c r="TIX2043" s="763"/>
      <c r="TIY2043" s="764"/>
      <c r="TIZ2043" s="764"/>
      <c r="TJA2043" s="763"/>
      <c r="TJB2043" s="763"/>
      <c r="TJC2043" s="763"/>
      <c r="TJD2043" s="764"/>
      <c r="TJE2043" s="764"/>
      <c r="TJF2043" s="763"/>
      <c r="TJG2043" s="763"/>
      <c r="TJH2043" s="763"/>
      <c r="TJI2043" s="764"/>
      <c r="TJJ2043" s="764"/>
      <c r="TJK2043" s="763"/>
      <c r="TJL2043" s="763"/>
      <c r="TJM2043" s="763"/>
      <c r="TJN2043" s="764"/>
      <c r="TJO2043" s="764"/>
      <c r="TJP2043" s="763"/>
      <c r="TJQ2043" s="763"/>
      <c r="TJR2043" s="763"/>
      <c r="TJS2043" s="764"/>
      <c r="TJT2043" s="764"/>
      <c r="TJU2043" s="763"/>
      <c r="TJV2043" s="763"/>
      <c r="TJW2043" s="763"/>
      <c r="TJX2043" s="764"/>
      <c r="TJY2043" s="764"/>
      <c r="TJZ2043" s="763"/>
      <c r="TKA2043" s="763"/>
      <c r="TKB2043" s="763"/>
      <c r="TKC2043" s="764"/>
      <c r="TKD2043" s="764"/>
      <c r="TKE2043" s="763"/>
      <c r="TKF2043" s="763"/>
      <c r="TKG2043" s="763"/>
      <c r="TKH2043" s="764"/>
      <c r="TKI2043" s="764"/>
      <c r="TKJ2043" s="763"/>
      <c r="TKK2043" s="763"/>
      <c r="TKL2043" s="763"/>
      <c r="TKM2043" s="764"/>
      <c r="TKN2043" s="764"/>
      <c r="TKO2043" s="763"/>
      <c r="TKP2043" s="763"/>
      <c r="TKQ2043" s="763"/>
      <c r="TKR2043" s="764"/>
      <c r="TKS2043" s="764"/>
      <c r="TKT2043" s="763"/>
      <c r="TKU2043" s="763"/>
      <c r="TKV2043" s="763"/>
      <c r="TKW2043" s="764"/>
      <c r="TKX2043" s="764"/>
      <c r="TKY2043" s="763"/>
      <c r="TKZ2043" s="763"/>
      <c r="TLA2043" s="763"/>
      <c r="TLB2043" s="764"/>
      <c r="TLC2043" s="764"/>
      <c r="TLD2043" s="763"/>
      <c r="TLE2043" s="763"/>
      <c r="TLF2043" s="763"/>
      <c r="TLG2043" s="764"/>
      <c r="TLH2043" s="764"/>
      <c r="TLI2043" s="763"/>
      <c r="TLJ2043" s="763"/>
      <c r="TLK2043" s="763"/>
      <c r="TLL2043" s="764"/>
      <c r="TLM2043" s="764"/>
      <c r="TLN2043" s="763"/>
      <c r="TLO2043" s="763"/>
      <c r="TLP2043" s="763"/>
      <c r="TLQ2043" s="764"/>
      <c r="TLR2043" s="764"/>
      <c r="TLS2043" s="763"/>
      <c r="TLT2043" s="763"/>
      <c r="TLU2043" s="763"/>
      <c r="TLV2043" s="764"/>
      <c r="TLW2043" s="764"/>
      <c r="TLX2043" s="763"/>
      <c r="TLY2043" s="763"/>
      <c r="TLZ2043" s="763"/>
      <c r="TMA2043" s="764"/>
      <c r="TMB2043" s="764"/>
      <c r="TMC2043" s="763"/>
      <c r="TMD2043" s="763"/>
      <c r="TME2043" s="763"/>
      <c r="TMF2043" s="764"/>
      <c r="TMG2043" s="764"/>
      <c r="TMH2043" s="763"/>
      <c r="TMI2043" s="763"/>
      <c r="TMJ2043" s="763"/>
      <c r="TMK2043" s="764"/>
      <c r="TML2043" s="764"/>
      <c r="TMM2043" s="763"/>
      <c r="TMN2043" s="763"/>
      <c r="TMO2043" s="763"/>
      <c r="TMP2043" s="764"/>
      <c r="TMQ2043" s="764"/>
      <c r="TMR2043" s="763"/>
      <c r="TMS2043" s="763"/>
      <c r="TMT2043" s="763"/>
      <c r="TMU2043" s="764"/>
      <c r="TMV2043" s="764"/>
      <c r="TMW2043" s="763"/>
      <c r="TMX2043" s="763"/>
      <c r="TMY2043" s="763"/>
      <c r="TMZ2043" s="764"/>
      <c r="TNA2043" s="764"/>
      <c r="TNB2043" s="763"/>
      <c r="TNC2043" s="763"/>
      <c r="TND2043" s="763"/>
      <c r="TNE2043" s="764"/>
      <c r="TNF2043" s="764"/>
      <c r="TNG2043" s="763"/>
      <c r="TNH2043" s="763"/>
      <c r="TNI2043" s="763"/>
      <c r="TNJ2043" s="764"/>
      <c r="TNK2043" s="764"/>
      <c r="TNL2043" s="763"/>
      <c r="TNM2043" s="763"/>
      <c r="TNN2043" s="763"/>
      <c r="TNO2043" s="764"/>
      <c r="TNP2043" s="764"/>
      <c r="TNQ2043" s="763"/>
      <c r="TNR2043" s="763"/>
      <c r="TNS2043" s="763"/>
      <c r="TNT2043" s="764"/>
      <c r="TNU2043" s="764"/>
      <c r="TNV2043" s="763"/>
      <c r="TNW2043" s="763"/>
      <c r="TNX2043" s="763"/>
      <c r="TNY2043" s="764"/>
      <c r="TNZ2043" s="764"/>
      <c r="TOA2043" s="763"/>
      <c r="TOB2043" s="763"/>
      <c r="TOC2043" s="763"/>
      <c r="TOD2043" s="764"/>
      <c r="TOE2043" s="764"/>
      <c r="TOF2043" s="763"/>
      <c r="TOG2043" s="763"/>
      <c r="TOH2043" s="763"/>
      <c r="TOI2043" s="764"/>
      <c r="TOJ2043" s="764"/>
      <c r="TOK2043" s="763"/>
      <c r="TOL2043" s="763"/>
      <c r="TOM2043" s="763"/>
      <c r="TON2043" s="764"/>
      <c r="TOO2043" s="764"/>
      <c r="TOP2043" s="763"/>
      <c r="TOQ2043" s="763"/>
      <c r="TOR2043" s="763"/>
      <c r="TOS2043" s="764"/>
      <c r="TOT2043" s="764"/>
      <c r="TOU2043" s="763"/>
      <c r="TOV2043" s="763"/>
      <c r="TOW2043" s="763"/>
      <c r="TOX2043" s="764"/>
      <c r="TOY2043" s="764"/>
      <c r="TOZ2043" s="763"/>
      <c r="TPA2043" s="763"/>
      <c r="TPB2043" s="763"/>
      <c r="TPC2043" s="764"/>
      <c r="TPD2043" s="764"/>
      <c r="TPE2043" s="763"/>
      <c r="TPF2043" s="763"/>
      <c r="TPG2043" s="763"/>
      <c r="TPH2043" s="764"/>
      <c r="TPI2043" s="764"/>
      <c r="TPJ2043" s="763"/>
      <c r="TPK2043" s="763"/>
      <c r="TPL2043" s="763"/>
      <c r="TPM2043" s="764"/>
      <c r="TPN2043" s="764"/>
      <c r="TPO2043" s="763"/>
      <c r="TPP2043" s="763"/>
      <c r="TPQ2043" s="763"/>
      <c r="TPR2043" s="764"/>
      <c r="TPS2043" s="764"/>
      <c r="TPT2043" s="763"/>
      <c r="TPU2043" s="763"/>
      <c r="TPV2043" s="763"/>
      <c r="TPW2043" s="764"/>
      <c r="TPX2043" s="764"/>
      <c r="TPY2043" s="763"/>
      <c r="TPZ2043" s="763"/>
      <c r="TQA2043" s="763"/>
      <c r="TQB2043" s="764"/>
      <c r="TQC2043" s="764"/>
      <c r="TQD2043" s="763"/>
      <c r="TQE2043" s="763"/>
      <c r="TQF2043" s="763"/>
      <c r="TQG2043" s="764"/>
      <c r="TQH2043" s="764"/>
      <c r="TQI2043" s="763"/>
      <c r="TQJ2043" s="763"/>
      <c r="TQK2043" s="763"/>
      <c r="TQL2043" s="764"/>
      <c r="TQM2043" s="764"/>
      <c r="TQN2043" s="763"/>
      <c r="TQO2043" s="763"/>
      <c r="TQP2043" s="763"/>
      <c r="TQQ2043" s="764"/>
      <c r="TQR2043" s="764"/>
      <c r="TQS2043" s="763"/>
      <c r="TQT2043" s="763"/>
      <c r="TQU2043" s="763"/>
      <c r="TQV2043" s="764"/>
      <c r="TQW2043" s="764"/>
      <c r="TQX2043" s="763"/>
      <c r="TQY2043" s="763"/>
      <c r="TQZ2043" s="763"/>
      <c r="TRA2043" s="764"/>
      <c r="TRB2043" s="764"/>
      <c r="TRC2043" s="763"/>
      <c r="TRD2043" s="763"/>
      <c r="TRE2043" s="763"/>
      <c r="TRF2043" s="764"/>
      <c r="TRG2043" s="764"/>
      <c r="TRH2043" s="763"/>
      <c r="TRI2043" s="763"/>
      <c r="TRJ2043" s="763"/>
      <c r="TRK2043" s="764"/>
      <c r="TRL2043" s="764"/>
      <c r="TRM2043" s="763"/>
      <c r="TRN2043" s="763"/>
      <c r="TRO2043" s="763"/>
      <c r="TRP2043" s="764"/>
      <c r="TRQ2043" s="764"/>
      <c r="TRR2043" s="763"/>
      <c r="TRS2043" s="763"/>
      <c r="TRT2043" s="763"/>
      <c r="TRU2043" s="764"/>
      <c r="TRV2043" s="764"/>
      <c r="TRW2043" s="763"/>
      <c r="TRX2043" s="763"/>
      <c r="TRY2043" s="763"/>
      <c r="TRZ2043" s="764"/>
      <c r="TSA2043" s="764"/>
      <c r="TSB2043" s="763"/>
      <c r="TSC2043" s="763"/>
      <c r="TSD2043" s="763"/>
      <c r="TSE2043" s="764"/>
      <c r="TSF2043" s="764"/>
      <c r="TSG2043" s="763"/>
      <c r="TSH2043" s="763"/>
      <c r="TSI2043" s="763"/>
      <c r="TSJ2043" s="764"/>
      <c r="TSK2043" s="764"/>
      <c r="TSL2043" s="763"/>
      <c r="TSM2043" s="763"/>
      <c r="TSN2043" s="763"/>
      <c r="TSO2043" s="764"/>
      <c r="TSP2043" s="764"/>
      <c r="TSQ2043" s="763"/>
      <c r="TSR2043" s="763"/>
      <c r="TSS2043" s="763"/>
      <c r="TST2043" s="764"/>
      <c r="TSU2043" s="764"/>
      <c r="TSV2043" s="763"/>
      <c r="TSW2043" s="763"/>
      <c r="TSX2043" s="763"/>
      <c r="TSY2043" s="764"/>
      <c r="TSZ2043" s="764"/>
      <c r="TTA2043" s="763"/>
      <c r="TTB2043" s="763"/>
      <c r="TTC2043" s="763"/>
      <c r="TTD2043" s="764"/>
      <c r="TTE2043" s="764"/>
      <c r="TTF2043" s="763"/>
      <c r="TTG2043" s="763"/>
      <c r="TTH2043" s="763"/>
      <c r="TTI2043" s="764"/>
      <c r="TTJ2043" s="764"/>
      <c r="TTK2043" s="763"/>
      <c r="TTL2043" s="763"/>
      <c r="TTM2043" s="763"/>
      <c r="TTN2043" s="764"/>
      <c r="TTO2043" s="764"/>
      <c r="TTP2043" s="763"/>
      <c r="TTQ2043" s="763"/>
      <c r="TTR2043" s="763"/>
      <c r="TTS2043" s="764"/>
      <c r="TTT2043" s="764"/>
      <c r="TTU2043" s="763"/>
      <c r="TTV2043" s="763"/>
      <c r="TTW2043" s="763"/>
      <c r="TTX2043" s="764"/>
      <c r="TTY2043" s="764"/>
      <c r="TTZ2043" s="763"/>
      <c r="TUA2043" s="763"/>
      <c r="TUB2043" s="763"/>
      <c r="TUC2043" s="764"/>
      <c r="TUD2043" s="764"/>
      <c r="TUE2043" s="763"/>
      <c r="TUF2043" s="763"/>
      <c r="TUG2043" s="763"/>
      <c r="TUH2043" s="764"/>
      <c r="TUI2043" s="764"/>
      <c r="TUJ2043" s="763"/>
      <c r="TUK2043" s="763"/>
      <c r="TUL2043" s="763"/>
      <c r="TUM2043" s="764"/>
      <c r="TUN2043" s="764"/>
      <c r="TUO2043" s="763"/>
      <c r="TUP2043" s="763"/>
      <c r="TUQ2043" s="763"/>
      <c r="TUR2043" s="764"/>
      <c r="TUS2043" s="764"/>
      <c r="TUT2043" s="763"/>
      <c r="TUU2043" s="763"/>
      <c r="TUV2043" s="763"/>
      <c r="TUW2043" s="764"/>
      <c r="TUX2043" s="764"/>
      <c r="TUY2043" s="763"/>
      <c r="TUZ2043" s="763"/>
      <c r="TVA2043" s="763"/>
      <c r="TVB2043" s="764"/>
      <c r="TVC2043" s="764"/>
      <c r="TVD2043" s="763"/>
      <c r="TVE2043" s="763"/>
      <c r="TVF2043" s="763"/>
      <c r="TVG2043" s="764"/>
      <c r="TVH2043" s="764"/>
      <c r="TVI2043" s="763"/>
      <c r="TVJ2043" s="763"/>
      <c r="TVK2043" s="763"/>
      <c r="TVL2043" s="764"/>
      <c r="TVM2043" s="764"/>
      <c r="TVN2043" s="763"/>
      <c r="TVO2043" s="763"/>
      <c r="TVP2043" s="763"/>
      <c r="TVQ2043" s="764"/>
      <c r="TVR2043" s="764"/>
      <c r="TVS2043" s="763"/>
      <c r="TVT2043" s="763"/>
      <c r="TVU2043" s="763"/>
      <c r="TVV2043" s="764"/>
      <c r="TVW2043" s="764"/>
      <c r="TVX2043" s="763"/>
      <c r="TVY2043" s="763"/>
      <c r="TVZ2043" s="763"/>
      <c r="TWA2043" s="764"/>
      <c r="TWB2043" s="764"/>
      <c r="TWC2043" s="763"/>
      <c r="TWD2043" s="763"/>
      <c r="TWE2043" s="763"/>
      <c r="TWF2043" s="764"/>
      <c r="TWG2043" s="764"/>
      <c r="TWH2043" s="763"/>
      <c r="TWI2043" s="763"/>
      <c r="TWJ2043" s="763"/>
      <c r="TWK2043" s="764"/>
      <c r="TWL2043" s="764"/>
      <c r="TWM2043" s="763"/>
      <c r="TWN2043" s="763"/>
      <c r="TWO2043" s="763"/>
      <c r="TWP2043" s="764"/>
      <c r="TWQ2043" s="764"/>
      <c r="TWR2043" s="763"/>
      <c r="TWS2043" s="763"/>
      <c r="TWT2043" s="763"/>
      <c r="TWU2043" s="764"/>
      <c r="TWV2043" s="764"/>
      <c r="TWW2043" s="763"/>
      <c r="TWX2043" s="763"/>
      <c r="TWY2043" s="763"/>
      <c r="TWZ2043" s="764"/>
      <c r="TXA2043" s="764"/>
      <c r="TXB2043" s="763"/>
      <c r="TXC2043" s="763"/>
      <c r="TXD2043" s="763"/>
      <c r="TXE2043" s="764"/>
      <c r="TXF2043" s="764"/>
      <c r="TXG2043" s="763"/>
      <c r="TXH2043" s="763"/>
      <c r="TXI2043" s="763"/>
      <c r="TXJ2043" s="764"/>
      <c r="TXK2043" s="764"/>
      <c r="TXL2043" s="763"/>
      <c r="TXM2043" s="763"/>
      <c r="TXN2043" s="763"/>
      <c r="TXO2043" s="764"/>
      <c r="TXP2043" s="764"/>
      <c r="TXQ2043" s="763"/>
      <c r="TXR2043" s="763"/>
      <c r="TXS2043" s="763"/>
      <c r="TXT2043" s="764"/>
      <c r="TXU2043" s="764"/>
      <c r="TXV2043" s="763"/>
      <c r="TXW2043" s="763"/>
      <c r="TXX2043" s="763"/>
      <c r="TXY2043" s="764"/>
      <c r="TXZ2043" s="764"/>
      <c r="TYA2043" s="763"/>
      <c r="TYB2043" s="763"/>
      <c r="TYC2043" s="763"/>
      <c r="TYD2043" s="764"/>
      <c r="TYE2043" s="764"/>
      <c r="TYF2043" s="763"/>
      <c r="TYG2043" s="763"/>
      <c r="TYH2043" s="763"/>
      <c r="TYI2043" s="764"/>
      <c r="TYJ2043" s="764"/>
      <c r="TYK2043" s="763"/>
      <c r="TYL2043" s="763"/>
      <c r="TYM2043" s="763"/>
      <c r="TYN2043" s="764"/>
      <c r="TYO2043" s="764"/>
      <c r="TYP2043" s="763"/>
      <c r="TYQ2043" s="763"/>
      <c r="TYR2043" s="763"/>
      <c r="TYS2043" s="764"/>
      <c r="TYT2043" s="764"/>
      <c r="TYU2043" s="763"/>
      <c r="TYV2043" s="763"/>
      <c r="TYW2043" s="763"/>
      <c r="TYX2043" s="764"/>
      <c r="TYY2043" s="764"/>
      <c r="TYZ2043" s="763"/>
      <c r="TZA2043" s="763"/>
      <c r="TZB2043" s="763"/>
      <c r="TZC2043" s="764"/>
      <c r="TZD2043" s="764"/>
      <c r="TZE2043" s="763"/>
      <c r="TZF2043" s="763"/>
      <c r="TZG2043" s="763"/>
      <c r="TZH2043" s="764"/>
      <c r="TZI2043" s="764"/>
      <c r="TZJ2043" s="763"/>
      <c r="TZK2043" s="763"/>
      <c r="TZL2043" s="763"/>
      <c r="TZM2043" s="764"/>
      <c r="TZN2043" s="764"/>
      <c r="TZO2043" s="763"/>
      <c r="TZP2043" s="763"/>
      <c r="TZQ2043" s="763"/>
      <c r="TZR2043" s="764"/>
      <c r="TZS2043" s="764"/>
      <c r="TZT2043" s="763"/>
      <c r="TZU2043" s="763"/>
      <c r="TZV2043" s="763"/>
      <c r="TZW2043" s="764"/>
      <c r="TZX2043" s="764"/>
      <c r="TZY2043" s="763"/>
      <c r="TZZ2043" s="763"/>
      <c r="UAA2043" s="763"/>
      <c r="UAB2043" s="764"/>
      <c r="UAC2043" s="764"/>
      <c r="UAD2043" s="763"/>
      <c r="UAE2043" s="763"/>
      <c r="UAF2043" s="763"/>
      <c r="UAG2043" s="764"/>
      <c r="UAH2043" s="764"/>
      <c r="UAI2043" s="763"/>
      <c r="UAJ2043" s="763"/>
      <c r="UAK2043" s="763"/>
      <c r="UAL2043" s="764"/>
      <c r="UAM2043" s="764"/>
      <c r="UAN2043" s="763"/>
      <c r="UAO2043" s="763"/>
      <c r="UAP2043" s="763"/>
      <c r="UAQ2043" s="764"/>
      <c r="UAR2043" s="764"/>
      <c r="UAS2043" s="763"/>
      <c r="UAT2043" s="763"/>
      <c r="UAU2043" s="763"/>
      <c r="UAV2043" s="764"/>
      <c r="UAW2043" s="764"/>
      <c r="UAX2043" s="763"/>
      <c r="UAY2043" s="763"/>
      <c r="UAZ2043" s="763"/>
      <c r="UBA2043" s="764"/>
      <c r="UBB2043" s="764"/>
      <c r="UBC2043" s="763"/>
      <c r="UBD2043" s="763"/>
      <c r="UBE2043" s="763"/>
      <c r="UBF2043" s="764"/>
      <c r="UBG2043" s="764"/>
      <c r="UBH2043" s="763"/>
      <c r="UBI2043" s="763"/>
      <c r="UBJ2043" s="763"/>
      <c r="UBK2043" s="764"/>
      <c r="UBL2043" s="764"/>
      <c r="UBM2043" s="763"/>
      <c r="UBN2043" s="763"/>
      <c r="UBO2043" s="763"/>
      <c r="UBP2043" s="764"/>
      <c r="UBQ2043" s="764"/>
      <c r="UBR2043" s="763"/>
      <c r="UBS2043" s="763"/>
      <c r="UBT2043" s="763"/>
      <c r="UBU2043" s="764"/>
      <c r="UBV2043" s="764"/>
      <c r="UBW2043" s="763"/>
      <c r="UBX2043" s="763"/>
      <c r="UBY2043" s="763"/>
      <c r="UBZ2043" s="764"/>
      <c r="UCA2043" s="764"/>
      <c r="UCB2043" s="763"/>
      <c r="UCC2043" s="763"/>
      <c r="UCD2043" s="763"/>
      <c r="UCE2043" s="764"/>
      <c r="UCF2043" s="764"/>
      <c r="UCG2043" s="763"/>
      <c r="UCH2043" s="763"/>
      <c r="UCI2043" s="763"/>
      <c r="UCJ2043" s="764"/>
      <c r="UCK2043" s="764"/>
      <c r="UCL2043" s="763"/>
      <c r="UCM2043" s="763"/>
      <c r="UCN2043" s="763"/>
      <c r="UCO2043" s="764"/>
      <c r="UCP2043" s="764"/>
      <c r="UCQ2043" s="763"/>
      <c r="UCR2043" s="763"/>
      <c r="UCS2043" s="763"/>
      <c r="UCT2043" s="764"/>
      <c r="UCU2043" s="764"/>
      <c r="UCV2043" s="763"/>
      <c r="UCW2043" s="763"/>
      <c r="UCX2043" s="763"/>
      <c r="UCY2043" s="764"/>
      <c r="UCZ2043" s="764"/>
      <c r="UDA2043" s="763"/>
      <c r="UDB2043" s="763"/>
      <c r="UDC2043" s="763"/>
      <c r="UDD2043" s="764"/>
      <c r="UDE2043" s="764"/>
      <c r="UDF2043" s="763"/>
      <c r="UDG2043" s="763"/>
      <c r="UDH2043" s="763"/>
      <c r="UDI2043" s="764"/>
      <c r="UDJ2043" s="764"/>
      <c r="UDK2043" s="763"/>
      <c r="UDL2043" s="763"/>
      <c r="UDM2043" s="763"/>
      <c r="UDN2043" s="764"/>
      <c r="UDO2043" s="764"/>
      <c r="UDP2043" s="763"/>
      <c r="UDQ2043" s="763"/>
      <c r="UDR2043" s="763"/>
      <c r="UDS2043" s="764"/>
      <c r="UDT2043" s="764"/>
      <c r="UDU2043" s="763"/>
      <c r="UDV2043" s="763"/>
      <c r="UDW2043" s="763"/>
      <c r="UDX2043" s="764"/>
      <c r="UDY2043" s="764"/>
      <c r="UDZ2043" s="763"/>
      <c r="UEA2043" s="763"/>
      <c r="UEB2043" s="763"/>
      <c r="UEC2043" s="764"/>
      <c r="UED2043" s="764"/>
      <c r="UEE2043" s="763"/>
      <c r="UEF2043" s="763"/>
      <c r="UEG2043" s="763"/>
      <c r="UEH2043" s="764"/>
      <c r="UEI2043" s="764"/>
      <c r="UEJ2043" s="763"/>
      <c r="UEK2043" s="763"/>
      <c r="UEL2043" s="763"/>
      <c r="UEM2043" s="764"/>
      <c r="UEN2043" s="764"/>
      <c r="UEO2043" s="763"/>
      <c r="UEP2043" s="763"/>
      <c r="UEQ2043" s="763"/>
      <c r="UER2043" s="764"/>
      <c r="UES2043" s="764"/>
      <c r="UET2043" s="763"/>
      <c r="UEU2043" s="763"/>
      <c r="UEV2043" s="763"/>
      <c r="UEW2043" s="764"/>
      <c r="UEX2043" s="764"/>
      <c r="UEY2043" s="763"/>
      <c r="UEZ2043" s="763"/>
      <c r="UFA2043" s="763"/>
      <c r="UFB2043" s="764"/>
      <c r="UFC2043" s="764"/>
      <c r="UFD2043" s="763"/>
      <c r="UFE2043" s="763"/>
      <c r="UFF2043" s="763"/>
      <c r="UFG2043" s="764"/>
      <c r="UFH2043" s="764"/>
      <c r="UFI2043" s="763"/>
      <c r="UFJ2043" s="763"/>
      <c r="UFK2043" s="763"/>
      <c r="UFL2043" s="764"/>
      <c r="UFM2043" s="764"/>
      <c r="UFN2043" s="763"/>
      <c r="UFO2043" s="763"/>
      <c r="UFP2043" s="763"/>
      <c r="UFQ2043" s="764"/>
      <c r="UFR2043" s="764"/>
      <c r="UFS2043" s="763"/>
      <c r="UFT2043" s="763"/>
      <c r="UFU2043" s="763"/>
      <c r="UFV2043" s="764"/>
      <c r="UFW2043" s="764"/>
      <c r="UFX2043" s="763"/>
      <c r="UFY2043" s="763"/>
      <c r="UFZ2043" s="763"/>
      <c r="UGA2043" s="764"/>
      <c r="UGB2043" s="764"/>
      <c r="UGC2043" s="763"/>
      <c r="UGD2043" s="763"/>
      <c r="UGE2043" s="763"/>
      <c r="UGF2043" s="764"/>
      <c r="UGG2043" s="764"/>
      <c r="UGH2043" s="763"/>
      <c r="UGI2043" s="763"/>
      <c r="UGJ2043" s="763"/>
      <c r="UGK2043" s="764"/>
      <c r="UGL2043" s="764"/>
      <c r="UGM2043" s="763"/>
      <c r="UGN2043" s="763"/>
      <c r="UGO2043" s="763"/>
      <c r="UGP2043" s="764"/>
      <c r="UGQ2043" s="764"/>
      <c r="UGR2043" s="763"/>
      <c r="UGS2043" s="763"/>
      <c r="UGT2043" s="763"/>
      <c r="UGU2043" s="764"/>
      <c r="UGV2043" s="764"/>
      <c r="UGW2043" s="763"/>
      <c r="UGX2043" s="763"/>
      <c r="UGY2043" s="763"/>
      <c r="UGZ2043" s="764"/>
      <c r="UHA2043" s="764"/>
      <c r="UHB2043" s="763"/>
      <c r="UHC2043" s="763"/>
      <c r="UHD2043" s="763"/>
      <c r="UHE2043" s="764"/>
      <c r="UHF2043" s="764"/>
      <c r="UHG2043" s="763"/>
      <c r="UHH2043" s="763"/>
      <c r="UHI2043" s="763"/>
      <c r="UHJ2043" s="764"/>
      <c r="UHK2043" s="764"/>
      <c r="UHL2043" s="763"/>
      <c r="UHM2043" s="763"/>
      <c r="UHN2043" s="763"/>
      <c r="UHO2043" s="764"/>
      <c r="UHP2043" s="764"/>
      <c r="UHQ2043" s="763"/>
      <c r="UHR2043" s="763"/>
      <c r="UHS2043" s="763"/>
      <c r="UHT2043" s="764"/>
      <c r="UHU2043" s="764"/>
      <c r="UHV2043" s="763"/>
      <c r="UHW2043" s="763"/>
      <c r="UHX2043" s="763"/>
      <c r="UHY2043" s="764"/>
      <c r="UHZ2043" s="764"/>
      <c r="UIA2043" s="763"/>
      <c r="UIB2043" s="763"/>
      <c r="UIC2043" s="763"/>
      <c r="UID2043" s="764"/>
      <c r="UIE2043" s="764"/>
      <c r="UIF2043" s="763"/>
      <c r="UIG2043" s="763"/>
      <c r="UIH2043" s="763"/>
      <c r="UII2043" s="764"/>
      <c r="UIJ2043" s="764"/>
      <c r="UIK2043" s="763"/>
      <c r="UIL2043" s="763"/>
      <c r="UIM2043" s="763"/>
      <c r="UIN2043" s="764"/>
      <c r="UIO2043" s="764"/>
      <c r="UIP2043" s="763"/>
      <c r="UIQ2043" s="763"/>
      <c r="UIR2043" s="763"/>
      <c r="UIS2043" s="764"/>
      <c r="UIT2043" s="764"/>
      <c r="UIU2043" s="763"/>
      <c r="UIV2043" s="763"/>
      <c r="UIW2043" s="763"/>
      <c r="UIX2043" s="764"/>
      <c r="UIY2043" s="764"/>
      <c r="UIZ2043" s="763"/>
      <c r="UJA2043" s="763"/>
      <c r="UJB2043" s="763"/>
      <c r="UJC2043" s="764"/>
      <c r="UJD2043" s="764"/>
      <c r="UJE2043" s="763"/>
      <c r="UJF2043" s="763"/>
      <c r="UJG2043" s="763"/>
      <c r="UJH2043" s="764"/>
      <c r="UJI2043" s="764"/>
      <c r="UJJ2043" s="763"/>
      <c r="UJK2043" s="763"/>
      <c r="UJL2043" s="763"/>
      <c r="UJM2043" s="764"/>
      <c r="UJN2043" s="764"/>
      <c r="UJO2043" s="763"/>
      <c r="UJP2043" s="763"/>
      <c r="UJQ2043" s="763"/>
      <c r="UJR2043" s="764"/>
      <c r="UJS2043" s="764"/>
      <c r="UJT2043" s="763"/>
      <c r="UJU2043" s="763"/>
      <c r="UJV2043" s="763"/>
      <c r="UJW2043" s="764"/>
      <c r="UJX2043" s="764"/>
      <c r="UJY2043" s="763"/>
      <c r="UJZ2043" s="763"/>
      <c r="UKA2043" s="763"/>
      <c r="UKB2043" s="764"/>
      <c r="UKC2043" s="764"/>
      <c r="UKD2043" s="763"/>
      <c r="UKE2043" s="763"/>
      <c r="UKF2043" s="763"/>
      <c r="UKG2043" s="764"/>
      <c r="UKH2043" s="764"/>
      <c r="UKI2043" s="763"/>
      <c r="UKJ2043" s="763"/>
      <c r="UKK2043" s="763"/>
      <c r="UKL2043" s="764"/>
      <c r="UKM2043" s="764"/>
      <c r="UKN2043" s="763"/>
      <c r="UKO2043" s="763"/>
      <c r="UKP2043" s="763"/>
      <c r="UKQ2043" s="764"/>
      <c r="UKR2043" s="764"/>
      <c r="UKS2043" s="763"/>
      <c r="UKT2043" s="763"/>
      <c r="UKU2043" s="763"/>
      <c r="UKV2043" s="764"/>
      <c r="UKW2043" s="764"/>
      <c r="UKX2043" s="763"/>
      <c r="UKY2043" s="763"/>
      <c r="UKZ2043" s="763"/>
      <c r="ULA2043" s="764"/>
      <c r="ULB2043" s="764"/>
      <c r="ULC2043" s="763"/>
      <c r="ULD2043" s="763"/>
      <c r="ULE2043" s="763"/>
      <c r="ULF2043" s="764"/>
      <c r="ULG2043" s="764"/>
      <c r="ULH2043" s="763"/>
      <c r="ULI2043" s="763"/>
      <c r="ULJ2043" s="763"/>
      <c r="ULK2043" s="764"/>
      <c r="ULL2043" s="764"/>
      <c r="ULM2043" s="763"/>
      <c r="ULN2043" s="763"/>
      <c r="ULO2043" s="763"/>
      <c r="ULP2043" s="764"/>
      <c r="ULQ2043" s="764"/>
      <c r="ULR2043" s="763"/>
      <c r="ULS2043" s="763"/>
      <c r="ULT2043" s="763"/>
      <c r="ULU2043" s="764"/>
      <c r="ULV2043" s="764"/>
      <c r="ULW2043" s="763"/>
      <c r="ULX2043" s="763"/>
      <c r="ULY2043" s="763"/>
      <c r="ULZ2043" s="764"/>
      <c r="UMA2043" s="764"/>
      <c r="UMB2043" s="763"/>
      <c r="UMC2043" s="763"/>
      <c r="UMD2043" s="763"/>
      <c r="UME2043" s="764"/>
      <c r="UMF2043" s="764"/>
      <c r="UMG2043" s="763"/>
      <c r="UMH2043" s="763"/>
      <c r="UMI2043" s="763"/>
      <c r="UMJ2043" s="764"/>
      <c r="UMK2043" s="764"/>
      <c r="UML2043" s="763"/>
      <c r="UMM2043" s="763"/>
      <c r="UMN2043" s="763"/>
      <c r="UMO2043" s="764"/>
      <c r="UMP2043" s="764"/>
      <c r="UMQ2043" s="763"/>
      <c r="UMR2043" s="763"/>
      <c r="UMS2043" s="763"/>
      <c r="UMT2043" s="764"/>
      <c r="UMU2043" s="764"/>
      <c r="UMV2043" s="763"/>
      <c r="UMW2043" s="763"/>
      <c r="UMX2043" s="763"/>
      <c r="UMY2043" s="764"/>
      <c r="UMZ2043" s="764"/>
      <c r="UNA2043" s="763"/>
      <c r="UNB2043" s="763"/>
      <c r="UNC2043" s="763"/>
      <c r="UND2043" s="764"/>
      <c r="UNE2043" s="764"/>
      <c r="UNF2043" s="763"/>
      <c r="UNG2043" s="763"/>
      <c r="UNH2043" s="763"/>
      <c r="UNI2043" s="764"/>
      <c r="UNJ2043" s="764"/>
      <c r="UNK2043" s="763"/>
      <c r="UNL2043" s="763"/>
      <c r="UNM2043" s="763"/>
      <c r="UNN2043" s="764"/>
      <c r="UNO2043" s="764"/>
      <c r="UNP2043" s="763"/>
      <c r="UNQ2043" s="763"/>
      <c r="UNR2043" s="763"/>
      <c r="UNS2043" s="764"/>
      <c r="UNT2043" s="764"/>
      <c r="UNU2043" s="763"/>
      <c r="UNV2043" s="763"/>
      <c r="UNW2043" s="763"/>
      <c r="UNX2043" s="764"/>
      <c r="UNY2043" s="764"/>
      <c r="UNZ2043" s="763"/>
      <c r="UOA2043" s="763"/>
      <c r="UOB2043" s="763"/>
      <c r="UOC2043" s="764"/>
      <c r="UOD2043" s="764"/>
      <c r="UOE2043" s="763"/>
      <c r="UOF2043" s="763"/>
      <c r="UOG2043" s="763"/>
      <c r="UOH2043" s="764"/>
      <c r="UOI2043" s="764"/>
      <c r="UOJ2043" s="763"/>
      <c r="UOK2043" s="763"/>
      <c r="UOL2043" s="763"/>
      <c r="UOM2043" s="764"/>
      <c r="UON2043" s="764"/>
      <c r="UOO2043" s="763"/>
      <c r="UOP2043" s="763"/>
      <c r="UOQ2043" s="763"/>
      <c r="UOR2043" s="764"/>
      <c r="UOS2043" s="764"/>
      <c r="UOT2043" s="763"/>
      <c r="UOU2043" s="763"/>
      <c r="UOV2043" s="763"/>
      <c r="UOW2043" s="764"/>
      <c r="UOX2043" s="764"/>
      <c r="UOY2043" s="763"/>
      <c r="UOZ2043" s="763"/>
      <c r="UPA2043" s="763"/>
      <c r="UPB2043" s="764"/>
      <c r="UPC2043" s="764"/>
      <c r="UPD2043" s="763"/>
      <c r="UPE2043" s="763"/>
      <c r="UPF2043" s="763"/>
      <c r="UPG2043" s="764"/>
      <c r="UPH2043" s="764"/>
      <c r="UPI2043" s="763"/>
      <c r="UPJ2043" s="763"/>
      <c r="UPK2043" s="763"/>
      <c r="UPL2043" s="764"/>
      <c r="UPM2043" s="764"/>
      <c r="UPN2043" s="763"/>
      <c r="UPO2043" s="763"/>
      <c r="UPP2043" s="763"/>
      <c r="UPQ2043" s="764"/>
      <c r="UPR2043" s="764"/>
      <c r="UPS2043" s="763"/>
      <c r="UPT2043" s="763"/>
      <c r="UPU2043" s="763"/>
      <c r="UPV2043" s="764"/>
      <c r="UPW2043" s="764"/>
      <c r="UPX2043" s="763"/>
      <c r="UPY2043" s="763"/>
      <c r="UPZ2043" s="763"/>
      <c r="UQA2043" s="764"/>
      <c r="UQB2043" s="764"/>
      <c r="UQC2043" s="763"/>
      <c r="UQD2043" s="763"/>
      <c r="UQE2043" s="763"/>
      <c r="UQF2043" s="764"/>
      <c r="UQG2043" s="764"/>
      <c r="UQH2043" s="763"/>
      <c r="UQI2043" s="763"/>
      <c r="UQJ2043" s="763"/>
      <c r="UQK2043" s="764"/>
      <c r="UQL2043" s="764"/>
      <c r="UQM2043" s="763"/>
      <c r="UQN2043" s="763"/>
      <c r="UQO2043" s="763"/>
      <c r="UQP2043" s="764"/>
      <c r="UQQ2043" s="764"/>
      <c r="UQR2043" s="763"/>
      <c r="UQS2043" s="763"/>
      <c r="UQT2043" s="763"/>
      <c r="UQU2043" s="764"/>
      <c r="UQV2043" s="764"/>
      <c r="UQW2043" s="763"/>
      <c r="UQX2043" s="763"/>
      <c r="UQY2043" s="763"/>
      <c r="UQZ2043" s="764"/>
      <c r="URA2043" s="764"/>
      <c r="URB2043" s="763"/>
      <c r="URC2043" s="763"/>
      <c r="URD2043" s="763"/>
      <c r="URE2043" s="764"/>
      <c r="URF2043" s="764"/>
      <c r="URG2043" s="763"/>
      <c r="URH2043" s="763"/>
      <c r="URI2043" s="763"/>
      <c r="URJ2043" s="764"/>
      <c r="URK2043" s="764"/>
      <c r="URL2043" s="763"/>
      <c r="URM2043" s="763"/>
      <c r="URN2043" s="763"/>
      <c r="URO2043" s="764"/>
      <c r="URP2043" s="764"/>
      <c r="URQ2043" s="763"/>
      <c r="URR2043" s="763"/>
      <c r="URS2043" s="763"/>
      <c r="URT2043" s="764"/>
      <c r="URU2043" s="764"/>
      <c r="URV2043" s="763"/>
      <c r="URW2043" s="763"/>
      <c r="URX2043" s="763"/>
      <c r="URY2043" s="764"/>
      <c r="URZ2043" s="764"/>
      <c r="USA2043" s="763"/>
      <c r="USB2043" s="763"/>
      <c r="USC2043" s="763"/>
      <c r="USD2043" s="764"/>
      <c r="USE2043" s="764"/>
      <c r="USF2043" s="763"/>
      <c r="USG2043" s="763"/>
      <c r="USH2043" s="763"/>
      <c r="USI2043" s="764"/>
      <c r="USJ2043" s="764"/>
      <c r="USK2043" s="763"/>
      <c r="USL2043" s="763"/>
      <c r="USM2043" s="763"/>
      <c r="USN2043" s="764"/>
      <c r="USO2043" s="764"/>
      <c r="USP2043" s="763"/>
      <c r="USQ2043" s="763"/>
      <c r="USR2043" s="763"/>
      <c r="USS2043" s="764"/>
      <c r="UST2043" s="764"/>
      <c r="USU2043" s="763"/>
      <c r="USV2043" s="763"/>
      <c r="USW2043" s="763"/>
      <c r="USX2043" s="764"/>
      <c r="USY2043" s="764"/>
      <c r="USZ2043" s="763"/>
      <c r="UTA2043" s="763"/>
      <c r="UTB2043" s="763"/>
      <c r="UTC2043" s="764"/>
      <c r="UTD2043" s="764"/>
      <c r="UTE2043" s="763"/>
      <c r="UTF2043" s="763"/>
      <c r="UTG2043" s="763"/>
      <c r="UTH2043" s="764"/>
      <c r="UTI2043" s="764"/>
      <c r="UTJ2043" s="763"/>
      <c r="UTK2043" s="763"/>
      <c r="UTL2043" s="763"/>
      <c r="UTM2043" s="764"/>
      <c r="UTN2043" s="764"/>
      <c r="UTO2043" s="763"/>
      <c r="UTP2043" s="763"/>
      <c r="UTQ2043" s="763"/>
      <c r="UTR2043" s="764"/>
      <c r="UTS2043" s="764"/>
      <c r="UTT2043" s="763"/>
      <c r="UTU2043" s="763"/>
      <c r="UTV2043" s="763"/>
      <c r="UTW2043" s="764"/>
      <c r="UTX2043" s="764"/>
      <c r="UTY2043" s="763"/>
      <c r="UTZ2043" s="763"/>
      <c r="UUA2043" s="763"/>
      <c r="UUB2043" s="764"/>
      <c r="UUC2043" s="764"/>
      <c r="UUD2043" s="763"/>
      <c r="UUE2043" s="763"/>
      <c r="UUF2043" s="763"/>
      <c r="UUG2043" s="764"/>
      <c r="UUH2043" s="764"/>
      <c r="UUI2043" s="763"/>
      <c r="UUJ2043" s="763"/>
      <c r="UUK2043" s="763"/>
      <c r="UUL2043" s="764"/>
      <c r="UUM2043" s="764"/>
      <c r="UUN2043" s="763"/>
      <c r="UUO2043" s="763"/>
      <c r="UUP2043" s="763"/>
      <c r="UUQ2043" s="764"/>
      <c r="UUR2043" s="764"/>
      <c r="UUS2043" s="763"/>
      <c r="UUT2043" s="763"/>
      <c r="UUU2043" s="763"/>
      <c r="UUV2043" s="764"/>
      <c r="UUW2043" s="764"/>
      <c r="UUX2043" s="763"/>
      <c r="UUY2043" s="763"/>
      <c r="UUZ2043" s="763"/>
      <c r="UVA2043" s="764"/>
      <c r="UVB2043" s="764"/>
      <c r="UVC2043" s="763"/>
      <c r="UVD2043" s="763"/>
      <c r="UVE2043" s="763"/>
      <c r="UVF2043" s="764"/>
      <c r="UVG2043" s="764"/>
      <c r="UVH2043" s="763"/>
      <c r="UVI2043" s="763"/>
      <c r="UVJ2043" s="763"/>
      <c r="UVK2043" s="764"/>
      <c r="UVL2043" s="764"/>
      <c r="UVM2043" s="763"/>
      <c r="UVN2043" s="763"/>
      <c r="UVO2043" s="763"/>
      <c r="UVP2043" s="764"/>
      <c r="UVQ2043" s="764"/>
      <c r="UVR2043" s="763"/>
      <c r="UVS2043" s="763"/>
      <c r="UVT2043" s="763"/>
      <c r="UVU2043" s="764"/>
      <c r="UVV2043" s="764"/>
      <c r="UVW2043" s="763"/>
      <c r="UVX2043" s="763"/>
      <c r="UVY2043" s="763"/>
      <c r="UVZ2043" s="764"/>
      <c r="UWA2043" s="764"/>
      <c r="UWB2043" s="763"/>
      <c r="UWC2043" s="763"/>
      <c r="UWD2043" s="763"/>
      <c r="UWE2043" s="764"/>
      <c r="UWF2043" s="764"/>
      <c r="UWG2043" s="763"/>
      <c r="UWH2043" s="763"/>
      <c r="UWI2043" s="763"/>
      <c r="UWJ2043" s="764"/>
      <c r="UWK2043" s="764"/>
      <c r="UWL2043" s="763"/>
      <c r="UWM2043" s="763"/>
      <c r="UWN2043" s="763"/>
      <c r="UWO2043" s="764"/>
      <c r="UWP2043" s="764"/>
      <c r="UWQ2043" s="763"/>
      <c r="UWR2043" s="763"/>
      <c r="UWS2043" s="763"/>
      <c r="UWT2043" s="764"/>
      <c r="UWU2043" s="764"/>
      <c r="UWV2043" s="763"/>
      <c r="UWW2043" s="763"/>
      <c r="UWX2043" s="763"/>
      <c r="UWY2043" s="764"/>
      <c r="UWZ2043" s="764"/>
      <c r="UXA2043" s="763"/>
      <c r="UXB2043" s="763"/>
      <c r="UXC2043" s="763"/>
      <c r="UXD2043" s="764"/>
      <c r="UXE2043" s="764"/>
      <c r="UXF2043" s="763"/>
      <c r="UXG2043" s="763"/>
      <c r="UXH2043" s="763"/>
      <c r="UXI2043" s="764"/>
      <c r="UXJ2043" s="764"/>
      <c r="UXK2043" s="763"/>
      <c r="UXL2043" s="763"/>
      <c r="UXM2043" s="763"/>
      <c r="UXN2043" s="764"/>
      <c r="UXO2043" s="764"/>
      <c r="UXP2043" s="763"/>
      <c r="UXQ2043" s="763"/>
      <c r="UXR2043" s="763"/>
      <c r="UXS2043" s="764"/>
      <c r="UXT2043" s="764"/>
      <c r="UXU2043" s="763"/>
      <c r="UXV2043" s="763"/>
      <c r="UXW2043" s="763"/>
      <c r="UXX2043" s="764"/>
      <c r="UXY2043" s="764"/>
      <c r="UXZ2043" s="763"/>
      <c r="UYA2043" s="763"/>
      <c r="UYB2043" s="763"/>
      <c r="UYC2043" s="764"/>
      <c r="UYD2043" s="764"/>
      <c r="UYE2043" s="763"/>
      <c r="UYF2043" s="763"/>
      <c r="UYG2043" s="763"/>
      <c r="UYH2043" s="764"/>
      <c r="UYI2043" s="764"/>
      <c r="UYJ2043" s="763"/>
      <c r="UYK2043" s="763"/>
      <c r="UYL2043" s="763"/>
      <c r="UYM2043" s="764"/>
      <c r="UYN2043" s="764"/>
      <c r="UYO2043" s="763"/>
      <c r="UYP2043" s="763"/>
      <c r="UYQ2043" s="763"/>
      <c r="UYR2043" s="764"/>
      <c r="UYS2043" s="764"/>
      <c r="UYT2043" s="763"/>
      <c r="UYU2043" s="763"/>
      <c r="UYV2043" s="763"/>
      <c r="UYW2043" s="764"/>
      <c r="UYX2043" s="764"/>
      <c r="UYY2043" s="763"/>
      <c r="UYZ2043" s="763"/>
      <c r="UZA2043" s="763"/>
      <c r="UZB2043" s="764"/>
      <c r="UZC2043" s="764"/>
      <c r="UZD2043" s="763"/>
      <c r="UZE2043" s="763"/>
      <c r="UZF2043" s="763"/>
      <c r="UZG2043" s="764"/>
      <c r="UZH2043" s="764"/>
      <c r="UZI2043" s="763"/>
      <c r="UZJ2043" s="763"/>
      <c r="UZK2043" s="763"/>
      <c r="UZL2043" s="764"/>
      <c r="UZM2043" s="764"/>
      <c r="UZN2043" s="763"/>
      <c r="UZO2043" s="763"/>
      <c r="UZP2043" s="763"/>
      <c r="UZQ2043" s="764"/>
      <c r="UZR2043" s="764"/>
      <c r="UZS2043" s="763"/>
      <c r="UZT2043" s="763"/>
      <c r="UZU2043" s="763"/>
      <c r="UZV2043" s="764"/>
      <c r="UZW2043" s="764"/>
      <c r="UZX2043" s="763"/>
      <c r="UZY2043" s="763"/>
      <c r="UZZ2043" s="763"/>
      <c r="VAA2043" s="764"/>
      <c r="VAB2043" s="764"/>
      <c r="VAC2043" s="763"/>
      <c r="VAD2043" s="763"/>
      <c r="VAE2043" s="763"/>
      <c r="VAF2043" s="764"/>
      <c r="VAG2043" s="764"/>
      <c r="VAH2043" s="763"/>
      <c r="VAI2043" s="763"/>
      <c r="VAJ2043" s="763"/>
      <c r="VAK2043" s="764"/>
      <c r="VAL2043" s="764"/>
      <c r="VAM2043" s="763"/>
      <c r="VAN2043" s="763"/>
      <c r="VAO2043" s="763"/>
      <c r="VAP2043" s="764"/>
      <c r="VAQ2043" s="764"/>
      <c r="VAR2043" s="763"/>
      <c r="VAS2043" s="763"/>
      <c r="VAT2043" s="763"/>
      <c r="VAU2043" s="764"/>
      <c r="VAV2043" s="764"/>
      <c r="VAW2043" s="763"/>
      <c r="VAX2043" s="763"/>
      <c r="VAY2043" s="763"/>
      <c r="VAZ2043" s="764"/>
      <c r="VBA2043" s="764"/>
      <c r="VBB2043" s="763"/>
      <c r="VBC2043" s="763"/>
      <c r="VBD2043" s="763"/>
      <c r="VBE2043" s="764"/>
      <c r="VBF2043" s="764"/>
      <c r="VBG2043" s="763"/>
      <c r="VBH2043" s="763"/>
      <c r="VBI2043" s="763"/>
      <c r="VBJ2043" s="764"/>
      <c r="VBK2043" s="764"/>
      <c r="VBL2043" s="763"/>
      <c r="VBM2043" s="763"/>
      <c r="VBN2043" s="763"/>
      <c r="VBO2043" s="764"/>
      <c r="VBP2043" s="764"/>
      <c r="VBQ2043" s="763"/>
      <c r="VBR2043" s="763"/>
      <c r="VBS2043" s="763"/>
      <c r="VBT2043" s="764"/>
      <c r="VBU2043" s="764"/>
      <c r="VBV2043" s="763"/>
      <c r="VBW2043" s="763"/>
      <c r="VBX2043" s="763"/>
      <c r="VBY2043" s="764"/>
      <c r="VBZ2043" s="764"/>
      <c r="VCA2043" s="763"/>
      <c r="VCB2043" s="763"/>
      <c r="VCC2043" s="763"/>
      <c r="VCD2043" s="764"/>
      <c r="VCE2043" s="764"/>
      <c r="VCF2043" s="763"/>
      <c r="VCG2043" s="763"/>
      <c r="VCH2043" s="763"/>
      <c r="VCI2043" s="764"/>
      <c r="VCJ2043" s="764"/>
      <c r="VCK2043" s="763"/>
      <c r="VCL2043" s="763"/>
      <c r="VCM2043" s="763"/>
      <c r="VCN2043" s="764"/>
      <c r="VCO2043" s="764"/>
      <c r="VCP2043" s="763"/>
      <c r="VCQ2043" s="763"/>
      <c r="VCR2043" s="763"/>
      <c r="VCS2043" s="764"/>
      <c r="VCT2043" s="764"/>
      <c r="VCU2043" s="763"/>
      <c r="VCV2043" s="763"/>
      <c r="VCW2043" s="763"/>
      <c r="VCX2043" s="764"/>
      <c r="VCY2043" s="764"/>
      <c r="VCZ2043" s="763"/>
      <c r="VDA2043" s="763"/>
      <c r="VDB2043" s="763"/>
      <c r="VDC2043" s="764"/>
      <c r="VDD2043" s="764"/>
      <c r="VDE2043" s="763"/>
      <c r="VDF2043" s="763"/>
      <c r="VDG2043" s="763"/>
      <c r="VDH2043" s="764"/>
      <c r="VDI2043" s="764"/>
      <c r="VDJ2043" s="763"/>
      <c r="VDK2043" s="763"/>
      <c r="VDL2043" s="763"/>
      <c r="VDM2043" s="764"/>
      <c r="VDN2043" s="764"/>
      <c r="VDO2043" s="763"/>
      <c r="VDP2043" s="763"/>
      <c r="VDQ2043" s="763"/>
      <c r="VDR2043" s="764"/>
      <c r="VDS2043" s="764"/>
      <c r="VDT2043" s="763"/>
      <c r="VDU2043" s="763"/>
      <c r="VDV2043" s="763"/>
      <c r="VDW2043" s="764"/>
      <c r="VDX2043" s="764"/>
      <c r="VDY2043" s="763"/>
      <c r="VDZ2043" s="763"/>
      <c r="VEA2043" s="763"/>
      <c r="VEB2043" s="764"/>
      <c r="VEC2043" s="764"/>
      <c r="VED2043" s="763"/>
      <c r="VEE2043" s="763"/>
      <c r="VEF2043" s="763"/>
      <c r="VEG2043" s="764"/>
      <c r="VEH2043" s="764"/>
      <c r="VEI2043" s="763"/>
      <c r="VEJ2043" s="763"/>
      <c r="VEK2043" s="763"/>
      <c r="VEL2043" s="764"/>
      <c r="VEM2043" s="764"/>
      <c r="VEN2043" s="763"/>
      <c r="VEO2043" s="763"/>
      <c r="VEP2043" s="763"/>
      <c r="VEQ2043" s="764"/>
      <c r="VER2043" s="764"/>
      <c r="VES2043" s="763"/>
      <c r="VET2043" s="763"/>
      <c r="VEU2043" s="763"/>
      <c r="VEV2043" s="764"/>
      <c r="VEW2043" s="764"/>
      <c r="VEX2043" s="763"/>
      <c r="VEY2043" s="763"/>
      <c r="VEZ2043" s="763"/>
      <c r="VFA2043" s="764"/>
      <c r="VFB2043" s="764"/>
      <c r="VFC2043" s="763"/>
      <c r="VFD2043" s="763"/>
      <c r="VFE2043" s="763"/>
      <c r="VFF2043" s="764"/>
      <c r="VFG2043" s="764"/>
      <c r="VFH2043" s="763"/>
      <c r="VFI2043" s="763"/>
      <c r="VFJ2043" s="763"/>
      <c r="VFK2043" s="764"/>
      <c r="VFL2043" s="764"/>
      <c r="VFM2043" s="763"/>
      <c r="VFN2043" s="763"/>
      <c r="VFO2043" s="763"/>
      <c r="VFP2043" s="764"/>
      <c r="VFQ2043" s="764"/>
      <c r="VFR2043" s="763"/>
      <c r="VFS2043" s="763"/>
      <c r="VFT2043" s="763"/>
      <c r="VFU2043" s="764"/>
      <c r="VFV2043" s="764"/>
      <c r="VFW2043" s="763"/>
      <c r="VFX2043" s="763"/>
      <c r="VFY2043" s="763"/>
      <c r="VFZ2043" s="764"/>
      <c r="VGA2043" s="764"/>
      <c r="VGB2043" s="763"/>
      <c r="VGC2043" s="763"/>
      <c r="VGD2043" s="763"/>
      <c r="VGE2043" s="764"/>
      <c r="VGF2043" s="764"/>
      <c r="VGG2043" s="763"/>
      <c r="VGH2043" s="763"/>
      <c r="VGI2043" s="763"/>
      <c r="VGJ2043" s="764"/>
      <c r="VGK2043" s="764"/>
      <c r="VGL2043" s="763"/>
      <c r="VGM2043" s="763"/>
      <c r="VGN2043" s="763"/>
      <c r="VGO2043" s="764"/>
      <c r="VGP2043" s="764"/>
      <c r="VGQ2043" s="763"/>
      <c r="VGR2043" s="763"/>
      <c r="VGS2043" s="763"/>
      <c r="VGT2043" s="764"/>
      <c r="VGU2043" s="764"/>
      <c r="VGV2043" s="763"/>
      <c r="VGW2043" s="763"/>
      <c r="VGX2043" s="763"/>
      <c r="VGY2043" s="764"/>
      <c r="VGZ2043" s="764"/>
      <c r="VHA2043" s="763"/>
      <c r="VHB2043" s="763"/>
      <c r="VHC2043" s="763"/>
      <c r="VHD2043" s="764"/>
      <c r="VHE2043" s="764"/>
      <c r="VHF2043" s="763"/>
      <c r="VHG2043" s="763"/>
      <c r="VHH2043" s="763"/>
      <c r="VHI2043" s="764"/>
      <c r="VHJ2043" s="764"/>
      <c r="VHK2043" s="763"/>
      <c r="VHL2043" s="763"/>
      <c r="VHM2043" s="763"/>
      <c r="VHN2043" s="764"/>
      <c r="VHO2043" s="764"/>
      <c r="VHP2043" s="763"/>
      <c r="VHQ2043" s="763"/>
      <c r="VHR2043" s="763"/>
      <c r="VHS2043" s="764"/>
      <c r="VHT2043" s="764"/>
      <c r="VHU2043" s="763"/>
      <c r="VHV2043" s="763"/>
      <c r="VHW2043" s="763"/>
      <c r="VHX2043" s="764"/>
      <c r="VHY2043" s="764"/>
      <c r="VHZ2043" s="763"/>
      <c r="VIA2043" s="763"/>
      <c r="VIB2043" s="763"/>
      <c r="VIC2043" s="764"/>
      <c r="VID2043" s="764"/>
      <c r="VIE2043" s="763"/>
      <c r="VIF2043" s="763"/>
      <c r="VIG2043" s="763"/>
      <c r="VIH2043" s="764"/>
      <c r="VII2043" s="764"/>
      <c r="VIJ2043" s="763"/>
      <c r="VIK2043" s="763"/>
      <c r="VIL2043" s="763"/>
      <c r="VIM2043" s="764"/>
      <c r="VIN2043" s="764"/>
      <c r="VIO2043" s="763"/>
      <c r="VIP2043" s="763"/>
      <c r="VIQ2043" s="763"/>
      <c r="VIR2043" s="764"/>
      <c r="VIS2043" s="764"/>
      <c r="VIT2043" s="763"/>
      <c r="VIU2043" s="763"/>
      <c r="VIV2043" s="763"/>
      <c r="VIW2043" s="764"/>
      <c r="VIX2043" s="764"/>
      <c r="VIY2043" s="763"/>
      <c r="VIZ2043" s="763"/>
      <c r="VJA2043" s="763"/>
      <c r="VJB2043" s="764"/>
      <c r="VJC2043" s="764"/>
      <c r="VJD2043" s="763"/>
      <c r="VJE2043" s="763"/>
      <c r="VJF2043" s="763"/>
      <c r="VJG2043" s="764"/>
      <c r="VJH2043" s="764"/>
      <c r="VJI2043" s="763"/>
      <c r="VJJ2043" s="763"/>
      <c r="VJK2043" s="763"/>
      <c r="VJL2043" s="764"/>
      <c r="VJM2043" s="764"/>
      <c r="VJN2043" s="763"/>
      <c r="VJO2043" s="763"/>
      <c r="VJP2043" s="763"/>
      <c r="VJQ2043" s="764"/>
      <c r="VJR2043" s="764"/>
      <c r="VJS2043" s="763"/>
      <c r="VJT2043" s="763"/>
      <c r="VJU2043" s="763"/>
      <c r="VJV2043" s="764"/>
      <c r="VJW2043" s="764"/>
      <c r="VJX2043" s="763"/>
      <c r="VJY2043" s="763"/>
      <c r="VJZ2043" s="763"/>
      <c r="VKA2043" s="764"/>
      <c r="VKB2043" s="764"/>
      <c r="VKC2043" s="763"/>
      <c r="VKD2043" s="763"/>
      <c r="VKE2043" s="763"/>
      <c r="VKF2043" s="764"/>
      <c r="VKG2043" s="764"/>
      <c r="VKH2043" s="763"/>
      <c r="VKI2043" s="763"/>
      <c r="VKJ2043" s="763"/>
      <c r="VKK2043" s="764"/>
      <c r="VKL2043" s="764"/>
      <c r="VKM2043" s="763"/>
      <c r="VKN2043" s="763"/>
      <c r="VKO2043" s="763"/>
      <c r="VKP2043" s="764"/>
      <c r="VKQ2043" s="764"/>
      <c r="VKR2043" s="763"/>
      <c r="VKS2043" s="763"/>
      <c r="VKT2043" s="763"/>
      <c r="VKU2043" s="764"/>
      <c r="VKV2043" s="764"/>
      <c r="VKW2043" s="763"/>
      <c r="VKX2043" s="763"/>
      <c r="VKY2043" s="763"/>
      <c r="VKZ2043" s="764"/>
      <c r="VLA2043" s="764"/>
      <c r="VLB2043" s="763"/>
      <c r="VLC2043" s="763"/>
      <c r="VLD2043" s="763"/>
      <c r="VLE2043" s="764"/>
      <c r="VLF2043" s="764"/>
      <c r="VLG2043" s="763"/>
      <c r="VLH2043" s="763"/>
      <c r="VLI2043" s="763"/>
      <c r="VLJ2043" s="764"/>
      <c r="VLK2043" s="764"/>
      <c r="VLL2043" s="763"/>
      <c r="VLM2043" s="763"/>
      <c r="VLN2043" s="763"/>
      <c r="VLO2043" s="764"/>
      <c r="VLP2043" s="764"/>
      <c r="VLQ2043" s="763"/>
      <c r="VLR2043" s="763"/>
      <c r="VLS2043" s="763"/>
      <c r="VLT2043" s="764"/>
      <c r="VLU2043" s="764"/>
      <c r="VLV2043" s="763"/>
      <c r="VLW2043" s="763"/>
      <c r="VLX2043" s="763"/>
      <c r="VLY2043" s="764"/>
      <c r="VLZ2043" s="764"/>
      <c r="VMA2043" s="763"/>
      <c r="VMB2043" s="763"/>
      <c r="VMC2043" s="763"/>
      <c r="VMD2043" s="764"/>
      <c r="VME2043" s="764"/>
      <c r="VMF2043" s="763"/>
      <c r="VMG2043" s="763"/>
      <c r="VMH2043" s="763"/>
      <c r="VMI2043" s="764"/>
      <c r="VMJ2043" s="764"/>
      <c r="VMK2043" s="763"/>
      <c r="VML2043" s="763"/>
      <c r="VMM2043" s="763"/>
      <c r="VMN2043" s="764"/>
      <c r="VMO2043" s="764"/>
      <c r="VMP2043" s="763"/>
      <c r="VMQ2043" s="763"/>
      <c r="VMR2043" s="763"/>
      <c r="VMS2043" s="764"/>
      <c r="VMT2043" s="764"/>
      <c r="VMU2043" s="763"/>
      <c r="VMV2043" s="763"/>
      <c r="VMW2043" s="763"/>
      <c r="VMX2043" s="764"/>
      <c r="VMY2043" s="764"/>
      <c r="VMZ2043" s="763"/>
      <c r="VNA2043" s="763"/>
      <c r="VNB2043" s="763"/>
      <c r="VNC2043" s="764"/>
      <c r="VND2043" s="764"/>
      <c r="VNE2043" s="763"/>
      <c r="VNF2043" s="763"/>
      <c r="VNG2043" s="763"/>
      <c r="VNH2043" s="764"/>
      <c r="VNI2043" s="764"/>
      <c r="VNJ2043" s="763"/>
      <c r="VNK2043" s="763"/>
      <c r="VNL2043" s="763"/>
      <c r="VNM2043" s="764"/>
      <c r="VNN2043" s="764"/>
      <c r="VNO2043" s="763"/>
      <c r="VNP2043" s="763"/>
      <c r="VNQ2043" s="763"/>
      <c r="VNR2043" s="764"/>
      <c r="VNS2043" s="764"/>
      <c r="VNT2043" s="763"/>
      <c r="VNU2043" s="763"/>
      <c r="VNV2043" s="763"/>
      <c r="VNW2043" s="764"/>
      <c r="VNX2043" s="764"/>
      <c r="VNY2043" s="763"/>
      <c r="VNZ2043" s="763"/>
      <c r="VOA2043" s="763"/>
      <c r="VOB2043" s="764"/>
      <c r="VOC2043" s="764"/>
      <c r="VOD2043" s="763"/>
      <c r="VOE2043" s="763"/>
      <c r="VOF2043" s="763"/>
      <c r="VOG2043" s="764"/>
      <c r="VOH2043" s="764"/>
      <c r="VOI2043" s="763"/>
      <c r="VOJ2043" s="763"/>
      <c r="VOK2043" s="763"/>
      <c r="VOL2043" s="764"/>
      <c r="VOM2043" s="764"/>
      <c r="VON2043" s="763"/>
      <c r="VOO2043" s="763"/>
      <c r="VOP2043" s="763"/>
      <c r="VOQ2043" s="764"/>
      <c r="VOR2043" s="764"/>
      <c r="VOS2043" s="763"/>
      <c r="VOT2043" s="763"/>
      <c r="VOU2043" s="763"/>
      <c r="VOV2043" s="764"/>
      <c r="VOW2043" s="764"/>
      <c r="VOX2043" s="763"/>
      <c r="VOY2043" s="763"/>
      <c r="VOZ2043" s="763"/>
      <c r="VPA2043" s="764"/>
      <c r="VPB2043" s="764"/>
      <c r="VPC2043" s="763"/>
      <c r="VPD2043" s="763"/>
      <c r="VPE2043" s="763"/>
      <c r="VPF2043" s="764"/>
      <c r="VPG2043" s="764"/>
      <c r="VPH2043" s="763"/>
      <c r="VPI2043" s="763"/>
      <c r="VPJ2043" s="763"/>
      <c r="VPK2043" s="764"/>
      <c r="VPL2043" s="764"/>
      <c r="VPM2043" s="763"/>
      <c r="VPN2043" s="763"/>
      <c r="VPO2043" s="763"/>
      <c r="VPP2043" s="764"/>
      <c r="VPQ2043" s="764"/>
      <c r="VPR2043" s="763"/>
      <c r="VPS2043" s="763"/>
      <c r="VPT2043" s="763"/>
      <c r="VPU2043" s="764"/>
      <c r="VPV2043" s="764"/>
      <c r="VPW2043" s="763"/>
      <c r="VPX2043" s="763"/>
      <c r="VPY2043" s="763"/>
      <c r="VPZ2043" s="764"/>
      <c r="VQA2043" s="764"/>
      <c r="VQB2043" s="763"/>
      <c r="VQC2043" s="763"/>
      <c r="VQD2043" s="763"/>
      <c r="VQE2043" s="764"/>
      <c r="VQF2043" s="764"/>
      <c r="VQG2043" s="763"/>
      <c r="VQH2043" s="763"/>
      <c r="VQI2043" s="763"/>
      <c r="VQJ2043" s="764"/>
      <c r="VQK2043" s="764"/>
      <c r="VQL2043" s="763"/>
      <c r="VQM2043" s="763"/>
      <c r="VQN2043" s="763"/>
      <c r="VQO2043" s="764"/>
      <c r="VQP2043" s="764"/>
      <c r="VQQ2043" s="763"/>
      <c r="VQR2043" s="763"/>
      <c r="VQS2043" s="763"/>
      <c r="VQT2043" s="764"/>
      <c r="VQU2043" s="764"/>
      <c r="VQV2043" s="763"/>
      <c r="VQW2043" s="763"/>
      <c r="VQX2043" s="763"/>
      <c r="VQY2043" s="764"/>
      <c r="VQZ2043" s="764"/>
      <c r="VRA2043" s="763"/>
      <c r="VRB2043" s="763"/>
      <c r="VRC2043" s="763"/>
      <c r="VRD2043" s="764"/>
      <c r="VRE2043" s="764"/>
      <c r="VRF2043" s="763"/>
      <c r="VRG2043" s="763"/>
      <c r="VRH2043" s="763"/>
      <c r="VRI2043" s="764"/>
      <c r="VRJ2043" s="764"/>
      <c r="VRK2043" s="763"/>
      <c r="VRL2043" s="763"/>
      <c r="VRM2043" s="763"/>
      <c r="VRN2043" s="764"/>
      <c r="VRO2043" s="764"/>
      <c r="VRP2043" s="763"/>
      <c r="VRQ2043" s="763"/>
      <c r="VRR2043" s="763"/>
      <c r="VRS2043" s="764"/>
      <c r="VRT2043" s="764"/>
      <c r="VRU2043" s="763"/>
      <c r="VRV2043" s="763"/>
      <c r="VRW2043" s="763"/>
      <c r="VRX2043" s="764"/>
      <c r="VRY2043" s="764"/>
      <c r="VRZ2043" s="763"/>
      <c r="VSA2043" s="763"/>
      <c r="VSB2043" s="763"/>
      <c r="VSC2043" s="764"/>
      <c r="VSD2043" s="764"/>
      <c r="VSE2043" s="763"/>
      <c r="VSF2043" s="763"/>
      <c r="VSG2043" s="763"/>
      <c r="VSH2043" s="764"/>
      <c r="VSI2043" s="764"/>
      <c r="VSJ2043" s="763"/>
      <c r="VSK2043" s="763"/>
      <c r="VSL2043" s="763"/>
      <c r="VSM2043" s="764"/>
      <c r="VSN2043" s="764"/>
      <c r="VSO2043" s="763"/>
      <c r="VSP2043" s="763"/>
      <c r="VSQ2043" s="763"/>
      <c r="VSR2043" s="764"/>
      <c r="VSS2043" s="764"/>
      <c r="VST2043" s="763"/>
      <c r="VSU2043" s="763"/>
      <c r="VSV2043" s="763"/>
      <c r="VSW2043" s="764"/>
      <c r="VSX2043" s="764"/>
      <c r="VSY2043" s="763"/>
      <c r="VSZ2043" s="763"/>
      <c r="VTA2043" s="763"/>
      <c r="VTB2043" s="764"/>
      <c r="VTC2043" s="764"/>
      <c r="VTD2043" s="763"/>
      <c r="VTE2043" s="763"/>
      <c r="VTF2043" s="763"/>
      <c r="VTG2043" s="764"/>
      <c r="VTH2043" s="764"/>
      <c r="VTI2043" s="763"/>
      <c r="VTJ2043" s="763"/>
      <c r="VTK2043" s="763"/>
      <c r="VTL2043" s="764"/>
      <c r="VTM2043" s="764"/>
      <c r="VTN2043" s="763"/>
      <c r="VTO2043" s="763"/>
      <c r="VTP2043" s="763"/>
      <c r="VTQ2043" s="764"/>
      <c r="VTR2043" s="764"/>
      <c r="VTS2043" s="763"/>
      <c r="VTT2043" s="763"/>
      <c r="VTU2043" s="763"/>
      <c r="VTV2043" s="764"/>
      <c r="VTW2043" s="764"/>
      <c r="VTX2043" s="763"/>
      <c r="VTY2043" s="763"/>
      <c r="VTZ2043" s="763"/>
      <c r="VUA2043" s="764"/>
      <c r="VUB2043" s="764"/>
      <c r="VUC2043" s="763"/>
      <c r="VUD2043" s="763"/>
      <c r="VUE2043" s="763"/>
      <c r="VUF2043" s="764"/>
      <c r="VUG2043" s="764"/>
      <c r="VUH2043" s="763"/>
      <c r="VUI2043" s="763"/>
      <c r="VUJ2043" s="763"/>
      <c r="VUK2043" s="764"/>
      <c r="VUL2043" s="764"/>
      <c r="VUM2043" s="763"/>
      <c r="VUN2043" s="763"/>
      <c r="VUO2043" s="763"/>
      <c r="VUP2043" s="764"/>
      <c r="VUQ2043" s="764"/>
      <c r="VUR2043" s="763"/>
      <c r="VUS2043" s="763"/>
      <c r="VUT2043" s="763"/>
      <c r="VUU2043" s="764"/>
      <c r="VUV2043" s="764"/>
      <c r="VUW2043" s="763"/>
      <c r="VUX2043" s="763"/>
      <c r="VUY2043" s="763"/>
      <c r="VUZ2043" s="764"/>
      <c r="VVA2043" s="764"/>
      <c r="VVB2043" s="763"/>
      <c r="VVC2043" s="763"/>
      <c r="VVD2043" s="763"/>
      <c r="VVE2043" s="764"/>
      <c r="VVF2043" s="764"/>
      <c r="VVG2043" s="763"/>
      <c r="VVH2043" s="763"/>
      <c r="VVI2043" s="763"/>
      <c r="VVJ2043" s="764"/>
      <c r="VVK2043" s="764"/>
      <c r="VVL2043" s="763"/>
      <c r="VVM2043" s="763"/>
      <c r="VVN2043" s="763"/>
      <c r="VVO2043" s="764"/>
      <c r="VVP2043" s="764"/>
      <c r="VVQ2043" s="763"/>
      <c r="VVR2043" s="763"/>
      <c r="VVS2043" s="763"/>
      <c r="VVT2043" s="764"/>
      <c r="VVU2043" s="764"/>
      <c r="VVV2043" s="763"/>
      <c r="VVW2043" s="763"/>
      <c r="VVX2043" s="763"/>
      <c r="VVY2043" s="764"/>
      <c r="VVZ2043" s="764"/>
      <c r="VWA2043" s="763"/>
      <c r="VWB2043" s="763"/>
      <c r="VWC2043" s="763"/>
      <c r="VWD2043" s="764"/>
      <c r="VWE2043" s="764"/>
      <c r="VWF2043" s="763"/>
      <c r="VWG2043" s="763"/>
      <c r="VWH2043" s="763"/>
      <c r="VWI2043" s="764"/>
      <c r="VWJ2043" s="764"/>
      <c r="VWK2043" s="763"/>
      <c r="VWL2043" s="763"/>
      <c r="VWM2043" s="763"/>
      <c r="VWN2043" s="764"/>
      <c r="VWO2043" s="764"/>
      <c r="VWP2043" s="763"/>
      <c r="VWQ2043" s="763"/>
      <c r="VWR2043" s="763"/>
      <c r="VWS2043" s="764"/>
      <c r="VWT2043" s="764"/>
      <c r="VWU2043" s="763"/>
      <c r="VWV2043" s="763"/>
      <c r="VWW2043" s="763"/>
      <c r="VWX2043" s="764"/>
      <c r="VWY2043" s="764"/>
      <c r="VWZ2043" s="763"/>
      <c r="VXA2043" s="763"/>
      <c r="VXB2043" s="763"/>
      <c r="VXC2043" s="764"/>
      <c r="VXD2043" s="764"/>
      <c r="VXE2043" s="763"/>
      <c r="VXF2043" s="763"/>
      <c r="VXG2043" s="763"/>
      <c r="VXH2043" s="764"/>
      <c r="VXI2043" s="764"/>
      <c r="VXJ2043" s="763"/>
      <c r="VXK2043" s="763"/>
      <c r="VXL2043" s="763"/>
      <c r="VXM2043" s="764"/>
      <c r="VXN2043" s="764"/>
      <c r="VXO2043" s="763"/>
      <c r="VXP2043" s="763"/>
      <c r="VXQ2043" s="763"/>
      <c r="VXR2043" s="764"/>
      <c r="VXS2043" s="764"/>
      <c r="VXT2043" s="763"/>
      <c r="VXU2043" s="763"/>
      <c r="VXV2043" s="763"/>
      <c r="VXW2043" s="764"/>
      <c r="VXX2043" s="764"/>
      <c r="VXY2043" s="763"/>
      <c r="VXZ2043" s="763"/>
      <c r="VYA2043" s="763"/>
      <c r="VYB2043" s="764"/>
      <c r="VYC2043" s="764"/>
      <c r="VYD2043" s="763"/>
      <c r="VYE2043" s="763"/>
      <c r="VYF2043" s="763"/>
      <c r="VYG2043" s="764"/>
      <c r="VYH2043" s="764"/>
      <c r="VYI2043" s="763"/>
      <c r="VYJ2043" s="763"/>
      <c r="VYK2043" s="763"/>
      <c r="VYL2043" s="764"/>
      <c r="VYM2043" s="764"/>
      <c r="VYN2043" s="763"/>
      <c r="VYO2043" s="763"/>
      <c r="VYP2043" s="763"/>
      <c r="VYQ2043" s="764"/>
      <c r="VYR2043" s="764"/>
      <c r="VYS2043" s="763"/>
      <c r="VYT2043" s="763"/>
      <c r="VYU2043" s="763"/>
      <c r="VYV2043" s="764"/>
      <c r="VYW2043" s="764"/>
      <c r="VYX2043" s="763"/>
      <c r="VYY2043" s="763"/>
      <c r="VYZ2043" s="763"/>
      <c r="VZA2043" s="764"/>
      <c r="VZB2043" s="764"/>
      <c r="VZC2043" s="763"/>
      <c r="VZD2043" s="763"/>
      <c r="VZE2043" s="763"/>
      <c r="VZF2043" s="764"/>
      <c r="VZG2043" s="764"/>
      <c r="VZH2043" s="763"/>
      <c r="VZI2043" s="763"/>
      <c r="VZJ2043" s="763"/>
      <c r="VZK2043" s="764"/>
      <c r="VZL2043" s="764"/>
      <c r="VZM2043" s="763"/>
      <c r="VZN2043" s="763"/>
      <c r="VZO2043" s="763"/>
      <c r="VZP2043" s="764"/>
      <c r="VZQ2043" s="764"/>
      <c r="VZR2043" s="763"/>
      <c r="VZS2043" s="763"/>
      <c r="VZT2043" s="763"/>
      <c r="VZU2043" s="764"/>
      <c r="VZV2043" s="764"/>
      <c r="VZW2043" s="763"/>
      <c r="VZX2043" s="763"/>
      <c r="VZY2043" s="763"/>
      <c r="VZZ2043" s="764"/>
      <c r="WAA2043" s="764"/>
      <c r="WAB2043" s="763"/>
      <c r="WAC2043" s="763"/>
      <c r="WAD2043" s="763"/>
      <c r="WAE2043" s="764"/>
      <c r="WAF2043" s="764"/>
      <c r="WAG2043" s="763"/>
      <c r="WAH2043" s="763"/>
      <c r="WAI2043" s="763"/>
      <c r="WAJ2043" s="764"/>
      <c r="WAK2043" s="764"/>
      <c r="WAL2043" s="763"/>
      <c r="WAM2043" s="763"/>
      <c r="WAN2043" s="763"/>
      <c r="WAO2043" s="764"/>
      <c r="WAP2043" s="764"/>
      <c r="WAQ2043" s="763"/>
      <c r="WAR2043" s="763"/>
      <c r="WAS2043" s="763"/>
      <c r="WAT2043" s="764"/>
      <c r="WAU2043" s="764"/>
      <c r="WAV2043" s="763"/>
      <c r="WAW2043" s="763"/>
      <c r="WAX2043" s="763"/>
      <c r="WAY2043" s="764"/>
      <c r="WAZ2043" s="764"/>
      <c r="WBA2043" s="763"/>
      <c r="WBB2043" s="763"/>
      <c r="WBC2043" s="763"/>
      <c r="WBD2043" s="764"/>
      <c r="WBE2043" s="764"/>
      <c r="WBF2043" s="763"/>
      <c r="WBG2043" s="763"/>
      <c r="WBH2043" s="763"/>
      <c r="WBI2043" s="764"/>
      <c r="WBJ2043" s="764"/>
      <c r="WBK2043" s="763"/>
      <c r="WBL2043" s="763"/>
      <c r="WBM2043" s="763"/>
      <c r="WBN2043" s="764"/>
      <c r="WBO2043" s="764"/>
      <c r="WBP2043" s="763"/>
      <c r="WBQ2043" s="763"/>
      <c r="WBR2043" s="763"/>
      <c r="WBS2043" s="764"/>
      <c r="WBT2043" s="764"/>
      <c r="WBU2043" s="763"/>
      <c r="WBV2043" s="763"/>
      <c r="WBW2043" s="763"/>
      <c r="WBX2043" s="764"/>
      <c r="WBY2043" s="764"/>
      <c r="WBZ2043" s="763"/>
      <c r="WCA2043" s="763"/>
      <c r="WCB2043" s="763"/>
      <c r="WCC2043" s="764"/>
      <c r="WCD2043" s="764"/>
      <c r="WCE2043" s="763"/>
      <c r="WCF2043" s="763"/>
      <c r="WCG2043" s="763"/>
      <c r="WCH2043" s="764"/>
      <c r="WCI2043" s="764"/>
      <c r="WCJ2043" s="763"/>
      <c r="WCK2043" s="763"/>
      <c r="WCL2043" s="763"/>
      <c r="WCM2043" s="764"/>
      <c r="WCN2043" s="764"/>
      <c r="WCO2043" s="763"/>
      <c r="WCP2043" s="763"/>
      <c r="WCQ2043" s="763"/>
      <c r="WCR2043" s="764"/>
      <c r="WCS2043" s="764"/>
      <c r="WCT2043" s="763"/>
      <c r="WCU2043" s="763"/>
      <c r="WCV2043" s="763"/>
      <c r="WCW2043" s="764"/>
      <c r="WCX2043" s="764"/>
      <c r="WCY2043" s="763"/>
      <c r="WCZ2043" s="763"/>
      <c r="WDA2043" s="763"/>
      <c r="WDB2043" s="764"/>
      <c r="WDC2043" s="764"/>
      <c r="WDD2043" s="763"/>
      <c r="WDE2043" s="763"/>
      <c r="WDF2043" s="763"/>
      <c r="WDG2043" s="764"/>
      <c r="WDH2043" s="764"/>
      <c r="WDI2043" s="763"/>
      <c r="WDJ2043" s="763"/>
      <c r="WDK2043" s="763"/>
      <c r="WDL2043" s="764"/>
      <c r="WDM2043" s="764"/>
      <c r="WDN2043" s="763"/>
      <c r="WDO2043" s="763"/>
      <c r="WDP2043" s="763"/>
      <c r="WDQ2043" s="764"/>
      <c r="WDR2043" s="764"/>
      <c r="WDS2043" s="763"/>
      <c r="WDT2043" s="763"/>
      <c r="WDU2043" s="763"/>
      <c r="WDV2043" s="764"/>
      <c r="WDW2043" s="764"/>
      <c r="WDX2043" s="763"/>
      <c r="WDY2043" s="763"/>
      <c r="WDZ2043" s="763"/>
      <c r="WEA2043" s="764"/>
      <c r="WEB2043" s="764"/>
      <c r="WEC2043" s="763"/>
      <c r="WED2043" s="763"/>
      <c r="WEE2043" s="763"/>
      <c r="WEF2043" s="764"/>
      <c r="WEG2043" s="764"/>
      <c r="WEH2043" s="763"/>
      <c r="WEI2043" s="763"/>
      <c r="WEJ2043" s="763"/>
      <c r="WEK2043" s="764"/>
      <c r="WEL2043" s="764"/>
      <c r="WEM2043" s="763"/>
      <c r="WEN2043" s="763"/>
      <c r="WEO2043" s="763"/>
      <c r="WEP2043" s="764"/>
      <c r="WEQ2043" s="764"/>
      <c r="WER2043" s="763"/>
      <c r="WES2043" s="763"/>
      <c r="WET2043" s="763"/>
      <c r="WEU2043" s="764"/>
      <c r="WEV2043" s="764"/>
      <c r="WEW2043" s="763"/>
      <c r="WEX2043" s="763"/>
      <c r="WEY2043" s="763"/>
      <c r="WEZ2043" s="764"/>
      <c r="WFA2043" s="764"/>
      <c r="WFB2043" s="763"/>
      <c r="WFC2043" s="763"/>
      <c r="WFD2043" s="763"/>
      <c r="WFE2043" s="764"/>
      <c r="WFF2043" s="764"/>
      <c r="WFG2043" s="763"/>
      <c r="WFH2043" s="763"/>
      <c r="WFI2043" s="763"/>
      <c r="WFJ2043" s="764"/>
      <c r="WFK2043" s="764"/>
      <c r="WFL2043" s="763"/>
      <c r="WFM2043" s="763"/>
      <c r="WFN2043" s="763"/>
      <c r="WFO2043" s="764"/>
      <c r="WFP2043" s="764"/>
      <c r="WFQ2043" s="763"/>
      <c r="WFR2043" s="763"/>
      <c r="WFS2043" s="763"/>
      <c r="WFT2043" s="764"/>
      <c r="WFU2043" s="764"/>
      <c r="WFV2043" s="763"/>
      <c r="WFW2043" s="763"/>
      <c r="WFX2043" s="763"/>
      <c r="WFY2043" s="764"/>
      <c r="WFZ2043" s="764"/>
      <c r="WGA2043" s="763"/>
      <c r="WGB2043" s="763"/>
      <c r="WGC2043" s="763"/>
      <c r="WGD2043" s="764"/>
      <c r="WGE2043" s="764"/>
      <c r="WGF2043" s="763"/>
      <c r="WGG2043" s="763"/>
      <c r="WGH2043" s="763"/>
      <c r="WGI2043" s="764"/>
      <c r="WGJ2043" s="764"/>
      <c r="WGK2043" s="763"/>
      <c r="WGL2043" s="763"/>
      <c r="WGM2043" s="763"/>
      <c r="WGN2043" s="764"/>
      <c r="WGO2043" s="764"/>
      <c r="WGP2043" s="763"/>
      <c r="WGQ2043" s="763"/>
      <c r="WGR2043" s="763"/>
      <c r="WGS2043" s="764"/>
      <c r="WGT2043" s="764"/>
      <c r="WGU2043" s="763"/>
      <c r="WGV2043" s="763"/>
      <c r="WGW2043" s="763"/>
      <c r="WGX2043" s="764"/>
      <c r="WGY2043" s="764"/>
      <c r="WGZ2043" s="763"/>
      <c r="WHA2043" s="763"/>
      <c r="WHB2043" s="763"/>
      <c r="WHC2043" s="764"/>
      <c r="WHD2043" s="764"/>
      <c r="WHE2043" s="763"/>
      <c r="WHF2043" s="763"/>
      <c r="WHG2043" s="763"/>
      <c r="WHH2043" s="764"/>
      <c r="WHI2043" s="764"/>
      <c r="WHJ2043" s="763"/>
      <c r="WHK2043" s="763"/>
      <c r="WHL2043" s="763"/>
      <c r="WHM2043" s="764"/>
      <c r="WHN2043" s="764"/>
      <c r="WHO2043" s="763"/>
      <c r="WHP2043" s="763"/>
      <c r="WHQ2043" s="763"/>
      <c r="WHR2043" s="764"/>
      <c r="WHS2043" s="764"/>
      <c r="WHT2043" s="763"/>
      <c r="WHU2043" s="763"/>
      <c r="WHV2043" s="763"/>
      <c r="WHW2043" s="764"/>
      <c r="WHX2043" s="764"/>
      <c r="WHY2043" s="763"/>
      <c r="WHZ2043" s="763"/>
      <c r="WIA2043" s="763"/>
      <c r="WIB2043" s="764"/>
      <c r="WIC2043" s="764"/>
      <c r="WID2043" s="763"/>
      <c r="WIE2043" s="763"/>
      <c r="WIF2043" s="763"/>
      <c r="WIG2043" s="764"/>
      <c r="WIH2043" s="764"/>
      <c r="WII2043" s="763"/>
      <c r="WIJ2043" s="763"/>
      <c r="WIK2043" s="763"/>
      <c r="WIL2043" s="764"/>
      <c r="WIM2043" s="764"/>
      <c r="WIN2043" s="763"/>
      <c r="WIO2043" s="763"/>
      <c r="WIP2043" s="763"/>
      <c r="WIQ2043" s="764"/>
      <c r="WIR2043" s="764"/>
      <c r="WIS2043" s="763"/>
      <c r="WIT2043" s="763"/>
      <c r="WIU2043" s="763"/>
      <c r="WIV2043" s="764"/>
      <c r="WIW2043" s="764"/>
      <c r="WIX2043" s="763"/>
      <c r="WIY2043" s="763"/>
      <c r="WIZ2043" s="763"/>
      <c r="WJA2043" s="764"/>
      <c r="WJB2043" s="764"/>
      <c r="WJC2043" s="763"/>
      <c r="WJD2043" s="763"/>
      <c r="WJE2043" s="763"/>
      <c r="WJF2043" s="764"/>
      <c r="WJG2043" s="764"/>
      <c r="WJH2043" s="763"/>
      <c r="WJI2043" s="763"/>
      <c r="WJJ2043" s="763"/>
      <c r="WJK2043" s="764"/>
      <c r="WJL2043" s="764"/>
      <c r="WJM2043" s="763"/>
      <c r="WJN2043" s="763"/>
      <c r="WJO2043" s="763"/>
      <c r="WJP2043" s="764"/>
      <c r="WJQ2043" s="764"/>
      <c r="WJR2043" s="763"/>
      <c r="WJS2043" s="763"/>
      <c r="WJT2043" s="763"/>
      <c r="WJU2043" s="764"/>
      <c r="WJV2043" s="764"/>
      <c r="WJW2043" s="763"/>
      <c r="WJX2043" s="763"/>
      <c r="WJY2043" s="763"/>
      <c r="WJZ2043" s="764"/>
      <c r="WKA2043" s="764"/>
      <c r="WKB2043" s="763"/>
      <c r="WKC2043" s="763"/>
      <c r="WKD2043" s="763"/>
      <c r="WKE2043" s="764"/>
      <c r="WKF2043" s="764"/>
      <c r="WKG2043" s="763"/>
      <c r="WKH2043" s="763"/>
      <c r="WKI2043" s="763"/>
      <c r="WKJ2043" s="764"/>
      <c r="WKK2043" s="764"/>
      <c r="WKL2043" s="763"/>
      <c r="WKM2043" s="763"/>
      <c r="WKN2043" s="763"/>
      <c r="WKO2043" s="764"/>
      <c r="WKP2043" s="764"/>
      <c r="WKQ2043" s="763"/>
      <c r="WKR2043" s="763"/>
      <c r="WKS2043" s="763"/>
      <c r="WKT2043" s="764"/>
      <c r="WKU2043" s="764"/>
      <c r="WKV2043" s="763"/>
      <c r="WKW2043" s="763"/>
      <c r="WKX2043" s="763"/>
      <c r="WKY2043" s="764"/>
      <c r="WKZ2043" s="764"/>
      <c r="WLA2043" s="763"/>
      <c r="WLB2043" s="763"/>
      <c r="WLC2043" s="763"/>
      <c r="WLD2043" s="764"/>
      <c r="WLE2043" s="764"/>
      <c r="WLF2043" s="763"/>
      <c r="WLG2043" s="763"/>
      <c r="WLH2043" s="763"/>
      <c r="WLI2043" s="764"/>
      <c r="WLJ2043" s="764"/>
      <c r="WLK2043" s="763"/>
      <c r="WLL2043" s="763"/>
      <c r="WLM2043" s="763"/>
      <c r="WLN2043" s="764"/>
      <c r="WLO2043" s="764"/>
      <c r="WLP2043" s="763"/>
      <c r="WLQ2043" s="763"/>
      <c r="WLR2043" s="763"/>
      <c r="WLS2043" s="764"/>
      <c r="WLT2043" s="764"/>
      <c r="WLU2043" s="763"/>
      <c r="WLV2043" s="763"/>
      <c r="WLW2043" s="763"/>
      <c r="WLX2043" s="764"/>
      <c r="WLY2043" s="764"/>
      <c r="WLZ2043" s="763"/>
      <c r="WMA2043" s="763"/>
      <c r="WMB2043" s="763"/>
      <c r="WMC2043" s="764"/>
      <c r="WMD2043" s="764"/>
      <c r="WME2043" s="763"/>
      <c r="WMF2043" s="763"/>
      <c r="WMG2043" s="763"/>
      <c r="WMH2043" s="764"/>
      <c r="WMI2043" s="764"/>
      <c r="WMJ2043" s="763"/>
      <c r="WMK2043" s="763"/>
      <c r="WML2043" s="763"/>
      <c r="WMM2043" s="764"/>
      <c r="WMN2043" s="764"/>
      <c r="WMO2043" s="763"/>
      <c r="WMP2043" s="763"/>
      <c r="WMQ2043" s="763"/>
      <c r="WMR2043" s="764"/>
      <c r="WMS2043" s="764"/>
      <c r="WMT2043" s="763"/>
      <c r="WMU2043" s="763"/>
      <c r="WMV2043" s="763"/>
      <c r="WMW2043" s="764"/>
      <c r="WMX2043" s="764"/>
      <c r="WMY2043" s="763"/>
      <c r="WMZ2043" s="763"/>
      <c r="WNA2043" s="763"/>
      <c r="WNB2043" s="764"/>
      <c r="WNC2043" s="764"/>
      <c r="WND2043" s="763"/>
      <c r="WNE2043" s="763"/>
      <c r="WNF2043" s="763"/>
      <c r="WNG2043" s="764"/>
      <c r="WNH2043" s="764"/>
      <c r="WNI2043" s="763"/>
      <c r="WNJ2043" s="763"/>
      <c r="WNK2043" s="763"/>
      <c r="WNL2043" s="764"/>
      <c r="WNM2043" s="764"/>
      <c r="WNN2043" s="763"/>
      <c r="WNO2043" s="763"/>
      <c r="WNP2043" s="763"/>
      <c r="WNQ2043" s="764"/>
      <c r="WNR2043" s="764"/>
      <c r="WNS2043" s="763"/>
      <c r="WNT2043" s="763"/>
      <c r="WNU2043" s="763"/>
      <c r="WNV2043" s="764"/>
      <c r="WNW2043" s="764"/>
      <c r="WNX2043" s="763"/>
      <c r="WNY2043" s="763"/>
      <c r="WNZ2043" s="763"/>
      <c r="WOA2043" s="764"/>
      <c r="WOB2043" s="764"/>
      <c r="WOC2043" s="763"/>
      <c r="WOD2043" s="763"/>
      <c r="WOE2043" s="763"/>
      <c r="WOF2043" s="764"/>
      <c r="WOG2043" s="764"/>
      <c r="WOH2043" s="763"/>
      <c r="WOI2043" s="763"/>
      <c r="WOJ2043" s="763"/>
      <c r="WOK2043" s="764"/>
      <c r="WOL2043" s="764"/>
      <c r="WOM2043" s="763"/>
      <c r="WON2043" s="763"/>
      <c r="WOO2043" s="763"/>
      <c r="WOP2043" s="764"/>
      <c r="WOQ2043" s="764"/>
      <c r="WOR2043" s="763"/>
      <c r="WOS2043" s="763"/>
      <c r="WOT2043" s="763"/>
      <c r="WOU2043" s="764"/>
      <c r="WOV2043" s="764"/>
      <c r="WOW2043" s="763"/>
      <c r="WOX2043" s="763"/>
      <c r="WOY2043" s="763"/>
      <c r="WOZ2043" s="764"/>
      <c r="WPA2043" s="764"/>
      <c r="WPB2043" s="763"/>
      <c r="WPC2043" s="763"/>
      <c r="WPD2043" s="763"/>
      <c r="WPE2043" s="764"/>
      <c r="WPF2043" s="764"/>
      <c r="WPG2043" s="763"/>
      <c r="WPH2043" s="763"/>
      <c r="WPI2043" s="763"/>
      <c r="WPJ2043" s="764"/>
      <c r="WPK2043" s="764"/>
      <c r="WPL2043" s="763"/>
      <c r="WPM2043" s="763"/>
      <c r="WPN2043" s="763"/>
      <c r="WPO2043" s="764"/>
      <c r="WPP2043" s="764"/>
      <c r="WPQ2043" s="763"/>
      <c r="WPR2043" s="763"/>
      <c r="WPS2043" s="763"/>
      <c r="WPT2043" s="764"/>
      <c r="WPU2043" s="764"/>
      <c r="WPV2043" s="763"/>
      <c r="WPW2043" s="763"/>
      <c r="WPX2043" s="763"/>
      <c r="WPY2043" s="764"/>
      <c r="WPZ2043" s="764"/>
      <c r="WQA2043" s="763"/>
      <c r="WQB2043" s="763"/>
      <c r="WQC2043" s="763"/>
      <c r="WQD2043" s="764"/>
      <c r="WQE2043" s="764"/>
      <c r="WQF2043" s="763"/>
      <c r="WQG2043" s="763"/>
      <c r="WQH2043" s="763"/>
      <c r="WQI2043" s="764"/>
      <c r="WQJ2043" s="764"/>
      <c r="WQK2043" s="763"/>
      <c r="WQL2043" s="763"/>
      <c r="WQM2043" s="763"/>
      <c r="WQN2043" s="764"/>
      <c r="WQO2043" s="764"/>
      <c r="WQP2043" s="763"/>
      <c r="WQQ2043" s="763"/>
      <c r="WQR2043" s="763"/>
      <c r="WQS2043" s="764"/>
      <c r="WQT2043" s="764"/>
      <c r="WQU2043" s="763"/>
      <c r="WQV2043" s="763"/>
      <c r="WQW2043" s="763"/>
      <c r="WQX2043" s="764"/>
      <c r="WQY2043" s="764"/>
      <c r="WQZ2043" s="763"/>
      <c r="WRA2043" s="763"/>
      <c r="WRB2043" s="763"/>
      <c r="WRC2043" s="764"/>
      <c r="WRD2043" s="764"/>
      <c r="WRE2043" s="763"/>
      <c r="WRF2043" s="763"/>
      <c r="WRG2043" s="763"/>
      <c r="WRH2043" s="764"/>
      <c r="WRI2043" s="764"/>
      <c r="WRJ2043" s="763"/>
      <c r="WRK2043" s="763"/>
      <c r="WRL2043" s="763"/>
      <c r="WRM2043" s="764"/>
      <c r="WRN2043" s="764"/>
      <c r="WRO2043" s="763"/>
      <c r="WRP2043" s="763"/>
      <c r="WRQ2043" s="763"/>
      <c r="WRR2043" s="764"/>
      <c r="WRS2043" s="764"/>
      <c r="WRT2043" s="763"/>
      <c r="WRU2043" s="763"/>
      <c r="WRV2043" s="763"/>
      <c r="WRW2043" s="764"/>
      <c r="WRX2043" s="764"/>
      <c r="WRY2043" s="763"/>
      <c r="WRZ2043" s="763"/>
      <c r="WSA2043" s="763"/>
      <c r="WSB2043" s="764"/>
      <c r="WSC2043" s="764"/>
      <c r="WSD2043" s="763"/>
      <c r="WSE2043" s="763"/>
      <c r="WSF2043" s="763"/>
      <c r="WSG2043" s="764"/>
      <c r="WSH2043" s="764"/>
      <c r="WSI2043" s="763"/>
      <c r="WSJ2043" s="763"/>
      <c r="WSK2043" s="763"/>
      <c r="WSL2043" s="764"/>
      <c r="WSM2043" s="764"/>
      <c r="WSN2043" s="763"/>
      <c r="WSO2043" s="763"/>
      <c r="WSP2043" s="763"/>
      <c r="WSQ2043" s="764"/>
      <c r="WSR2043" s="764"/>
      <c r="WSS2043" s="763"/>
      <c r="WST2043" s="763"/>
      <c r="WSU2043" s="763"/>
      <c r="WSV2043" s="764"/>
      <c r="WSW2043" s="764"/>
      <c r="WSX2043" s="763"/>
      <c r="WSY2043" s="763"/>
      <c r="WSZ2043" s="763"/>
      <c r="WTA2043" s="764"/>
      <c r="WTB2043" s="764"/>
      <c r="WTC2043" s="763"/>
      <c r="WTD2043" s="763"/>
      <c r="WTE2043" s="763"/>
      <c r="WTF2043" s="764"/>
      <c r="WTG2043" s="764"/>
      <c r="WTH2043" s="763"/>
      <c r="WTI2043" s="763"/>
      <c r="WTJ2043" s="763"/>
      <c r="WTK2043" s="764"/>
      <c r="WTL2043" s="764"/>
      <c r="WTM2043" s="763"/>
      <c r="WTN2043" s="763"/>
      <c r="WTO2043" s="763"/>
      <c r="WTP2043" s="764"/>
      <c r="WTQ2043" s="764"/>
      <c r="WTR2043" s="763"/>
      <c r="WTS2043" s="763"/>
      <c r="WTT2043" s="763"/>
      <c r="WTU2043" s="764"/>
      <c r="WTV2043" s="764"/>
      <c r="WTW2043" s="763"/>
      <c r="WTX2043" s="763"/>
      <c r="WTY2043" s="763"/>
      <c r="WTZ2043" s="764"/>
      <c r="WUA2043" s="764"/>
      <c r="WUB2043" s="763"/>
      <c r="WUC2043" s="763"/>
      <c r="WUD2043" s="763"/>
      <c r="WUE2043" s="764"/>
      <c r="WUF2043" s="764"/>
      <c r="WUG2043" s="763"/>
      <c r="WUH2043" s="763"/>
      <c r="WUI2043" s="763"/>
      <c r="WUJ2043" s="764"/>
      <c r="WUK2043" s="764"/>
      <c r="WUL2043" s="763"/>
      <c r="WUM2043" s="763"/>
      <c r="WUN2043" s="763"/>
      <c r="WUO2043" s="764"/>
      <c r="WUP2043" s="764"/>
      <c r="WUQ2043" s="763"/>
      <c r="WUR2043" s="763"/>
      <c r="WUS2043" s="763"/>
      <c r="WUT2043" s="764"/>
      <c r="WUU2043" s="764"/>
      <c r="WUV2043" s="763"/>
      <c r="WUW2043" s="763"/>
      <c r="WUX2043" s="763"/>
      <c r="WUY2043" s="764"/>
      <c r="WUZ2043" s="764"/>
      <c r="WVA2043" s="763"/>
      <c r="WVB2043" s="763"/>
      <c r="WVC2043" s="763"/>
      <c r="WVD2043" s="764"/>
      <c r="WVE2043" s="764"/>
      <c r="WVF2043" s="763"/>
      <c r="WVG2043" s="763"/>
      <c r="WVH2043" s="763"/>
      <c r="WVI2043" s="764"/>
      <c r="WVJ2043" s="764"/>
      <c r="WVK2043" s="763"/>
      <c r="WVL2043" s="763"/>
      <c r="WVM2043" s="763"/>
      <c r="WVN2043" s="764"/>
      <c r="WVO2043" s="764"/>
      <c r="WVP2043" s="763"/>
      <c r="WVQ2043" s="763"/>
      <c r="WVR2043" s="763"/>
      <c r="WVS2043" s="764"/>
      <c r="WVT2043" s="764"/>
      <c r="WVU2043" s="763"/>
      <c r="WVV2043" s="763"/>
      <c r="WVW2043" s="763"/>
      <c r="WVX2043" s="764"/>
      <c r="WVY2043" s="764"/>
      <c r="WVZ2043" s="763"/>
      <c r="WWA2043" s="763"/>
      <c r="WWB2043" s="763"/>
      <c r="WWC2043" s="764"/>
      <c r="WWD2043" s="764"/>
      <c r="WWE2043" s="763"/>
      <c r="WWF2043" s="763"/>
      <c r="WWG2043" s="763"/>
      <c r="WWH2043" s="764"/>
      <c r="WWI2043" s="764"/>
      <c r="WWJ2043" s="763"/>
      <c r="WWK2043" s="763"/>
      <c r="WWL2043" s="763"/>
      <c r="WWM2043" s="764"/>
      <c r="WWN2043" s="764"/>
      <c r="WWO2043" s="763"/>
      <c r="WWP2043" s="763"/>
      <c r="WWQ2043" s="763"/>
      <c r="WWR2043" s="764"/>
      <c r="WWS2043" s="764"/>
      <c r="WWT2043" s="763"/>
      <c r="WWU2043" s="763"/>
      <c r="WWV2043" s="763"/>
      <c r="WWW2043" s="764"/>
      <c r="WWX2043" s="764"/>
      <c r="WWY2043" s="763"/>
      <c r="WWZ2043" s="763"/>
      <c r="WXA2043" s="763"/>
      <c r="WXB2043" s="764"/>
      <c r="WXC2043" s="764"/>
      <c r="WXD2043" s="763"/>
      <c r="WXE2043" s="763"/>
      <c r="WXF2043" s="763"/>
      <c r="WXG2043" s="764"/>
      <c r="WXH2043" s="764"/>
      <c r="WXI2043" s="763"/>
      <c r="WXJ2043" s="763"/>
      <c r="WXK2043" s="763"/>
      <c r="WXL2043" s="764"/>
      <c r="WXM2043" s="764"/>
      <c r="WXN2043" s="763"/>
      <c r="WXO2043" s="763"/>
      <c r="WXP2043" s="763"/>
      <c r="WXQ2043" s="764"/>
      <c r="WXR2043" s="764"/>
      <c r="WXS2043" s="763"/>
      <c r="WXT2043" s="763"/>
      <c r="WXU2043" s="763"/>
      <c r="WXV2043" s="764"/>
      <c r="WXW2043" s="764"/>
      <c r="WXX2043" s="763"/>
      <c r="WXY2043" s="763"/>
      <c r="WXZ2043" s="763"/>
      <c r="WYA2043" s="764"/>
      <c r="WYB2043" s="764"/>
      <c r="WYC2043" s="763"/>
      <c r="WYD2043" s="763"/>
      <c r="WYE2043" s="763"/>
      <c r="WYF2043" s="764"/>
      <c r="WYG2043" s="764"/>
      <c r="WYH2043" s="763"/>
      <c r="WYI2043" s="763"/>
      <c r="WYJ2043" s="763"/>
      <c r="WYK2043" s="764"/>
      <c r="WYL2043" s="764"/>
      <c r="WYM2043" s="763"/>
      <c r="WYN2043" s="763"/>
      <c r="WYO2043" s="763"/>
      <c r="WYP2043" s="764"/>
      <c r="WYQ2043" s="764"/>
      <c r="WYR2043" s="763"/>
      <c r="WYS2043" s="763"/>
      <c r="WYT2043" s="763"/>
      <c r="WYU2043" s="764"/>
      <c r="WYV2043" s="764"/>
      <c r="WYW2043" s="763"/>
      <c r="WYX2043" s="763"/>
      <c r="WYY2043" s="763"/>
      <c r="WYZ2043" s="764"/>
      <c r="WZA2043" s="764"/>
      <c r="WZB2043" s="763"/>
      <c r="WZC2043" s="763"/>
      <c r="WZD2043" s="763"/>
      <c r="WZE2043" s="764"/>
      <c r="WZF2043" s="764"/>
      <c r="WZG2043" s="763"/>
      <c r="WZH2043" s="763"/>
      <c r="WZI2043" s="763"/>
      <c r="WZJ2043" s="764"/>
      <c r="WZK2043" s="764"/>
      <c r="WZL2043" s="763"/>
      <c r="WZM2043" s="763"/>
      <c r="WZN2043" s="763"/>
      <c r="WZO2043" s="764"/>
      <c r="WZP2043" s="764"/>
      <c r="WZQ2043" s="763"/>
      <c r="WZR2043" s="763"/>
      <c r="WZS2043" s="763"/>
      <c r="WZT2043" s="764"/>
      <c r="WZU2043" s="764"/>
      <c r="WZV2043" s="763"/>
      <c r="WZW2043" s="763"/>
      <c r="WZX2043" s="763"/>
      <c r="WZY2043" s="764"/>
      <c r="WZZ2043" s="764"/>
      <c r="XAA2043" s="763"/>
      <c r="XAB2043" s="763"/>
      <c r="XAC2043" s="763"/>
      <c r="XAD2043" s="764"/>
      <c r="XAE2043" s="764"/>
      <c r="XAF2043" s="763"/>
      <c r="XAG2043" s="763"/>
      <c r="XAH2043" s="763"/>
      <c r="XAI2043" s="764"/>
      <c r="XAJ2043" s="764"/>
      <c r="XAK2043" s="763"/>
      <c r="XAL2043" s="763"/>
      <c r="XAM2043" s="763"/>
      <c r="XAN2043" s="764"/>
      <c r="XAO2043" s="764"/>
      <c r="XAP2043" s="763"/>
      <c r="XAQ2043" s="763"/>
      <c r="XAR2043" s="763"/>
      <c r="XAS2043" s="764"/>
      <c r="XAT2043" s="764"/>
      <c r="XAU2043" s="763"/>
      <c r="XAV2043" s="763"/>
      <c r="XAW2043" s="763"/>
      <c r="XAX2043" s="764"/>
      <c r="XAY2043" s="764"/>
      <c r="XAZ2043" s="763"/>
      <c r="XBA2043" s="763"/>
      <c r="XBB2043" s="763"/>
      <c r="XBC2043" s="764"/>
      <c r="XBD2043" s="764"/>
      <c r="XBE2043" s="763"/>
      <c r="XBF2043" s="763"/>
      <c r="XBG2043" s="763"/>
      <c r="XBH2043" s="764"/>
      <c r="XBI2043" s="764"/>
      <c r="XBJ2043" s="763"/>
      <c r="XBK2043" s="763"/>
      <c r="XBL2043" s="763"/>
      <c r="XBM2043" s="764"/>
      <c r="XBN2043" s="764"/>
      <c r="XBO2043" s="763"/>
      <c r="XBP2043" s="763"/>
      <c r="XBQ2043" s="763"/>
      <c r="XBR2043" s="764"/>
      <c r="XBS2043" s="764"/>
      <c r="XBT2043" s="763"/>
      <c r="XBU2043" s="763"/>
      <c r="XBV2043" s="763"/>
      <c r="XBW2043" s="764"/>
      <c r="XBX2043" s="764"/>
      <c r="XBY2043" s="763"/>
      <c r="XBZ2043" s="763"/>
      <c r="XCA2043" s="763"/>
      <c r="XCB2043" s="764"/>
      <c r="XCC2043" s="764"/>
      <c r="XCD2043" s="763"/>
      <c r="XCE2043" s="763"/>
      <c r="XCF2043" s="763"/>
      <c r="XCG2043" s="764"/>
      <c r="XCH2043" s="764"/>
      <c r="XCI2043" s="763"/>
      <c r="XCJ2043" s="763"/>
      <c r="XCK2043" s="763"/>
      <c r="XCL2043" s="764"/>
      <c r="XCM2043" s="764"/>
      <c r="XCN2043" s="763"/>
      <c r="XCO2043" s="763"/>
      <c r="XCP2043" s="763"/>
      <c r="XCQ2043" s="764"/>
      <c r="XCR2043" s="764"/>
      <c r="XCS2043" s="763"/>
      <c r="XCT2043" s="763"/>
      <c r="XCU2043" s="763"/>
      <c r="XCV2043" s="764"/>
      <c r="XCW2043" s="764"/>
      <c r="XCX2043" s="763"/>
      <c r="XCY2043" s="763"/>
      <c r="XCZ2043" s="763"/>
      <c r="XDA2043" s="764"/>
      <c r="XDB2043" s="764"/>
      <c r="XDC2043" s="763"/>
      <c r="XDD2043" s="763"/>
      <c r="XDE2043" s="763"/>
      <c r="XDF2043" s="764"/>
      <c r="XDG2043" s="764"/>
      <c r="XDH2043" s="763"/>
      <c r="XDI2043" s="763"/>
      <c r="XDJ2043" s="763"/>
      <c r="XDK2043" s="764"/>
      <c r="XDL2043" s="764"/>
      <c r="XDM2043" s="763"/>
      <c r="XDN2043" s="763"/>
      <c r="XDO2043" s="763"/>
      <c r="XDP2043" s="764"/>
      <c r="XDQ2043" s="764"/>
      <c r="XDR2043" s="763"/>
      <c r="XDS2043" s="763"/>
      <c r="XDT2043" s="763"/>
      <c r="XDU2043" s="764"/>
      <c r="XDV2043" s="764"/>
      <c r="XDW2043" s="763"/>
      <c r="XDX2043" s="763"/>
      <c r="XDY2043" s="763"/>
      <c r="XDZ2043" s="764"/>
      <c r="XEA2043" s="764"/>
      <c r="XEB2043" s="763"/>
      <c r="XEC2043" s="763"/>
      <c r="XED2043" s="763"/>
      <c r="XEE2043" s="764"/>
      <c r="XEF2043" s="764"/>
      <c r="XEG2043" s="763"/>
      <c r="XEH2043" s="763"/>
      <c r="XEI2043" s="763"/>
      <c r="XEJ2043" s="764"/>
      <c r="XEK2043" s="764"/>
      <c r="XEL2043" s="763"/>
      <c r="XEM2043" s="763"/>
      <c r="XEN2043" s="763"/>
      <c r="XEO2043" s="764"/>
      <c r="XEP2043" s="764"/>
      <c r="XEQ2043" s="763"/>
      <c r="XER2043" s="763"/>
      <c r="XES2043" s="763"/>
      <c r="XET2043" s="764"/>
      <c r="XEU2043" s="764"/>
      <c r="XEV2043" s="763"/>
      <c r="XEW2043" s="763"/>
      <c r="XEX2043" s="763"/>
      <c r="XEY2043" s="764"/>
      <c r="XEZ2043" s="764"/>
      <c r="XFA2043" s="763"/>
      <c r="XFB2043" s="763"/>
      <c r="XFC2043" s="763"/>
      <c r="XFD2043" s="764"/>
    </row>
  </sheetData>
  <autoFilter ref="A8:E2042" xr:uid="{00000000-0009-0000-0000-000011000000}"/>
  <mergeCells count="3">
    <mergeCell ref="A2:E2"/>
    <mergeCell ref="A4:E4"/>
    <mergeCell ref="A6:D6"/>
  </mergeCells>
  <hyperlinks>
    <hyperlink ref="E1" location="'ÍNDICE'!A1" display="◀ Índice" xr:uid="{00000000-0004-0000-1100-000000000000}"/>
  </hyperlinks>
  <pageMargins left="0.74803149606299213" right="0.74803149606299213" top="0.98425196850393704" bottom="0.98425196850393704" header="0.51181102362204722" footer="0.51181102362204722"/>
  <pageSetup scale="44" fitToHeight="50" orientation="portrait" horizontalDpi="300" verticalDpi="300"/>
  <headerFooter>
    <oddFooter>&amp;RPág. &amp;P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D966"/>
    <pageSetUpPr fitToPage="1"/>
  </sheetPr>
  <dimension ref="A1:N25"/>
  <sheetViews>
    <sheetView showGridLines="0" zoomScaleNormal="100" workbookViewId="0">
      <selection activeCell="J33" sqref="J33"/>
    </sheetView>
  </sheetViews>
  <sheetFormatPr defaultColWidth="9.109375" defaultRowHeight="13.8"/>
  <cols>
    <col min="1" max="1" width="3" style="369" customWidth="1"/>
    <col min="2" max="2" width="4.33203125" style="369" customWidth="1"/>
    <col min="3" max="7" width="9.109375" style="369" customWidth="1"/>
    <col min="8" max="8" width="12.109375" style="369" customWidth="1"/>
    <col min="9" max="9" width="9.109375" style="369" customWidth="1"/>
    <col min="10" max="10" width="13.109375" style="369" customWidth="1"/>
    <col min="11" max="12" width="9.109375" style="369" customWidth="1"/>
    <col min="13" max="13" width="34.44140625" style="369" customWidth="1"/>
    <col min="14" max="254" width="9.109375" style="369" customWidth="1"/>
    <col min="255" max="255" width="3" style="369" customWidth="1"/>
    <col min="256" max="256" width="4.33203125" style="369" customWidth="1"/>
    <col min="257" max="261" width="9.109375" style="369" customWidth="1"/>
    <col min="262" max="262" width="12.109375" style="369" customWidth="1"/>
    <col min="263" max="263" width="9.109375" style="369" customWidth="1"/>
    <col min="264" max="264" width="13.109375" style="369" customWidth="1"/>
    <col min="265" max="266" width="9.109375" style="369" customWidth="1"/>
    <col min="267" max="267" width="34.44140625" style="369" customWidth="1"/>
    <col min="268" max="510" width="9.109375" style="369" customWidth="1"/>
    <col min="511" max="511" width="3" style="369" customWidth="1"/>
    <col min="512" max="512" width="4.33203125" style="369" customWidth="1"/>
    <col min="513" max="517" width="9.109375" style="369" customWidth="1"/>
    <col min="518" max="518" width="12.109375" style="369" customWidth="1"/>
    <col min="519" max="519" width="9.109375" style="369" customWidth="1"/>
    <col min="520" max="520" width="13.109375" style="369" customWidth="1"/>
    <col min="521" max="522" width="9.109375" style="369" customWidth="1"/>
    <col min="523" max="523" width="34.44140625" style="369" customWidth="1"/>
    <col min="524" max="766" width="9.109375" style="369" customWidth="1"/>
    <col min="767" max="767" width="3" style="369" customWidth="1"/>
    <col min="768" max="768" width="4.33203125" style="369" customWidth="1"/>
    <col min="769" max="773" width="9.109375" style="369" customWidth="1"/>
    <col min="774" max="774" width="12.109375" style="369" customWidth="1"/>
    <col min="775" max="775" width="9.109375" style="369" customWidth="1"/>
    <col min="776" max="776" width="13.109375" style="369" customWidth="1"/>
    <col min="777" max="778" width="9.109375" style="369" customWidth="1"/>
    <col min="779" max="779" width="34.44140625" style="369" customWidth="1"/>
    <col min="780" max="1022" width="9.109375" style="369" customWidth="1"/>
    <col min="1023" max="1023" width="3" style="369" customWidth="1"/>
    <col min="1024" max="1024" width="4.33203125" style="369" customWidth="1"/>
    <col min="1025" max="1029" width="9.109375" style="369" customWidth="1"/>
    <col min="1030" max="1030" width="12.109375" style="369" customWidth="1"/>
    <col min="1031" max="1031" width="9.109375" style="369" customWidth="1"/>
    <col min="1032" max="1032" width="13.109375" style="369" customWidth="1"/>
    <col min="1033" max="1034" width="9.109375" style="369" customWidth="1"/>
    <col min="1035" max="1035" width="34.44140625" style="369" customWidth="1"/>
    <col min="1036" max="1278" width="9.109375" style="369" customWidth="1"/>
    <col min="1279" max="1279" width="3" style="369" customWidth="1"/>
    <col min="1280" max="1280" width="4.33203125" style="369" customWidth="1"/>
    <col min="1281" max="1285" width="9.109375" style="369" customWidth="1"/>
    <col min="1286" max="1286" width="12.109375" style="369" customWidth="1"/>
    <col min="1287" max="1287" width="9.109375" style="369" customWidth="1"/>
    <col min="1288" max="1288" width="13.109375" style="369" customWidth="1"/>
    <col min="1289" max="1290" width="9.109375" style="369" customWidth="1"/>
    <col min="1291" max="1291" width="34.44140625" style="369" customWidth="1"/>
    <col min="1292" max="1534" width="9.109375" style="369" customWidth="1"/>
    <col min="1535" max="1535" width="3" style="369" customWidth="1"/>
    <col min="1536" max="1536" width="4.33203125" style="369" customWidth="1"/>
    <col min="1537" max="1541" width="9.109375" style="369" customWidth="1"/>
    <col min="1542" max="1542" width="12.109375" style="369" customWidth="1"/>
    <col min="1543" max="1543" width="9.109375" style="369" customWidth="1"/>
    <col min="1544" max="1544" width="13.109375" style="369" customWidth="1"/>
    <col min="1545" max="1546" width="9.109375" style="369" customWidth="1"/>
    <col min="1547" max="1547" width="34.44140625" style="369" customWidth="1"/>
    <col min="1548" max="1790" width="9.109375" style="369" customWidth="1"/>
    <col min="1791" max="1791" width="3" style="369" customWidth="1"/>
    <col min="1792" max="1792" width="4.33203125" style="369" customWidth="1"/>
    <col min="1793" max="1797" width="9.109375" style="369" customWidth="1"/>
    <col min="1798" max="1798" width="12.109375" style="369" customWidth="1"/>
    <col min="1799" max="1799" width="9.109375" style="369" customWidth="1"/>
    <col min="1800" max="1800" width="13.109375" style="369" customWidth="1"/>
    <col min="1801" max="1802" width="9.109375" style="369" customWidth="1"/>
    <col min="1803" max="1803" width="34.44140625" style="369" customWidth="1"/>
    <col min="1804" max="2046" width="9.109375" style="369" customWidth="1"/>
    <col min="2047" max="2047" width="3" style="369" customWidth="1"/>
    <col min="2048" max="2048" width="4.33203125" style="369" customWidth="1"/>
    <col min="2049" max="2053" width="9.109375" style="369" customWidth="1"/>
    <col min="2054" max="2054" width="12.109375" style="369" customWidth="1"/>
    <col min="2055" max="2055" width="9.109375" style="369" customWidth="1"/>
    <col min="2056" max="2056" width="13.109375" style="369" customWidth="1"/>
    <col min="2057" max="2058" width="9.109375" style="369" customWidth="1"/>
    <col min="2059" max="2059" width="34.44140625" style="369" customWidth="1"/>
    <col min="2060" max="2302" width="9.109375" style="369" customWidth="1"/>
    <col min="2303" max="2303" width="3" style="369" customWidth="1"/>
    <col min="2304" max="2304" width="4.33203125" style="369" customWidth="1"/>
    <col min="2305" max="2309" width="9.109375" style="369" customWidth="1"/>
    <col min="2310" max="2310" width="12.109375" style="369" customWidth="1"/>
    <col min="2311" max="2311" width="9.109375" style="369" customWidth="1"/>
    <col min="2312" max="2312" width="13.109375" style="369" customWidth="1"/>
    <col min="2313" max="2314" width="9.109375" style="369" customWidth="1"/>
    <col min="2315" max="2315" width="34.44140625" style="369" customWidth="1"/>
    <col min="2316" max="2558" width="9.109375" style="369" customWidth="1"/>
    <col min="2559" max="2559" width="3" style="369" customWidth="1"/>
    <col min="2560" max="2560" width="4.33203125" style="369" customWidth="1"/>
    <col min="2561" max="2565" width="9.109375" style="369" customWidth="1"/>
    <col min="2566" max="2566" width="12.109375" style="369" customWidth="1"/>
    <col min="2567" max="2567" width="9.109375" style="369" customWidth="1"/>
    <col min="2568" max="2568" width="13.109375" style="369" customWidth="1"/>
    <col min="2569" max="2570" width="9.109375" style="369" customWidth="1"/>
    <col min="2571" max="2571" width="34.44140625" style="369" customWidth="1"/>
    <col min="2572" max="2814" width="9.109375" style="369" customWidth="1"/>
    <col min="2815" max="2815" width="3" style="369" customWidth="1"/>
    <col min="2816" max="2816" width="4.33203125" style="369" customWidth="1"/>
    <col min="2817" max="2821" width="9.109375" style="369" customWidth="1"/>
    <col min="2822" max="2822" width="12.109375" style="369" customWidth="1"/>
    <col min="2823" max="2823" width="9.109375" style="369" customWidth="1"/>
    <col min="2824" max="2824" width="13.109375" style="369" customWidth="1"/>
    <col min="2825" max="2826" width="9.109375" style="369" customWidth="1"/>
    <col min="2827" max="2827" width="34.44140625" style="369" customWidth="1"/>
    <col min="2828" max="3070" width="9.109375" style="369" customWidth="1"/>
    <col min="3071" max="3071" width="3" style="369" customWidth="1"/>
    <col min="3072" max="3072" width="4.33203125" style="369" customWidth="1"/>
    <col min="3073" max="3077" width="9.109375" style="369" customWidth="1"/>
    <col min="3078" max="3078" width="12.109375" style="369" customWidth="1"/>
    <col min="3079" max="3079" width="9.109375" style="369" customWidth="1"/>
    <col min="3080" max="3080" width="13.109375" style="369" customWidth="1"/>
    <col min="3081" max="3082" width="9.109375" style="369" customWidth="1"/>
    <col min="3083" max="3083" width="34.44140625" style="369" customWidth="1"/>
    <col min="3084" max="3326" width="9.109375" style="369" customWidth="1"/>
    <col min="3327" max="3327" width="3" style="369" customWidth="1"/>
    <col min="3328" max="3328" width="4.33203125" style="369" customWidth="1"/>
    <col min="3329" max="3333" width="9.109375" style="369" customWidth="1"/>
    <col min="3334" max="3334" width="12.109375" style="369" customWidth="1"/>
    <col min="3335" max="3335" width="9.109375" style="369" customWidth="1"/>
    <col min="3336" max="3336" width="13.109375" style="369" customWidth="1"/>
    <col min="3337" max="3338" width="9.109375" style="369" customWidth="1"/>
    <col min="3339" max="3339" width="34.44140625" style="369" customWidth="1"/>
    <col min="3340" max="3582" width="9.109375" style="369" customWidth="1"/>
    <col min="3583" max="3583" width="3" style="369" customWidth="1"/>
    <col min="3584" max="3584" width="4.33203125" style="369" customWidth="1"/>
    <col min="3585" max="3589" width="9.109375" style="369" customWidth="1"/>
    <col min="3590" max="3590" width="12.109375" style="369" customWidth="1"/>
    <col min="3591" max="3591" width="9.109375" style="369" customWidth="1"/>
    <col min="3592" max="3592" width="13.109375" style="369" customWidth="1"/>
    <col min="3593" max="3594" width="9.109375" style="369" customWidth="1"/>
    <col min="3595" max="3595" width="34.44140625" style="369" customWidth="1"/>
    <col min="3596" max="3838" width="9.109375" style="369" customWidth="1"/>
    <col min="3839" max="3839" width="3" style="369" customWidth="1"/>
    <col min="3840" max="3840" width="4.33203125" style="369" customWidth="1"/>
    <col min="3841" max="3845" width="9.109375" style="369" customWidth="1"/>
    <col min="3846" max="3846" width="12.109375" style="369" customWidth="1"/>
    <col min="3847" max="3847" width="9.109375" style="369" customWidth="1"/>
    <col min="3848" max="3848" width="13.109375" style="369" customWidth="1"/>
    <col min="3849" max="3850" width="9.109375" style="369" customWidth="1"/>
    <col min="3851" max="3851" width="34.44140625" style="369" customWidth="1"/>
    <col min="3852" max="4094" width="9.109375" style="369" customWidth="1"/>
    <col min="4095" max="4095" width="3" style="369" customWidth="1"/>
    <col min="4096" max="4096" width="4.33203125" style="369" customWidth="1"/>
    <col min="4097" max="4101" width="9.109375" style="369" customWidth="1"/>
    <col min="4102" max="4102" width="12.109375" style="369" customWidth="1"/>
    <col min="4103" max="4103" width="9.109375" style="369" customWidth="1"/>
    <col min="4104" max="4104" width="13.109375" style="369" customWidth="1"/>
    <col min="4105" max="4106" width="9.109375" style="369" customWidth="1"/>
    <col min="4107" max="4107" width="34.44140625" style="369" customWidth="1"/>
    <col min="4108" max="4350" width="9.109375" style="369" customWidth="1"/>
    <col min="4351" max="4351" width="3" style="369" customWidth="1"/>
    <col min="4352" max="4352" width="4.33203125" style="369" customWidth="1"/>
    <col min="4353" max="4357" width="9.109375" style="369" customWidth="1"/>
    <col min="4358" max="4358" width="12.109375" style="369" customWidth="1"/>
    <col min="4359" max="4359" width="9.109375" style="369" customWidth="1"/>
    <col min="4360" max="4360" width="13.109375" style="369" customWidth="1"/>
    <col min="4361" max="4362" width="9.109375" style="369" customWidth="1"/>
    <col min="4363" max="4363" width="34.44140625" style="369" customWidth="1"/>
    <col min="4364" max="4606" width="9.109375" style="369" customWidth="1"/>
    <col min="4607" max="4607" width="3" style="369" customWidth="1"/>
    <col min="4608" max="4608" width="4.33203125" style="369" customWidth="1"/>
    <col min="4609" max="4613" width="9.109375" style="369" customWidth="1"/>
    <col min="4614" max="4614" width="12.109375" style="369" customWidth="1"/>
    <col min="4615" max="4615" width="9.109375" style="369" customWidth="1"/>
    <col min="4616" max="4616" width="13.109375" style="369" customWidth="1"/>
    <col min="4617" max="4618" width="9.109375" style="369" customWidth="1"/>
    <col min="4619" max="4619" width="34.44140625" style="369" customWidth="1"/>
    <col min="4620" max="4862" width="9.109375" style="369" customWidth="1"/>
    <col min="4863" max="4863" width="3" style="369" customWidth="1"/>
    <col min="4864" max="4864" width="4.33203125" style="369" customWidth="1"/>
    <col min="4865" max="4869" width="9.109375" style="369" customWidth="1"/>
    <col min="4870" max="4870" width="12.109375" style="369" customWidth="1"/>
    <col min="4871" max="4871" width="9.109375" style="369" customWidth="1"/>
    <col min="4872" max="4872" width="13.109375" style="369" customWidth="1"/>
    <col min="4873" max="4874" width="9.109375" style="369" customWidth="1"/>
    <col min="4875" max="4875" width="34.44140625" style="369" customWidth="1"/>
    <col min="4876" max="5118" width="9.109375" style="369" customWidth="1"/>
    <col min="5119" max="5119" width="3" style="369" customWidth="1"/>
    <col min="5120" max="5120" width="4.33203125" style="369" customWidth="1"/>
    <col min="5121" max="5125" width="9.109375" style="369" customWidth="1"/>
    <col min="5126" max="5126" width="12.109375" style="369" customWidth="1"/>
    <col min="5127" max="5127" width="9.109375" style="369" customWidth="1"/>
    <col min="5128" max="5128" width="13.109375" style="369" customWidth="1"/>
    <col min="5129" max="5130" width="9.109375" style="369" customWidth="1"/>
    <col min="5131" max="5131" width="34.44140625" style="369" customWidth="1"/>
    <col min="5132" max="5374" width="9.109375" style="369" customWidth="1"/>
    <col min="5375" max="5375" width="3" style="369" customWidth="1"/>
    <col min="5376" max="5376" width="4.33203125" style="369" customWidth="1"/>
    <col min="5377" max="5381" width="9.109375" style="369" customWidth="1"/>
    <col min="5382" max="5382" width="12.109375" style="369" customWidth="1"/>
    <col min="5383" max="5383" width="9.109375" style="369" customWidth="1"/>
    <col min="5384" max="5384" width="13.109375" style="369" customWidth="1"/>
    <col min="5385" max="5386" width="9.109375" style="369" customWidth="1"/>
    <col min="5387" max="5387" width="34.44140625" style="369" customWidth="1"/>
    <col min="5388" max="5630" width="9.109375" style="369" customWidth="1"/>
    <col min="5631" max="5631" width="3" style="369" customWidth="1"/>
    <col min="5632" max="5632" width="4.33203125" style="369" customWidth="1"/>
    <col min="5633" max="5637" width="9.109375" style="369" customWidth="1"/>
    <col min="5638" max="5638" width="12.109375" style="369" customWidth="1"/>
    <col min="5639" max="5639" width="9.109375" style="369" customWidth="1"/>
    <col min="5640" max="5640" width="13.109375" style="369" customWidth="1"/>
    <col min="5641" max="5642" width="9.109375" style="369" customWidth="1"/>
    <col min="5643" max="5643" width="34.44140625" style="369" customWidth="1"/>
    <col min="5644" max="5886" width="9.109375" style="369" customWidth="1"/>
    <col min="5887" max="5887" width="3" style="369" customWidth="1"/>
    <col min="5888" max="5888" width="4.33203125" style="369" customWidth="1"/>
    <col min="5889" max="5893" width="9.109375" style="369" customWidth="1"/>
    <col min="5894" max="5894" width="12.109375" style="369" customWidth="1"/>
    <col min="5895" max="5895" width="9.109375" style="369" customWidth="1"/>
    <col min="5896" max="5896" width="13.109375" style="369" customWidth="1"/>
    <col min="5897" max="5898" width="9.109375" style="369" customWidth="1"/>
    <col min="5899" max="5899" width="34.44140625" style="369" customWidth="1"/>
    <col min="5900" max="6142" width="9.109375" style="369" customWidth="1"/>
    <col min="6143" max="6143" width="3" style="369" customWidth="1"/>
    <col min="6144" max="6144" width="4.33203125" style="369" customWidth="1"/>
    <col min="6145" max="6149" width="9.109375" style="369" customWidth="1"/>
    <col min="6150" max="6150" width="12.109375" style="369" customWidth="1"/>
    <col min="6151" max="6151" width="9.109375" style="369" customWidth="1"/>
    <col min="6152" max="6152" width="13.109375" style="369" customWidth="1"/>
    <col min="6153" max="6154" width="9.109375" style="369" customWidth="1"/>
    <col min="6155" max="6155" width="34.44140625" style="369" customWidth="1"/>
    <col min="6156" max="6398" width="9.109375" style="369" customWidth="1"/>
    <col min="6399" max="6399" width="3" style="369" customWidth="1"/>
    <col min="6400" max="6400" width="4.33203125" style="369" customWidth="1"/>
    <col min="6401" max="6405" width="9.109375" style="369" customWidth="1"/>
    <col min="6406" max="6406" width="12.109375" style="369" customWidth="1"/>
    <col min="6407" max="6407" width="9.109375" style="369" customWidth="1"/>
    <col min="6408" max="6408" width="13.109375" style="369" customWidth="1"/>
    <col min="6409" max="6410" width="9.109375" style="369" customWidth="1"/>
    <col min="6411" max="6411" width="34.44140625" style="369" customWidth="1"/>
    <col min="6412" max="6654" width="9.109375" style="369" customWidth="1"/>
    <col min="6655" max="6655" width="3" style="369" customWidth="1"/>
    <col min="6656" max="6656" width="4.33203125" style="369" customWidth="1"/>
    <col min="6657" max="6661" width="9.109375" style="369" customWidth="1"/>
    <col min="6662" max="6662" width="12.109375" style="369" customWidth="1"/>
    <col min="6663" max="6663" width="9.109375" style="369" customWidth="1"/>
    <col min="6664" max="6664" width="13.109375" style="369" customWidth="1"/>
    <col min="6665" max="6666" width="9.109375" style="369" customWidth="1"/>
    <col min="6667" max="6667" width="34.44140625" style="369" customWidth="1"/>
    <col min="6668" max="6910" width="9.109375" style="369" customWidth="1"/>
    <col min="6911" max="6911" width="3" style="369" customWidth="1"/>
    <col min="6912" max="6912" width="4.33203125" style="369" customWidth="1"/>
    <col min="6913" max="6917" width="9.109375" style="369" customWidth="1"/>
    <col min="6918" max="6918" width="12.109375" style="369" customWidth="1"/>
    <col min="6919" max="6919" width="9.109375" style="369" customWidth="1"/>
    <col min="6920" max="6920" width="13.109375" style="369" customWidth="1"/>
    <col min="6921" max="6922" width="9.109375" style="369" customWidth="1"/>
    <col min="6923" max="6923" width="34.44140625" style="369" customWidth="1"/>
    <col min="6924" max="7166" width="9.109375" style="369" customWidth="1"/>
    <col min="7167" max="7167" width="3" style="369" customWidth="1"/>
    <col min="7168" max="7168" width="4.33203125" style="369" customWidth="1"/>
    <col min="7169" max="7173" width="9.109375" style="369" customWidth="1"/>
    <col min="7174" max="7174" width="12.109375" style="369" customWidth="1"/>
    <col min="7175" max="7175" width="9.109375" style="369" customWidth="1"/>
    <col min="7176" max="7176" width="13.109375" style="369" customWidth="1"/>
    <col min="7177" max="7178" width="9.109375" style="369" customWidth="1"/>
    <col min="7179" max="7179" width="34.44140625" style="369" customWidth="1"/>
    <col min="7180" max="7422" width="9.109375" style="369" customWidth="1"/>
    <col min="7423" max="7423" width="3" style="369" customWidth="1"/>
    <col min="7424" max="7424" width="4.33203125" style="369" customWidth="1"/>
    <col min="7425" max="7429" width="9.109375" style="369" customWidth="1"/>
    <col min="7430" max="7430" width="12.109375" style="369" customWidth="1"/>
    <col min="7431" max="7431" width="9.109375" style="369" customWidth="1"/>
    <col min="7432" max="7432" width="13.109375" style="369" customWidth="1"/>
    <col min="7433" max="7434" width="9.109375" style="369" customWidth="1"/>
    <col min="7435" max="7435" width="34.44140625" style="369" customWidth="1"/>
    <col min="7436" max="7678" width="9.109375" style="369" customWidth="1"/>
    <col min="7679" max="7679" width="3" style="369" customWidth="1"/>
    <col min="7680" max="7680" width="4.33203125" style="369" customWidth="1"/>
    <col min="7681" max="7685" width="9.109375" style="369" customWidth="1"/>
    <col min="7686" max="7686" width="12.109375" style="369" customWidth="1"/>
    <col min="7687" max="7687" width="9.109375" style="369" customWidth="1"/>
    <col min="7688" max="7688" width="13.109375" style="369" customWidth="1"/>
    <col min="7689" max="7690" width="9.109375" style="369" customWidth="1"/>
    <col min="7691" max="7691" width="34.44140625" style="369" customWidth="1"/>
    <col min="7692" max="7934" width="9.109375" style="369" customWidth="1"/>
    <col min="7935" max="7935" width="3" style="369" customWidth="1"/>
    <col min="7936" max="7936" width="4.33203125" style="369" customWidth="1"/>
    <col min="7937" max="7941" width="9.109375" style="369" customWidth="1"/>
    <col min="7942" max="7942" width="12.109375" style="369" customWidth="1"/>
    <col min="7943" max="7943" width="9.109375" style="369" customWidth="1"/>
    <col min="7944" max="7944" width="13.109375" style="369" customWidth="1"/>
    <col min="7945" max="7946" width="9.109375" style="369" customWidth="1"/>
    <col min="7947" max="7947" width="34.44140625" style="369" customWidth="1"/>
    <col min="7948" max="8190" width="9.109375" style="369" customWidth="1"/>
    <col min="8191" max="8191" width="3" style="369" customWidth="1"/>
    <col min="8192" max="8192" width="4.33203125" style="369" customWidth="1"/>
    <col min="8193" max="8197" width="9.109375" style="369" customWidth="1"/>
    <col min="8198" max="8198" width="12.109375" style="369" customWidth="1"/>
    <col min="8199" max="8199" width="9.109375" style="369" customWidth="1"/>
    <col min="8200" max="8200" width="13.109375" style="369" customWidth="1"/>
    <col min="8201" max="8202" width="9.109375" style="369" customWidth="1"/>
    <col min="8203" max="8203" width="34.44140625" style="369" customWidth="1"/>
    <col min="8204" max="8446" width="9.109375" style="369" customWidth="1"/>
    <col min="8447" max="8447" width="3" style="369" customWidth="1"/>
    <col min="8448" max="8448" width="4.33203125" style="369" customWidth="1"/>
    <col min="8449" max="8453" width="9.109375" style="369" customWidth="1"/>
    <col min="8454" max="8454" width="12.109375" style="369" customWidth="1"/>
    <col min="8455" max="8455" width="9.109375" style="369" customWidth="1"/>
    <col min="8456" max="8456" width="13.109375" style="369" customWidth="1"/>
    <col min="8457" max="8458" width="9.109375" style="369" customWidth="1"/>
    <col min="8459" max="8459" width="34.44140625" style="369" customWidth="1"/>
    <col min="8460" max="8702" width="9.109375" style="369" customWidth="1"/>
    <col min="8703" max="8703" width="3" style="369" customWidth="1"/>
    <col min="8704" max="8704" width="4.33203125" style="369" customWidth="1"/>
    <col min="8705" max="8709" width="9.109375" style="369" customWidth="1"/>
    <col min="8710" max="8710" width="12.109375" style="369" customWidth="1"/>
    <col min="8711" max="8711" width="9.109375" style="369" customWidth="1"/>
    <col min="8712" max="8712" width="13.109375" style="369" customWidth="1"/>
    <col min="8713" max="8714" width="9.109375" style="369" customWidth="1"/>
    <col min="8715" max="8715" width="34.44140625" style="369" customWidth="1"/>
    <col min="8716" max="8958" width="9.109375" style="369" customWidth="1"/>
    <col min="8959" max="8959" width="3" style="369" customWidth="1"/>
    <col min="8960" max="8960" width="4.33203125" style="369" customWidth="1"/>
    <col min="8961" max="8965" width="9.109375" style="369" customWidth="1"/>
    <col min="8966" max="8966" width="12.109375" style="369" customWidth="1"/>
    <col min="8967" max="8967" width="9.109375" style="369" customWidth="1"/>
    <col min="8968" max="8968" width="13.109375" style="369" customWidth="1"/>
    <col min="8969" max="8970" width="9.109375" style="369" customWidth="1"/>
    <col min="8971" max="8971" width="34.44140625" style="369" customWidth="1"/>
    <col min="8972" max="9214" width="9.109375" style="369" customWidth="1"/>
    <col min="9215" max="9215" width="3" style="369" customWidth="1"/>
    <col min="9216" max="9216" width="4.33203125" style="369" customWidth="1"/>
    <col min="9217" max="9221" width="9.109375" style="369" customWidth="1"/>
    <col min="9222" max="9222" width="12.109375" style="369" customWidth="1"/>
    <col min="9223" max="9223" width="9.109375" style="369" customWidth="1"/>
    <col min="9224" max="9224" width="13.109375" style="369" customWidth="1"/>
    <col min="9225" max="9226" width="9.109375" style="369" customWidth="1"/>
    <col min="9227" max="9227" width="34.44140625" style="369" customWidth="1"/>
    <col min="9228" max="9470" width="9.109375" style="369" customWidth="1"/>
    <col min="9471" max="9471" width="3" style="369" customWidth="1"/>
    <col min="9472" max="9472" width="4.33203125" style="369" customWidth="1"/>
    <col min="9473" max="9477" width="9.109375" style="369" customWidth="1"/>
    <col min="9478" max="9478" width="12.109375" style="369" customWidth="1"/>
    <col min="9479" max="9479" width="9.109375" style="369" customWidth="1"/>
    <col min="9480" max="9480" width="13.109375" style="369" customWidth="1"/>
    <col min="9481" max="9482" width="9.109375" style="369" customWidth="1"/>
    <col min="9483" max="9483" width="34.44140625" style="369" customWidth="1"/>
    <col min="9484" max="9726" width="9.109375" style="369" customWidth="1"/>
    <col min="9727" max="9727" width="3" style="369" customWidth="1"/>
    <col min="9728" max="9728" width="4.33203125" style="369" customWidth="1"/>
    <col min="9729" max="9733" width="9.109375" style="369" customWidth="1"/>
    <col min="9734" max="9734" width="12.109375" style="369" customWidth="1"/>
    <col min="9735" max="9735" width="9.109375" style="369" customWidth="1"/>
    <col min="9736" max="9736" width="13.109375" style="369" customWidth="1"/>
    <col min="9737" max="9738" width="9.109375" style="369" customWidth="1"/>
    <col min="9739" max="9739" width="34.44140625" style="369" customWidth="1"/>
    <col min="9740" max="9982" width="9.109375" style="369" customWidth="1"/>
    <col min="9983" max="9983" width="3" style="369" customWidth="1"/>
    <col min="9984" max="9984" width="4.33203125" style="369" customWidth="1"/>
    <col min="9985" max="9989" width="9.109375" style="369" customWidth="1"/>
    <col min="9990" max="9990" width="12.109375" style="369" customWidth="1"/>
    <col min="9991" max="9991" width="9.109375" style="369" customWidth="1"/>
    <col min="9992" max="9992" width="13.109375" style="369" customWidth="1"/>
    <col min="9993" max="9994" width="9.109375" style="369" customWidth="1"/>
    <col min="9995" max="9995" width="34.44140625" style="369" customWidth="1"/>
    <col min="9996" max="10238" width="9.109375" style="369" customWidth="1"/>
    <col min="10239" max="10239" width="3" style="369" customWidth="1"/>
    <col min="10240" max="10240" width="4.33203125" style="369" customWidth="1"/>
    <col min="10241" max="10245" width="9.109375" style="369" customWidth="1"/>
    <col min="10246" max="10246" width="12.109375" style="369" customWidth="1"/>
    <col min="10247" max="10247" width="9.109375" style="369" customWidth="1"/>
    <col min="10248" max="10248" width="13.109375" style="369" customWidth="1"/>
    <col min="10249" max="10250" width="9.109375" style="369" customWidth="1"/>
    <col min="10251" max="10251" width="34.44140625" style="369" customWidth="1"/>
    <col min="10252" max="10494" width="9.109375" style="369" customWidth="1"/>
    <col min="10495" max="10495" width="3" style="369" customWidth="1"/>
    <col min="10496" max="10496" width="4.33203125" style="369" customWidth="1"/>
    <col min="10497" max="10501" width="9.109375" style="369" customWidth="1"/>
    <col min="10502" max="10502" width="12.109375" style="369" customWidth="1"/>
    <col min="10503" max="10503" width="9.109375" style="369" customWidth="1"/>
    <col min="10504" max="10504" width="13.109375" style="369" customWidth="1"/>
    <col min="10505" max="10506" width="9.109375" style="369" customWidth="1"/>
    <col min="10507" max="10507" width="34.44140625" style="369" customWidth="1"/>
    <col min="10508" max="10750" width="9.109375" style="369" customWidth="1"/>
    <col min="10751" max="10751" width="3" style="369" customWidth="1"/>
    <col min="10752" max="10752" width="4.33203125" style="369" customWidth="1"/>
    <col min="10753" max="10757" width="9.109375" style="369" customWidth="1"/>
    <col min="10758" max="10758" width="12.109375" style="369" customWidth="1"/>
    <col min="10759" max="10759" width="9.109375" style="369" customWidth="1"/>
    <col min="10760" max="10760" width="13.109375" style="369" customWidth="1"/>
    <col min="10761" max="10762" width="9.109375" style="369" customWidth="1"/>
    <col min="10763" max="10763" width="34.44140625" style="369" customWidth="1"/>
    <col min="10764" max="11006" width="9.109375" style="369" customWidth="1"/>
    <col min="11007" max="11007" width="3" style="369" customWidth="1"/>
    <col min="11008" max="11008" width="4.33203125" style="369" customWidth="1"/>
    <col min="11009" max="11013" width="9.109375" style="369" customWidth="1"/>
    <col min="11014" max="11014" width="12.109375" style="369" customWidth="1"/>
    <col min="11015" max="11015" width="9.109375" style="369" customWidth="1"/>
    <col min="11016" max="11016" width="13.109375" style="369" customWidth="1"/>
    <col min="11017" max="11018" width="9.109375" style="369" customWidth="1"/>
    <col min="11019" max="11019" width="34.44140625" style="369" customWidth="1"/>
    <col min="11020" max="11262" width="9.109375" style="369" customWidth="1"/>
    <col min="11263" max="11263" width="3" style="369" customWidth="1"/>
    <col min="11264" max="11264" width="4.33203125" style="369" customWidth="1"/>
    <col min="11265" max="11269" width="9.109375" style="369" customWidth="1"/>
    <col min="11270" max="11270" width="12.109375" style="369" customWidth="1"/>
    <col min="11271" max="11271" width="9.109375" style="369" customWidth="1"/>
    <col min="11272" max="11272" width="13.109375" style="369" customWidth="1"/>
    <col min="11273" max="11274" width="9.109375" style="369" customWidth="1"/>
    <col min="11275" max="11275" width="34.44140625" style="369" customWidth="1"/>
    <col min="11276" max="11518" width="9.109375" style="369" customWidth="1"/>
    <col min="11519" max="11519" width="3" style="369" customWidth="1"/>
    <col min="11520" max="11520" width="4.33203125" style="369" customWidth="1"/>
    <col min="11521" max="11525" width="9.109375" style="369" customWidth="1"/>
    <col min="11526" max="11526" width="12.109375" style="369" customWidth="1"/>
    <col min="11527" max="11527" width="9.109375" style="369" customWidth="1"/>
    <col min="11528" max="11528" width="13.109375" style="369" customWidth="1"/>
    <col min="11529" max="11530" width="9.109375" style="369" customWidth="1"/>
    <col min="11531" max="11531" width="34.44140625" style="369" customWidth="1"/>
    <col min="11532" max="11774" width="9.109375" style="369" customWidth="1"/>
    <col min="11775" max="11775" width="3" style="369" customWidth="1"/>
    <col min="11776" max="11776" width="4.33203125" style="369" customWidth="1"/>
    <col min="11777" max="11781" width="9.109375" style="369" customWidth="1"/>
    <col min="11782" max="11782" width="12.109375" style="369" customWidth="1"/>
    <col min="11783" max="11783" width="9.109375" style="369" customWidth="1"/>
    <col min="11784" max="11784" width="13.109375" style="369" customWidth="1"/>
    <col min="11785" max="11786" width="9.109375" style="369" customWidth="1"/>
    <col min="11787" max="11787" width="34.44140625" style="369" customWidth="1"/>
    <col min="11788" max="12030" width="9.109375" style="369" customWidth="1"/>
    <col min="12031" max="12031" width="3" style="369" customWidth="1"/>
    <col min="12032" max="12032" width="4.33203125" style="369" customWidth="1"/>
    <col min="12033" max="12037" width="9.109375" style="369" customWidth="1"/>
    <col min="12038" max="12038" width="12.109375" style="369" customWidth="1"/>
    <col min="12039" max="12039" width="9.109375" style="369" customWidth="1"/>
    <col min="12040" max="12040" width="13.109375" style="369" customWidth="1"/>
    <col min="12041" max="12042" width="9.109375" style="369" customWidth="1"/>
    <col min="12043" max="12043" width="34.44140625" style="369" customWidth="1"/>
    <col min="12044" max="12286" width="9.109375" style="369" customWidth="1"/>
    <col min="12287" max="12287" width="3" style="369" customWidth="1"/>
    <col min="12288" max="12288" width="4.33203125" style="369" customWidth="1"/>
    <col min="12289" max="12293" width="9.109375" style="369" customWidth="1"/>
    <col min="12294" max="12294" width="12.109375" style="369" customWidth="1"/>
    <col min="12295" max="12295" width="9.109375" style="369" customWidth="1"/>
    <col min="12296" max="12296" width="13.109375" style="369" customWidth="1"/>
    <col min="12297" max="12298" width="9.109375" style="369" customWidth="1"/>
    <col min="12299" max="12299" width="34.44140625" style="369" customWidth="1"/>
    <col min="12300" max="12542" width="9.109375" style="369" customWidth="1"/>
    <col min="12543" max="12543" width="3" style="369" customWidth="1"/>
    <col min="12544" max="12544" width="4.33203125" style="369" customWidth="1"/>
    <col min="12545" max="12549" width="9.109375" style="369" customWidth="1"/>
    <col min="12550" max="12550" width="12.109375" style="369" customWidth="1"/>
    <col min="12551" max="12551" width="9.109375" style="369" customWidth="1"/>
    <col min="12552" max="12552" width="13.109375" style="369" customWidth="1"/>
    <col min="12553" max="12554" width="9.109375" style="369" customWidth="1"/>
    <col min="12555" max="12555" width="34.44140625" style="369" customWidth="1"/>
    <col min="12556" max="12798" width="9.109375" style="369" customWidth="1"/>
    <col min="12799" max="12799" width="3" style="369" customWidth="1"/>
    <col min="12800" max="12800" width="4.33203125" style="369" customWidth="1"/>
    <col min="12801" max="12805" width="9.109375" style="369" customWidth="1"/>
    <col min="12806" max="12806" width="12.109375" style="369" customWidth="1"/>
    <col min="12807" max="12807" width="9.109375" style="369" customWidth="1"/>
    <col min="12808" max="12808" width="13.109375" style="369" customWidth="1"/>
    <col min="12809" max="12810" width="9.109375" style="369" customWidth="1"/>
    <col min="12811" max="12811" width="34.44140625" style="369" customWidth="1"/>
    <col min="12812" max="13054" width="9.109375" style="369" customWidth="1"/>
    <col min="13055" max="13055" width="3" style="369" customWidth="1"/>
    <col min="13056" max="13056" width="4.33203125" style="369" customWidth="1"/>
    <col min="13057" max="13061" width="9.109375" style="369" customWidth="1"/>
    <col min="13062" max="13062" width="12.109375" style="369" customWidth="1"/>
    <col min="13063" max="13063" width="9.109375" style="369" customWidth="1"/>
    <col min="13064" max="13064" width="13.109375" style="369" customWidth="1"/>
    <col min="13065" max="13066" width="9.109375" style="369" customWidth="1"/>
    <col min="13067" max="13067" width="34.44140625" style="369" customWidth="1"/>
    <col min="13068" max="13310" width="9.109375" style="369" customWidth="1"/>
    <col min="13311" max="13311" width="3" style="369" customWidth="1"/>
    <col min="13312" max="13312" width="4.33203125" style="369" customWidth="1"/>
    <col min="13313" max="13317" width="9.109375" style="369" customWidth="1"/>
    <col min="13318" max="13318" width="12.109375" style="369" customWidth="1"/>
    <col min="13319" max="13319" width="9.109375" style="369" customWidth="1"/>
    <col min="13320" max="13320" width="13.109375" style="369" customWidth="1"/>
    <col min="13321" max="13322" width="9.109375" style="369" customWidth="1"/>
    <col min="13323" max="13323" width="34.44140625" style="369" customWidth="1"/>
    <col min="13324" max="13566" width="9.109375" style="369" customWidth="1"/>
    <col min="13567" max="13567" width="3" style="369" customWidth="1"/>
    <col min="13568" max="13568" width="4.33203125" style="369" customWidth="1"/>
    <col min="13569" max="13573" width="9.109375" style="369" customWidth="1"/>
    <col min="13574" max="13574" width="12.109375" style="369" customWidth="1"/>
    <col min="13575" max="13575" width="9.109375" style="369" customWidth="1"/>
    <col min="13576" max="13576" width="13.109375" style="369" customWidth="1"/>
    <col min="13577" max="13578" width="9.109375" style="369" customWidth="1"/>
    <col min="13579" max="13579" width="34.44140625" style="369" customWidth="1"/>
    <col min="13580" max="13822" width="9.109375" style="369" customWidth="1"/>
    <col min="13823" max="13823" width="3" style="369" customWidth="1"/>
    <col min="13824" max="13824" width="4.33203125" style="369" customWidth="1"/>
    <col min="13825" max="13829" width="9.109375" style="369" customWidth="1"/>
    <col min="13830" max="13830" width="12.109375" style="369" customWidth="1"/>
    <col min="13831" max="13831" width="9.109375" style="369" customWidth="1"/>
    <col min="13832" max="13832" width="13.109375" style="369" customWidth="1"/>
    <col min="13833" max="13834" width="9.109375" style="369" customWidth="1"/>
    <col min="13835" max="13835" width="34.44140625" style="369" customWidth="1"/>
    <col min="13836" max="14078" width="9.109375" style="369" customWidth="1"/>
    <col min="14079" max="14079" width="3" style="369" customWidth="1"/>
    <col min="14080" max="14080" width="4.33203125" style="369" customWidth="1"/>
    <col min="14081" max="14085" width="9.109375" style="369" customWidth="1"/>
    <col min="14086" max="14086" width="12.109375" style="369" customWidth="1"/>
    <col min="14087" max="14087" width="9.109375" style="369" customWidth="1"/>
    <col min="14088" max="14088" width="13.109375" style="369" customWidth="1"/>
    <col min="14089" max="14090" width="9.109375" style="369" customWidth="1"/>
    <col min="14091" max="14091" width="34.44140625" style="369" customWidth="1"/>
    <col min="14092" max="14334" width="9.109375" style="369" customWidth="1"/>
    <col min="14335" max="14335" width="3" style="369" customWidth="1"/>
    <col min="14336" max="14336" width="4.33203125" style="369" customWidth="1"/>
    <col min="14337" max="14341" width="9.109375" style="369" customWidth="1"/>
    <col min="14342" max="14342" width="12.109375" style="369" customWidth="1"/>
    <col min="14343" max="14343" width="9.109375" style="369" customWidth="1"/>
    <col min="14344" max="14344" width="13.109375" style="369" customWidth="1"/>
    <col min="14345" max="14346" width="9.109375" style="369" customWidth="1"/>
    <col min="14347" max="14347" width="34.44140625" style="369" customWidth="1"/>
    <col min="14348" max="14590" width="9.109375" style="369" customWidth="1"/>
    <col min="14591" max="14591" width="3" style="369" customWidth="1"/>
    <col min="14592" max="14592" width="4.33203125" style="369" customWidth="1"/>
    <col min="14593" max="14597" width="9.109375" style="369" customWidth="1"/>
    <col min="14598" max="14598" width="12.109375" style="369" customWidth="1"/>
    <col min="14599" max="14599" width="9.109375" style="369" customWidth="1"/>
    <col min="14600" max="14600" width="13.109375" style="369" customWidth="1"/>
    <col min="14601" max="14602" width="9.109375" style="369" customWidth="1"/>
    <col min="14603" max="14603" width="34.44140625" style="369" customWidth="1"/>
    <col min="14604" max="14846" width="9.109375" style="369" customWidth="1"/>
    <col min="14847" max="14847" width="3" style="369" customWidth="1"/>
    <col min="14848" max="14848" width="4.33203125" style="369" customWidth="1"/>
    <col min="14849" max="14853" width="9.109375" style="369" customWidth="1"/>
    <col min="14854" max="14854" width="12.109375" style="369" customWidth="1"/>
    <col min="14855" max="14855" width="9.109375" style="369" customWidth="1"/>
    <col min="14856" max="14856" width="13.109375" style="369" customWidth="1"/>
    <col min="14857" max="14858" width="9.109375" style="369" customWidth="1"/>
    <col min="14859" max="14859" width="34.44140625" style="369" customWidth="1"/>
    <col min="14860" max="15102" width="9.109375" style="369" customWidth="1"/>
    <col min="15103" max="15103" width="3" style="369" customWidth="1"/>
    <col min="15104" max="15104" width="4.33203125" style="369" customWidth="1"/>
    <col min="15105" max="15109" width="9.109375" style="369" customWidth="1"/>
    <col min="15110" max="15110" width="12.109375" style="369" customWidth="1"/>
    <col min="15111" max="15111" width="9.109375" style="369" customWidth="1"/>
    <col min="15112" max="15112" width="13.109375" style="369" customWidth="1"/>
    <col min="15113" max="15114" width="9.109375" style="369" customWidth="1"/>
    <col min="15115" max="15115" width="34.44140625" style="369" customWidth="1"/>
    <col min="15116" max="15358" width="9.109375" style="369" customWidth="1"/>
    <col min="15359" max="15359" width="3" style="369" customWidth="1"/>
    <col min="15360" max="15360" width="4.33203125" style="369" customWidth="1"/>
    <col min="15361" max="15365" width="9.109375" style="369" customWidth="1"/>
    <col min="15366" max="15366" width="12.109375" style="369" customWidth="1"/>
    <col min="15367" max="15367" width="9.109375" style="369" customWidth="1"/>
    <col min="15368" max="15368" width="13.109375" style="369" customWidth="1"/>
    <col min="15369" max="15370" width="9.109375" style="369" customWidth="1"/>
    <col min="15371" max="15371" width="34.44140625" style="369" customWidth="1"/>
    <col min="15372" max="15614" width="9.109375" style="369" customWidth="1"/>
    <col min="15615" max="15615" width="3" style="369" customWidth="1"/>
    <col min="15616" max="15616" width="4.33203125" style="369" customWidth="1"/>
    <col min="15617" max="15621" width="9.109375" style="369" customWidth="1"/>
    <col min="15622" max="15622" width="12.109375" style="369" customWidth="1"/>
    <col min="15623" max="15623" width="9.109375" style="369" customWidth="1"/>
    <col min="15624" max="15624" width="13.109375" style="369" customWidth="1"/>
    <col min="15625" max="15626" width="9.109375" style="369" customWidth="1"/>
    <col min="15627" max="15627" width="34.44140625" style="369" customWidth="1"/>
    <col min="15628" max="15870" width="9.109375" style="369" customWidth="1"/>
    <col min="15871" max="15871" width="3" style="369" customWidth="1"/>
    <col min="15872" max="15872" width="4.33203125" style="369" customWidth="1"/>
    <col min="15873" max="15877" width="9.109375" style="369" customWidth="1"/>
    <col min="15878" max="15878" width="12.109375" style="369" customWidth="1"/>
    <col min="15879" max="15879" width="9.109375" style="369" customWidth="1"/>
    <col min="15880" max="15880" width="13.109375" style="369" customWidth="1"/>
    <col min="15881" max="15882" width="9.109375" style="369" customWidth="1"/>
    <col min="15883" max="15883" width="34.44140625" style="369" customWidth="1"/>
    <col min="15884" max="16126" width="9.109375" style="369" customWidth="1"/>
    <col min="16127" max="16127" width="3" style="369" customWidth="1"/>
    <col min="16128" max="16128" width="4.33203125" style="369" customWidth="1"/>
    <col min="16129" max="16133" width="9.109375" style="369" customWidth="1"/>
    <col min="16134" max="16134" width="12.109375" style="369" customWidth="1"/>
    <col min="16135" max="16135" width="9.109375" style="369" customWidth="1"/>
    <col min="16136" max="16136" width="13.109375" style="369" customWidth="1"/>
    <col min="16137" max="16138" width="9.109375" style="369" customWidth="1"/>
    <col min="16139" max="16139" width="34.44140625" style="369" customWidth="1"/>
    <col min="16140" max="16384" width="9.109375" style="369" customWidth="1"/>
  </cols>
  <sheetData>
    <row r="1" spans="1:14" ht="44.25" customHeight="1">
      <c r="A1" s="1035" t="s">
        <v>4537</v>
      </c>
      <c r="B1" s="946"/>
      <c r="C1" s="946"/>
      <c r="D1" s="946"/>
      <c r="E1" s="946"/>
      <c r="F1" s="946"/>
      <c r="G1" s="946"/>
      <c r="H1" s="946"/>
      <c r="I1" s="946"/>
      <c r="J1" s="946"/>
      <c r="K1" s="946"/>
      <c r="L1" s="946"/>
      <c r="M1" s="946"/>
      <c r="N1" s="26" t="s">
        <v>1</v>
      </c>
    </row>
    <row r="2" spans="1:14" ht="21" customHeight="1">
      <c r="A2" s="321"/>
      <c r="B2" s="321"/>
      <c r="C2" s="321"/>
      <c r="D2" s="321"/>
      <c r="E2" s="321"/>
      <c r="F2" s="321"/>
      <c r="G2" s="321"/>
      <c r="H2" s="321"/>
      <c r="I2" s="321"/>
      <c r="J2" s="321"/>
      <c r="K2" s="321"/>
      <c r="L2" s="321"/>
      <c r="M2" s="321"/>
      <c r="N2" s="7"/>
    </row>
    <row r="3" spans="1:14" ht="14.25" customHeight="1">
      <c r="A3" s="1034" t="s">
        <v>4538</v>
      </c>
      <c r="B3" s="1001"/>
      <c r="C3" s="1001"/>
      <c r="D3" s="1001"/>
      <c r="E3" s="1001"/>
      <c r="F3" s="1001"/>
      <c r="G3" s="1001"/>
      <c r="H3" s="1001"/>
      <c r="I3" s="1001"/>
      <c r="J3" s="1001"/>
      <c r="K3" s="1002"/>
      <c r="L3" s="1034"/>
      <c r="M3" s="1002"/>
      <c r="N3" s="7"/>
    </row>
    <row r="4" spans="1:14" ht="14.25" customHeight="1">
      <c r="A4" s="86"/>
      <c r="B4" s="86"/>
      <c r="C4" s="86"/>
      <c r="D4" s="86"/>
      <c r="E4" s="86"/>
      <c r="F4" s="86"/>
      <c r="G4" s="86"/>
      <c r="H4" s="86"/>
      <c r="I4" s="86"/>
      <c r="J4" s="86"/>
      <c r="K4" s="7"/>
      <c r="L4" s="7"/>
      <c r="M4" s="7"/>
      <c r="N4" s="7"/>
    </row>
    <row r="5" spans="1:14" s="298" customFormat="1" ht="29.25" customHeight="1">
      <c r="A5" s="140" t="s">
        <v>4539</v>
      </c>
      <c r="B5" s="140" t="s">
        <v>4540</v>
      </c>
      <c r="C5" s="323"/>
      <c r="D5" s="323"/>
      <c r="E5" s="323"/>
      <c r="F5" s="7"/>
      <c r="G5" s="7"/>
      <c r="H5" s="7"/>
      <c r="I5" s="7"/>
      <c r="J5" s="7"/>
      <c r="K5" s="7"/>
      <c r="L5" s="7"/>
      <c r="M5" s="7"/>
      <c r="N5" s="7"/>
    </row>
    <row r="6" spans="1:14" ht="32.1" customHeight="1">
      <c r="A6" s="7"/>
      <c r="B6" s="7"/>
      <c r="C6" s="1034" t="s">
        <v>4541</v>
      </c>
      <c r="D6" s="1001"/>
      <c r="E6" s="1001"/>
      <c r="F6" s="1001"/>
      <c r="G6" s="1001"/>
      <c r="H6" s="1001"/>
      <c r="I6" s="1001"/>
      <c r="J6" s="1001"/>
      <c r="K6" s="1001"/>
      <c r="L6" s="1001"/>
      <c r="M6" s="1002"/>
      <c r="N6" s="7"/>
    </row>
    <row r="7" spans="1:14" ht="15" customHeight="1">
      <c r="A7" s="45"/>
      <c r="B7" s="45"/>
      <c r="C7" s="45"/>
      <c r="D7" s="45"/>
      <c r="E7" s="45"/>
      <c r="F7" s="45"/>
      <c r="G7" s="45"/>
      <c r="H7" s="45"/>
      <c r="I7" s="45"/>
      <c r="J7" s="45"/>
      <c r="K7" s="45"/>
      <c r="L7" s="45"/>
      <c r="M7" s="45"/>
      <c r="N7" s="7"/>
    </row>
    <row r="8" spans="1:14" s="298" customFormat="1" ht="23.25" customHeight="1">
      <c r="A8" s="370" t="s">
        <v>4542</v>
      </c>
      <c r="B8" s="370" t="s">
        <v>4543</v>
      </c>
      <c r="C8" s="323"/>
      <c r="D8" s="323"/>
      <c r="E8" s="323"/>
      <c r="F8" s="323"/>
      <c r="G8" s="7"/>
      <c r="H8" s="7"/>
      <c r="I8" s="7"/>
      <c r="J8" s="7"/>
      <c r="K8" s="7"/>
      <c r="L8" s="7"/>
      <c r="M8" s="7"/>
      <c r="N8" s="7"/>
    </row>
    <row r="9" spans="1:14" ht="15" customHeight="1">
      <c r="A9" s="45"/>
      <c r="B9" s="45"/>
      <c r="C9" s="7"/>
      <c r="D9" s="7"/>
      <c r="E9" s="7"/>
      <c r="F9" s="7"/>
      <c r="G9" s="7"/>
      <c r="H9" s="7"/>
      <c r="I9" s="7"/>
      <c r="J9" s="7"/>
      <c r="K9" s="7"/>
      <c r="L9" s="7"/>
      <c r="M9" s="7"/>
      <c r="N9" s="7"/>
    </row>
    <row r="10" spans="1:14" ht="15" customHeight="1">
      <c r="A10" s="45"/>
      <c r="B10" s="45"/>
      <c r="C10" s="1034" t="s">
        <v>4544</v>
      </c>
      <c r="D10" s="1001"/>
      <c r="E10" s="1001"/>
      <c r="F10" s="1001"/>
      <c r="G10" s="1001"/>
      <c r="H10" s="1001"/>
      <c r="I10" s="1001"/>
      <c r="J10" s="1001"/>
      <c r="K10" s="1001"/>
      <c r="L10" s="1001"/>
      <c r="M10" s="1002"/>
      <c r="N10" s="7"/>
    </row>
    <row r="11" spans="1:14" ht="15" customHeight="1">
      <c r="A11" s="45"/>
      <c r="B11" s="45"/>
      <c r="C11" s="1034" t="s">
        <v>4545</v>
      </c>
      <c r="D11" s="1001"/>
      <c r="E11" s="1001"/>
      <c r="F11" s="1001"/>
      <c r="G11" s="1001"/>
      <c r="H11" s="1001"/>
      <c r="I11" s="1001"/>
      <c r="J11" s="1001"/>
      <c r="K11" s="1001"/>
      <c r="L11" s="1001"/>
      <c r="M11" s="1002"/>
      <c r="N11" s="7"/>
    </row>
    <row r="12" spans="1:14" ht="15" customHeight="1">
      <c r="A12" s="45"/>
      <c r="B12" s="45"/>
      <c r="C12" s="1034" t="s">
        <v>4546</v>
      </c>
      <c r="D12" s="1001"/>
      <c r="E12" s="1001"/>
      <c r="F12" s="1001"/>
      <c r="G12" s="1001"/>
      <c r="H12" s="1001"/>
      <c r="I12" s="1001"/>
      <c r="J12" s="1001"/>
      <c r="K12" s="1001"/>
      <c r="L12" s="1001"/>
      <c r="M12" s="1002"/>
      <c r="N12" s="7"/>
    </row>
    <row r="13" spans="1:14" ht="15" customHeight="1">
      <c r="A13" s="45"/>
      <c r="B13" s="45"/>
      <c r="C13" s="1034" t="s">
        <v>4547</v>
      </c>
      <c r="D13" s="1001"/>
      <c r="E13" s="1001"/>
      <c r="F13" s="1001"/>
      <c r="G13" s="1001"/>
      <c r="H13" s="1001"/>
      <c r="I13" s="1001"/>
      <c r="J13" s="1001"/>
      <c r="K13" s="1001"/>
      <c r="L13" s="1001"/>
      <c r="M13" s="1002"/>
      <c r="N13" s="7"/>
    </row>
    <row r="14" spans="1:14" ht="15.75" customHeight="1">
      <c r="A14" s="45"/>
      <c r="B14" s="45"/>
      <c r="C14" s="1034" t="s">
        <v>4548</v>
      </c>
      <c r="D14" s="1001"/>
      <c r="E14" s="1001"/>
      <c r="F14" s="1001"/>
      <c r="G14" s="1001"/>
      <c r="H14" s="1001"/>
      <c r="I14" s="1001"/>
      <c r="J14" s="1001"/>
      <c r="K14" s="1001"/>
      <c r="L14" s="1001"/>
      <c r="M14" s="1002"/>
      <c r="N14" s="7"/>
    </row>
    <row r="15" spans="1:14" ht="15.75" customHeight="1">
      <c r="A15" s="45"/>
      <c r="B15" s="45"/>
      <c r="C15" s="1034" t="s">
        <v>4549</v>
      </c>
      <c r="D15" s="1001"/>
      <c r="E15" s="1001"/>
      <c r="F15" s="1001"/>
      <c r="G15" s="1001"/>
      <c r="H15" s="1001"/>
      <c r="I15" s="1001"/>
      <c r="J15" s="1001"/>
      <c r="K15" s="1001"/>
      <c r="L15" s="1001"/>
      <c r="M15" s="1002"/>
      <c r="N15" s="7"/>
    </row>
    <row r="16" spans="1:14" ht="15.75" customHeight="1">
      <c r="A16" s="45"/>
      <c r="B16" s="45"/>
      <c r="C16" s="1034" t="s">
        <v>4550</v>
      </c>
      <c r="D16" s="1001"/>
      <c r="E16" s="1001"/>
      <c r="F16" s="1001"/>
      <c r="G16" s="1001"/>
      <c r="H16" s="1001"/>
      <c r="I16" s="1001"/>
      <c r="J16" s="1001"/>
      <c r="K16" s="1001"/>
      <c r="L16" s="1001"/>
      <c r="M16" s="1002"/>
      <c r="N16" s="7"/>
    </row>
    <row r="17" spans="1:14" ht="32.1" customHeight="1">
      <c r="A17" s="45"/>
      <c r="B17" s="45"/>
      <c r="C17" s="1034" t="s">
        <v>4551</v>
      </c>
      <c r="D17" s="1001"/>
      <c r="E17" s="1001"/>
      <c r="F17" s="1001"/>
      <c r="G17" s="1001"/>
      <c r="H17" s="1001"/>
      <c r="I17" s="1001"/>
      <c r="J17" s="1001"/>
      <c r="K17" s="1001"/>
      <c r="L17" s="1001"/>
      <c r="M17" s="1002"/>
      <c r="N17" s="7"/>
    </row>
    <row r="18" spans="1:14" ht="32.1" customHeight="1">
      <c r="A18" s="45"/>
      <c r="B18" s="45"/>
      <c r="C18" s="1034" t="s">
        <v>4552</v>
      </c>
      <c r="D18" s="1001"/>
      <c r="E18" s="1001"/>
      <c r="F18" s="1001"/>
      <c r="G18" s="1001"/>
      <c r="H18" s="1001"/>
      <c r="I18" s="1001"/>
      <c r="J18" s="1001"/>
      <c r="K18" s="1001"/>
      <c r="L18" s="1001"/>
      <c r="M18" s="1002"/>
      <c r="N18" s="7"/>
    </row>
    <row r="19" spans="1:14" ht="15" customHeight="1">
      <c r="A19" s="45"/>
      <c r="B19" s="45"/>
      <c r="C19" s="45"/>
      <c r="D19" s="45"/>
      <c r="E19" s="45"/>
      <c r="F19" s="45"/>
      <c r="G19" s="45"/>
      <c r="H19" s="45"/>
      <c r="I19" s="45"/>
      <c r="J19" s="45"/>
      <c r="K19" s="45"/>
      <c r="L19" s="45"/>
      <c r="M19" s="45"/>
      <c r="N19" s="7"/>
    </row>
    <row r="20" spans="1:14" ht="15" customHeight="1">
      <c r="A20" s="370" t="s">
        <v>4553</v>
      </c>
      <c r="B20" s="370"/>
      <c r="C20" s="370" t="s">
        <v>4554</v>
      </c>
      <c r="D20" s="370"/>
      <c r="E20" s="45"/>
      <c r="F20" s="45"/>
      <c r="G20" s="45"/>
      <c r="H20" s="45"/>
      <c r="I20" s="45"/>
      <c r="J20" s="45"/>
      <c r="K20" s="45"/>
      <c r="L20" s="45"/>
      <c r="M20" s="45"/>
      <c r="N20" s="7"/>
    </row>
    <row r="21" spans="1:14" ht="15" customHeight="1">
      <c r="A21" s="45"/>
      <c r="B21" s="45"/>
      <c r="C21" s="45"/>
      <c r="D21" s="45"/>
      <c r="E21" s="45"/>
      <c r="F21" s="45"/>
      <c r="G21" s="45"/>
      <c r="H21" s="45"/>
      <c r="I21" s="45"/>
      <c r="J21" s="45"/>
      <c r="K21" s="45"/>
      <c r="L21" s="45"/>
      <c r="M21" s="45"/>
      <c r="N21" s="7"/>
    </row>
    <row r="22" spans="1:14" ht="14.4" customHeight="1">
      <c r="A22" s="45"/>
      <c r="B22" s="45"/>
      <c r="C22" s="1034" t="s">
        <v>4555</v>
      </c>
      <c r="D22" s="1001"/>
      <c r="E22" s="1001"/>
      <c r="F22" s="1001"/>
      <c r="G22" s="1001"/>
      <c r="H22" s="1001"/>
      <c r="I22" s="1001"/>
      <c r="J22" s="1001"/>
      <c r="K22" s="1001"/>
      <c r="L22" s="1001"/>
      <c r="M22" s="1002"/>
      <c r="N22" s="7"/>
    </row>
    <row r="23" spans="1:14" ht="32.1" customHeight="1">
      <c r="A23" s="45"/>
      <c r="B23" s="45"/>
      <c r="C23" s="1034" t="s">
        <v>4556</v>
      </c>
      <c r="D23" s="1001"/>
      <c r="E23" s="1001"/>
      <c r="F23" s="1001"/>
      <c r="G23" s="1001"/>
      <c r="H23" s="1001"/>
      <c r="I23" s="1001"/>
      <c r="J23" s="1001"/>
      <c r="K23" s="1001"/>
      <c r="L23" s="1001"/>
      <c r="M23" s="1002"/>
      <c r="N23" s="7"/>
    </row>
    <row r="24" spans="1:14" ht="15" customHeight="1">
      <c r="A24" s="45"/>
      <c r="B24" s="45"/>
      <c r="C24" s="1034" t="s">
        <v>4557</v>
      </c>
      <c r="D24" s="1001"/>
      <c r="E24" s="1001"/>
      <c r="F24" s="1001"/>
      <c r="G24" s="1001"/>
      <c r="H24" s="1001"/>
      <c r="I24" s="1001"/>
      <c r="J24" s="1001"/>
      <c r="K24" s="1001"/>
      <c r="L24" s="1001"/>
      <c r="M24" s="1002"/>
      <c r="N24" s="7"/>
    </row>
    <row r="25" spans="1:14" ht="15" customHeight="1">
      <c r="A25" s="45"/>
      <c r="B25" s="45"/>
      <c r="C25" s="45"/>
      <c r="D25" s="45"/>
      <c r="E25" s="45"/>
      <c r="F25" s="45"/>
      <c r="G25" s="45"/>
      <c r="H25" s="45"/>
      <c r="I25" s="45"/>
      <c r="J25" s="45"/>
      <c r="K25" s="45"/>
      <c r="L25" s="45"/>
      <c r="M25" s="45"/>
      <c r="N25" s="7"/>
    </row>
  </sheetData>
  <mergeCells count="16">
    <mergeCell ref="C22:M22"/>
    <mergeCell ref="C15:M15"/>
    <mergeCell ref="C11:M11"/>
    <mergeCell ref="C24:M24"/>
    <mergeCell ref="C16:M16"/>
    <mergeCell ref="C23:M23"/>
    <mergeCell ref="C14:M14"/>
    <mergeCell ref="C13:M13"/>
    <mergeCell ref="C18:M18"/>
    <mergeCell ref="C17:M17"/>
    <mergeCell ref="L3:M3"/>
    <mergeCell ref="A1:M1"/>
    <mergeCell ref="C12:M12"/>
    <mergeCell ref="A3:K3"/>
    <mergeCell ref="C6:M6"/>
    <mergeCell ref="C10:M10"/>
  </mergeCells>
  <hyperlinks>
    <hyperlink ref="N1" location="'ÍNDICE'!A1" display="◀ Índice" xr:uid="{00000000-0004-0000-1200-000000000000}"/>
  </hyperlinks>
  <pageMargins left="0.75" right="0.75" top="1" bottom="1" header="0.511811023622047" footer="0.5"/>
  <pageSetup scale="82" fitToHeight="0" orientation="landscape" horizontalDpi="300" verticalDpi="300"/>
  <headerFooter>
    <oddFooter>&amp;RPág.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DD7EE"/>
    <pageSetUpPr fitToPage="1"/>
  </sheetPr>
  <dimension ref="A1:C113"/>
  <sheetViews>
    <sheetView showGridLines="0" topLeftCell="A89" zoomScaleNormal="100" workbookViewId="0">
      <selection activeCell="B112" sqref="B112"/>
    </sheetView>
  </sheetViews>
  <sheetFormatPr defaultColWidth="8.88671875" defaultRowHeight="14.4"/>
  <cols>
    <col min="1" max="1" width="8.88671875" style="24" customWidth="1"/>
    <col min="2" max="2" width="75.6640625" customWidth="1"/>
  </cols>
  <sheetData>
    <row r="1" spans="1:3" ht="37.5" customHeight="1">
      <c r="A1" s="893" t="s">
        <v>184</v>
      </c>
      <c r="B1" s="892"/>
      <c r="C1" s="26" t="s">
        <v>1</v>
      </c>
    </row>
    <row r="2" spans="1:3" ht="24" customHeight="1">
      <c r="A2" s="891" t="s">
        <v>185</v>
      </c>
      <c r="B2" s="892"/>
      <c r="C2" s="7"/>
    </row>
    <row r="3" spans="1:3" ht="10.5" customHeight="1">
      <c r="A3" s="7"/>
      <c r="B3" s="7"/>
      <c r="C3" s="7"/>
    </row>
    <row r="4" spans="1:3" ht="30" customHeight="1">
      <c r="A4" s="779" t="s">
        <v>186</v>
      </c>
      <c r="B4" s="779" t="s">
        <v>187</v>
      </c>
      <c r="C4" s="7"/>
    </row>
    <row r="5" spans="1:3" ht="18" customHeight="1">
      <c r="A5" s="780">
        <v>1000</v>
      </c>
      <c r="B5" s="781" t="s">
        <v>188</v>
      </c>
      <c r="C5" s="7"/>
    </row>
    <row r="6" spans="1:3" ht="18" customHeight="1">
      <c r="A6" s="782">
        <v>1002</v>
      </c>
      <c r="B6" s="783" t="s">
        <v>189</v>
      </c>
      <c r="C6" s="7"/>
    </row>
    <row r="7" spans="1:3" ht="18" customHeight="1">
      <c r="A7" s="782">
        <v>1003</v>
      </c>
      <c r="B7" s="783" t="s">
        <v>190</v>
      </c>
      <c r="C7" s="7"/>
    </row>
    <row r="8" spans="1:3" ht="18" customHeight="1">
      <c r="A8" s="782">
        <v>1004</v>
      </c>
      <c r="B8" s="783" t="s">
        <v>191</v>
      </c>
      <c r="C8" s="7"/>
    </row>
    <row r="9" spans="1:3" ht="18" customHeight="1">
      <c r="A9" s="782">
        <v>1005</v>
      </c>
      <c r="B9" s="783" t="s">
        <v>192</v>
      </c>
      <c r="C9" s="7"/>
    </row>
    <row r="10" spans="1:3" ht="18" customHeight="1">
      <c r="A10" s="782">
        <v>1007</v>
      </c>
      <c r="B10" s="783" t="s">
        <v>193</v>
      </c>
      <c r="C10" s="7"/>
    </row>
    <row r="11" spans="1:3" ht="18" customHeight="1">
      <c r="A11" s="782">
        <v>1008</v>
      </c>
      <c r="B11" s="783" t="s">
        <v>194</v>
      </c>
      <c r="C11" s="7"/>
    </row>
    <row r="12" spans="1:3" ht="18" customHeight="1">
      <c r="A12" s="782">
        <v>1010</v>
      </c>
      <c r="B12" s="783" t="s">
        <v>195</v>
      </c>
      <c r="C12" s="7"/>
    </row>
    <row r="13" spans="1:3" ht="18" customHeight="1">
      <c r="A13" s="782">
        <v>1012</v>
      </c>
      <c r="B13" s="783" t="s">
        <v>196</v>
      </c>
      <c r="C13" s="7"/>
    </row>
    <row r="14" spans="1:3" ht="18" customHeight="1">
      <c r="A14" s="782">
        <v>1013</v>
      </c>
      <c r="B14" s="783" t="s">
        <v>197</v>
      </c>
      <c r="C14" s="7"/>
    </row>
    <row r="15" spans="1:3" ht="18" customHeight="1">
      <c r="A15" s="782">
        <v>1015</v>
      </c>
      <c r="B15" s="783" t="s">
        <v>198</v>
      </c>
      <c r="C15" s="7"/>
    </row>
    <row r="16" spans="1:3" ht="18" customHeight="1">
      <c r="A16" s="782">
        <v>1016</v>
      </c>
      <c r="B16" s="783" t="s">
        <v>199</v>
      </c>
      <c r="C16" s="7"/>
    </row>
    <row r="17" spans="1:3" ht="18" customHeight="1">
      <c r="A17" s="782">
        <v>1017</v>
      </c>
      <c r="B17" s="783" t="s">
        <v>200</v>
      </c>
      <c r="C17" s="7"/>
    </row>
    <row r="18" spans="1:3" ht="18" customHeight="1">
      <c r="A18" s="782">
        <v>1019</v>
      </c>
      <c r="B18" s="783" t="s">
        <v>201</v>
      </c>
      <c r="C18" s="7"/>
    </row>
    <row r="19" spans="1:3" ht="18" customHeight="1">
      <c r="A19" s="782">
        <v>1021</v>
      </c>
      <c r="B19" s="783" t="s">
        <v>202</v>
      </c>
      <c r="C19" s="7"/>
    </row>
    <row r="20" spans="1:3" ht="18" customHeight="1">
      <c r="A20" s="782">
        <v>1022</v>
      </c>
      <c r="B20" s="783" t="s">
        <v>203</v>
      </c>
      <c r="C20" s="7"/>
    </row>
    <row r="21" spans="1:3" ht="18" customHeight="1">
      <c r="A21" s="782">
        <v>1023</v>
      </c>
      <c r="B21" s="783" t="s">
        <v>204</v>
      </c>
      <c r="C21" s="7"/>
    </row>
    <row r="22" spans="1:3" ht="18" customHeight="1">
      <c r="A22" s="782">
        <v>1025</v>
      </c>
      <c r="B22" s="783" t="s">
        <v>205</v>
      </c>
      <c r="C22" s="7"/>
    </row>
    <row r="23" spans="1:3" ht="18" customHeight="1">
      <c r="A23" s="782">
        <v>1026</v>
      </c>
      <c r="B23" s="783" t="s">
        <v>206</v>
      </c>
      <c r="C23" s="7"/>
    </row>
    <row r="24" spans="1:3" ht="18" customHeight="1">
      <c r="A24" s="782">
        <v>1027</v>
      </c>
      <c r="B24" s="783" t="s">
        <v>207</v>
      </c>
      <c r="C24" s="7"/>
    </row>
    <row r="25" spans="1:3" ht="18" customHeight="1">
      <c r="A25" s="782">
        <v>1028</v>
      </c>
      <c r="B25" s="783" t="s">
        <v>208</v>
      </c>
      <c r="C25" s="7"/>
    </row>
    <row r="26" spans="1:3" ht="18" customHeight="1">
      <c r="A26" s="782">
        <v>1029</v>
      </c>
      <c r="B26" s="783" t="s">
        <v>209</v>
      </c>
      <c r="C26" s="7"/>
    </row>
    <row r="27" spans="1:3" ht="18" customHeight="1">
      <c r="A27" s="782">
        <v>1030</v>
      </c>
      <c r="B27" s="783" t="s">
        <v>210</v>
      </c>
      <c r="C27" s="7"/>
    </row>
    <row r="28" spans="1:3" ht="18" customHeight="1">
      <c r="A28" s="782">
        <v>1031</v>
      </c>
      <c r="B28" s="783" t="s">
        <v>211</v>
      </c>
      <c r="C28" s="7"/>
    </row>
    <row r="29" spans="1:3" ht="18" customHeight="1">
      <c r="A29" s="782">
        <v>1034</v>
      </c>
      <c r="B29" s="783" t="s">
        <v>212</v>
      </c>
      <c r="C29" s="7"/>
    </row>
    <row r="30" spans="1:3" ht="18" customHeight="1">
      <c r="A30" s="782">
        <v>1037</v>
      </c>
      <c r="B30" s="783" t="s">
        <v>213</v>
      </c>
      <c r="C30" s="7"/>
    </row>
    <row r="31" spans="1:3" ht="18" customHeight="1">
      <c r="A31" s="782">
        <v>1039</v>
      </c>
      <c r="B31" s="783" t="s">
        <v>214</v>
      </c>
      <c r="C31" s="7"/>
    </row>
    <row r="32" spans="1:3" ht="18" customHeight="1">
      <c r="A32" s="782">
        <v>1040</v>
      </c>
      <c r="B32" s="783" t="s">
        <v>215</v>
      </c>
      <c r="C32" s="7"/>
    </row>
    <row r="33" spans="1:3" ht="18" customHeight="1">
      <c r="A33" s="782">
        <v>1041</v>
      </c>
      <c r="B33" s="783" t="s">
        <v>216</v>
      </c>
      <c r="C33" s="7"/>
    </row>
    <row r="34" spans="1:3" ht="18" customHeight="1">
      <c r="A34" s="782">
        <v>1042</v>
      </c>
      <c r="B34" s="783" t="s">
        <v>217</v>
      </c>
      <c r="C34" s="7"/>
    </row>
    <row r="35" spans="1:3" ht="18" customHeight="1">
      <c r="A35" s="782">
        <v>1043</v>
      </c>
      <c r="B35" s="783" t="s">
        <v>218</v>
      </c>
      <c r="C35" s="7"/>
    </row>
    <row r="36" spans="1:3" ht="18" customHeight="1">
      <c r="A36" s="782">
        <v>1044</v>
      </c>
      <c r="B36" s="783" t="s">
        <v>219</v>
      </c>
      <c r="C36" s="7"/>
    </row>
    <row r="37" spans="1:3" ht="18" customHeight="1">
      <c r="A37" s="782">
        <v>1045</v>
      </c>
      <c r="B37" s="783" t="s">
        <v>220</v>
      </c>
      <c r="C37" s="7"/>
    </row>
    <row r="38" spans="1:3" ht="18" customHeight="1">
      <c r="A38" s="782">
        <v>1046</v>
      </c>
      <c r="B38" s="783" t="s">
        <v>221</v>
      </c>
      <c r="C38" s="7"/>
    </row>
    <row r="39" spans="1:3" ht="18" customHeight="1">
      <c r="A39" s="782">
        <v>1047</v>
      </c>
      <c r="B39" s="783" t="s">
        <v>222</v>
      </c>
      <c r="C39" s="7"/>
    </row>
    <row r="40" spans="1:3" ht="18" customHeight="1">
      <c r="A40" s="782">
        <v>1048</v>
      </c>
      <c r="B40" s="783" t="s">
        <v>223</v>
      </c>
      <c r="C40" s="7"/>
    </row>
    <row r="41" spans="1:3" ht="18" customHeight="1">
      <c r="A41" s="782">
        <v>1049</v>
      </c>
      <c r="B41" s="783" t="s">
        <v>224</v>
      </c>
      <c r="C41" s="7"/>
    </row>
    <row r="42" spans="1:3" ht="18" customHeight="1">
      <c r="A42" s="782">
        <v>1050</v>
      </c>
      <c r="B42" s="783" t="s">
        <v>225</v>
      </c>
      <c r="C42" s="7"/>
    </row>
    <row r="43" spans="1:3" ht="18" customHeight="1">
      <c r="A43" s="782">
        <v>1051</v>
      </c>
      <c r="B43" s="783" t="s">
        <v>226</v>
      </c>
      <c r="C43" s="7"/>
    </row>
    <row r="44" spans="1:3" ht="18" customHeight="1">
      <c r="A44" s="782">
        <v>1052</v>
      </c>
      <c r="B44" s="783" t="s">
        <v>227</v>
      </c>
      <c r="C44" s="7"/>
    </row>
    <row r="45" spans="1:3" ht="18" customHeight="1">
      <c r="A45" s="782">
        <v>1053</v>
      </c>
      <c r="B45" s="783" t="s">
        <v>228</v>
      </c>
      <c r="C45" s="7"/>
    </row>
    <row r="46" spans="1:3" ht="18" customHeight="1">
      <c r="A46" s="782">
        <v>1055</v>
      </c>
      <c r="B46" s="783" t="s">
        <v>229</v>
      </c>
      <c r="C46" s="7"/>
    </row>
    <row r="47" spans="1:3" ht="18" customHeight="1">
      <c r="A47" s="782">
        <v>1056</v>
      </c>
      <c r="B47" s="783" t="s">
        <v>230</v>
      </c>
      <c r="C47" s="7"/>
    </row>
    <row r="48" spans="1:3" ht="18" customHeight="1">
      <c r="A48" s="782">
        <v>1057</v>
      </c>
      <c r="B48" s="783" t="s">
        <v>231</v>
      </c>
      <c r="C48" s="7"/>
    </row>
    <row r="49" spans="1:3" ht="18" customHeight="1">
      <c r="A49" s="782">
        <v>1058</v>
      </c>
      <c r="B49" s="783" t="s">
        <v>232</v>
      </c>
      <c r="C49" s="7"/>
    </row>
    <row r="50" spans="1:3" ht="18" customHeight="1">
      <c r="A50" s="782">
        <v>1059</v>
      </c>
      <c r="B50" s="783" t="s">
        <v>233</v>
      </c>
      <c r="C50" s="7"/>
    </row>
    <row r="51" spans="1:3" ht="18" customHeight="1">
      <c r="A51" s="782">
        <v>1060</v>
      </c>
      <c r="B51" s="783" t="s">
        <v>234</v>
      </c>
      <c r="C51" s="7"/>
    </row>
    <row r="52" spans="1:3" ht="18" customHeight="1">
      <c r="A52" s="782">
        <v>1061</v>
      </c>
      <c r="B52" s="783" t="s">
        <v>235</v>
      </c>
      <c r="C52" s="7"/>
    </row>
    <row r="53" spans="1:3" ht="18" customHeight="1">
      <c r="A53" s="782">
        <v>1062</v>
      </c>
      <c r="B53" s="783" t="s">
        <v>236</v>
      </c>
      <c r="C53" s="7"/>
    </row>
    <row r="54" spans="1:3" ht="18" customHeight="1">
      <c r="A54" s="782">
        <v>1063</v>
      </c>
      <c r="B54" s="783" t="s">
        <v>237</v>
      </c>
      <c r="C54" s="7"/>
    </row>
    <row r="55" spans="1:3" ht="18" customHeight="1">
      <c r="A55" s="782">
        <v>1064</v>
      </c>
      <c r="B55" s="783" t="s">
        <v>238</v>
      </c>
      <c r="C55" s="7"/>
    </row>
    <row r="56" spans="1:3" ht="18" customHeight="1">
      <c r="A56" s="782">
        <v>1070</v>
      </c>
      <c r="B56" s="783" t="s">
        <v>239</v>
      </c>
      <c r="C56" s="7"/>
    </row>
    <row r="57" spans="1:3" ht="18" customHeight="1">
      <c r="A57" s="782">
        <v>1071</v>
      </c>
      <c r="B57" s="783" t="s">
        <v>240</v>
      </c>
      <c r="C57" s="7"/>
    </row>
    <row r="58" spans="1:3" ht="18" customHeight="1">
      <c r="A58" s="782">
        <v>1074</v>
      </c>
      <c r="B58" s="783" t="s">
        <v>241</v>
      </c>
      <c r="C58" s="7"/>
    </row>
    <row r="59" spans="1:3" ht="18" customHeight="1">
      <c r="A59" s="782">
        <v>1076</v>
      </c>
      <c r="B59" s="783" t="s">
        <v>242</v>
      </c>
      <c r="C59" s="7"/>
    </row>
    <row r="60" spans="1:3" s="29" customFormat="1" ht="18" hidden="1" customHeight="1">
      <c r="A60" s="782">
        <v>1078</v>
      </c>
      <c r="B60" s="783" t="s">
        <v>243</v>
      </c>
      <c r="C60" s="7"/>
    </row>
    <row r="61" spans="1:3" ht="18" customHeight="1">
      <c r="A61" s="782">
        <v>1079</v>
      </c>
      <c r="B61" s="783" t="s">
        <v>244</v>
      </c>
      <c r="C61" s="7"/>
    </row>
    <row r="62" spans="1:3" ht="18" customHeight="1">
      <c r="A62" s="782">
        <v>1082</v>
      </c>
      <c r="B62" s="783" t="s">
        <v>245</v>
      </c>
      <c r="C62" s="7"/>
    </row>
    <row r="63" spans="1:3" ht="18" customHeight="1">
      <c r="A63" s="782">
        <v>1087</v>
      </c>
      <c r="B63" s="783" t="s">
        <v>246</v>
      </c>
      <c r="C63" s="7"/>
    </row>
    <row r="64" spans="1:3" s="29" customFormat="1" ht="18" hidden="1" customHeight="1">
      <c r="A64" s="782">
        <v>1088</v>
      </c>
      <c r="B64" s="783" t="s">
        <v>247</v>
      </c>
      <c r="C64" s="7"/>
    </row>
    <row r="65" spans="1:3" ht="18" customHeight="1">
      <c r="A65" s="782">
        <v>1089</v>
      </c>
      <c r="B65" s="783" t="s">
        <v>248</v>
      </c>
      <c r="C65" s="7"/>
    </row>
    <row r="66" spans="1:3" ht="18" customHeight="1">
      <c r="A66" s="782">
        <v>1091</v>
      </c>
      <c r="B66" s="783" t="s">
        <v>249</v>
      </c>
      <c r="C66" s="7"/>
    </row>
    <row r="67" spans="1:3" ht="18" customHeight="1">
      <c r="A67" s="782">
        <v>1092</v>
      </c>
      <c r="B67" s="783" t="s">
        <v>250</v>
      </c>
      <c r="C67" s="7"/>
    </row>
    <row r="68" spans="1:3" ht="18" customHeight="1">
      <c r="A68" s="782">
        <v>1093</v>
      </c>
      <c r="B68" s="783" t="s">
        <v>251</v>
      </c>
      <c r="C68" s="7"/>
    </row>
    <row r="69" spans="1:3" ht="18" customHeight="1">
      <c r="A69" s="782">
        <v>1094</v>
      </c>
      <c r="B69" s="783" t="s">
        <v>252</v>
      </c>
      <c r="C69" s="7"/>
    </row>
    <row r="70" spans="1:3" ht="18" customHeight="1">
      <c r="A70" s="782">
        <v>1096</v>
      </c>
      <c r="B70" s="783" t="s">
        <v>253</v>
      </c>
      <c r="C70" s="7"/>
    </row>
    <row r="71" spans="1:3" ht="18" customHeight="1">
      <c r="A71" s="782">
        <v>1097</v>
      </c>
      <c r="B71" s="783" t="s">
        <v>254</v>
      </c>
      <c r="C71" s="7"/>
    </row>
    <row r="72" spans="1:3" ht="18" customHeight="1">
      <c r="A72" s="782">
        <v>1098</v>
      </c>
      <c r="B72" s="783" t="s">
        <v>255</v>
      </c>
      <c r="C72" s="7"/>
    </row>
    <row r="73" spans="1:3" s="30" customFormat="1" ht="18" customHeight="1">
      <c r="A73" s="782">
        <v>1099</v>
      </c>
      <c r="B73" s="783" t="s">
        <v>256</v>
      </c>
      <c r="C73" s="7"/>
    </row>
    <row r="74" spans="1:3" s="30" customFormat="1" ht="18" customHeight="1">
      <c r="A74" s="782">
        <v>1100</v>
      </c>
      <c r="B74" s="783" t="s">
        <v>257</v>
      </c>
      <c r="C74" s="7"/>
    </row>
    <row r="75" spans="1:3" s="30" customFormat="1" ht="18" customHeight="1">
      <c r="A75" s="782">
        <v>1101</v>
      </c>
      <c r="B75" s="783" t="s">
        <v>258</v>
      </c>
      <c r="C75" s="7"/>
    </row>
    <row r="76" spans="1:3" s="30" customFormat="1" ht="18" customHeight="1">
      <c r="A76" s="782">
        <v>1102</v>
      </c>
      <c r="B76" s="783" t="s">
        <v>259</v>
      </c>
      <c r="C76" s="7"/>
    </row>
    <row r="77" spans="1:3" s="30" customFormat="1" ht="18" customHeight="1">
      <c r="A77" s="782">
        <v>1103</v>
      </c>
      <c r="B77" s="783" t="s">
        <v>260</v>
      </c>
      <c r="C77" s="7"/>
    </row>
    <row r="78" spans="1:3" s="30" customFormat="1" ht="18" customHeight="1">
      <c r="A78" s="782">
        <v>1104</v>
      </c>
      <c r="B78" s="783" t="s">
        <v>261</v>
      </c>
      <c r="C78" s="7"/>
    </row>
    <row r="79" spans="1:3" s="30" customFormat="1" ht="18" customHeight="1">
      <c r="A79" s="782">
        <v>1105</v>
      </c>
      <c r="B79" s="783" t="s">
        <v>262</v>
      </c>
      <c r="C79" s="7"/>
    </row>
    <row r="80" spans="1:3" s="30" customFormat="1" ht="18" customHeight="1">
      <c r="A80" s="782">
        <v>5002</v>
      </c>
      <c r="B80" s="783" t="s">
        <v>263</v>
      </c>
      <c r="C80" s="7"/>
    </row>
    <row r="81" spans="1:3" s="30" customFormat="1" ht="18" customHeight="1">
      <c r="A81" s="782">
        <v>5005</v>
      </c>
      <c r="B81" s="783" t="s">
        <v>264</v>
      </c>
      <c r="C81" s="7"/>
    </row>
    <row r="82" spans="1:3" s="30" customFormat="1" ht="18" customHeight="1">
      <c r="A82" s="782">
        <v>5008</v>
      </c>
      <c r="B82" s="783" t="s">
        <v>265</v>
      </c>
      <c r="C82" s="7"/>
    </row>
    <row r="83" spans="1:3" s="30" customFormat="1" ht="15.75" customHeight="1">
      <c r="A83" s="782">
        <v>5012</v>
      </c>
      <c r="B83" s="783" t="s">
        <v>266</v>
      </c>
      <c r="C83" s="7"/>
    </row>
    <row r="84" spans="1:3" s="30" customFormat="1" ht="18" customHeight="1">
      <c r="A84" s="782">
        <v>5013</v>
      </c>
      <c r="B84" s="783" t="s">
        <v>267</v>
      </c>
      <c r="C84" s="7"/>
    </row>
    <row r="85" spans="1:3" s="30" customFormat="1" ht="18" customHeight="1">
      <c r="A85" s="782">
        <v>5014</v>
      </c>
      <c r="B85" s="783" t="s">
        <v>268</v>
      </c>
      <c r="C85" s="7"/>
    </row>
    <row r="86" spans="1:3" s="30" customFormat="1" ht="18" customHeight="1">
      <c r="A86" s="782">
        <v>5015</v>
      </c>
      <c r="B86" s="783" t="s">
        <v>269</v>
      </c>
      <c r="C86" s="7"/>
    </row>
    <row r="87" spans="1:3" s="30" customFormat="1" ht="18" customHeight="1">
      <c r="A87" s="782">
        <v>5048</v>
      </c>
      <c r="B87" s="783" t="s">
        <v>270</v>
      </c>
      <c r="C87" s="7"/>
    </row>
    <row r="88" spans="1:3" s="30" customFormat="1" ht="18" customHeight="1">
      <c r="A88" s="782">
        <v>5049</v>
      </c>
      <c r="B88" s="783" t="s">
        <v>271</v>
      </c>
      <c r="C88" s="7"/>
    </row>
    <row r="89" spans="1:3" s="30" customFormat="1" ht="18" customHeight="1">
      <c r="A89" s="782">
        <v>5050</v>
      </c>
      <c r="B89" s="783" t="s">
        <v>272</v>
      </c>
      <c r="C89" s="7"/>
    </row>
    <row r="90" spans="1:3" s="30" customFormat="1" ht="18" customHeight="1">
      <c r="A90" s="782">
        <v>5051</v>
      </c>
      <c r="B90" s="783" t="s">
        <v>273</v>
      </c>
      <c r="C90" s="7"/>
    </row>
    <row r="91" spans="1:3" s="30" customFormat="1" ht="18" customHeight="1">
      <c r="A91" s="782">
        <v>5052</v>
      </c>
      <c r="B91" s="783" t="s">
        <v>274</v>
      </c>
      <c r="C91" s="7"/>
    </row>
    <row r="92" spans="1:3" s="30" customFormat="1" ht="18" customHeight="1">
      <c r="A92" s="782">
        <v>5053</v>
      </c>
      <c r="B92" s="783" t="s">
        <v>188</v>
      </c>
      <c r="C92" s="7"/>
    </row>
    <row r="93" spans="1:3" ht="18" customHeight="1">
      <c r="A93" s="782">
        <v>5054</v>
      </c>
      <c r="B93" s="783" t="s">
        <v>275</v>
      </c>
      <c r="C93" s="7"/>
    </row>
    <row r="94" spans="1:3" ht="18" customHeight="1">
      <c r="A94" s="782">
        <v>5055</v>
      </c>
      <c r="B94" s="783" t="s">
        <v>276</v>
      </c>
      <c r="C94" s="7"/>
    </row>
    <row r="95" spans="1:3" ht="18" customHeight="1">
      <c r="A95" s="782">
        <v>5059</v>
      </c>
      <c r="B95" s="783" t="s">
        <v>277</v>
      </c>
      <c r="C95" s="7"/>
    </row>
    <row r="96" spans="1:3" ht="18" customHeight="1">
      <c r="A96" s="782">
        <v>5061</v>
      </c>
      <c r="B96" s="783" t="s">
        <v>278</v>
      </c>
      <c r="C96" s="7"/>
    </row>
    <row r="97" spans="1:3" ht="18" customHeight="1">
      <c r="A97" s="782">
        <v>5062</v>
      </c>
      <c r="B97" s="783" t="s">
        <v>279</v>
      </c>
      <c r="C97" s="7"/>
    </row>
    <row r="98" spans="1:3" ht="18" customHeight="1">
      <c r="A98" s="782">
        <v>5064</v>
      </c>
      <c r="B98" s="783" t="s">
        <v>280</v>
      </c>
      <c r="C98" s="7"/>
    </row>
    <row r="99" spans="1:3" ht="18" customHeight="1">
      <c r="A99" s="782">
        <v>5065</v>
      </c>
      <c r="B99" s="783" t="s">
        <v>281</v>
      </c>
      <c r="C99" s="7"/>
    </row>
    <row r="100" spans="1:3" ht="18" customHeight="1">
      <c r="A100" s="782">
        <v>5066</v>
      </c>
      <c r="B100" s="783" t="s">
        <v>282</v>
      </c>
      <c r="C100" s="7"/>
    </row>
    <row r="101" spans="1:3" ht="18" customHeight="1">
      <c r="A101" s="782">
        <v>5067</v>
      </c>
      <c r="B101" s="783" t="s">
        <v>283</v>
      </c>
      <c r="C101" s="7"/>
    </row>
    <row r="102" spans="1:3" ht="18" customHeight="1">
      <c r="A102" s="782">
        <v>5069</v>
      </c>
      <c r="B102" s="783" t="s">
        <v>284</v>
      </c>
      <c r="C102" s="7"/>
    </row>
    <row r="103" spans="1:3" ht="18" customHeight="1">
      <c r="A103" s="782">
        <v>5070</v>
      </c>
      <c r="B103" s="783" t="s">
        <v>285</v>
      </c>
      <c r="C103" s="7"/>
    </row>
    <row r="104" spans="1:3" ht="18" customHeight="1">
      <c r="A104" s="782">
        <v>5071</v>
      </c>
      <c r="B104" s="783" t="s">
        <v>286</v>
      </c>
      <c r="C104" s="7"/>
    </row>
    <row r="105" spans="1:3" ht="18" customHeight="1">
      <c r="A105" s="782">
        <v>5072</v>
      </c>
      <c r="B105" s="783" t="s">
        <v>287</v>
      </c>
      <c r="C105" s="7"/>
    </row>
    <row r="106" spans="1:3" ht="18" customHeight="1">
      <c r="A106" s="784">
        <v>5075</v>
      </c>
      <c r="B106" s="785" t="s">
        <v>288</v>
      </c>
      <c r="C106" s="7"/>
    </row>
    <row r="107" spans="1:3" ht="18" customHeight="1">
      <c r="C107" s="7"/>
    </row>
    <row r="108" spans="1:3" ht="18" customHeight="1">
      <c r="C108" s="7"/>
    </row>
    <row r="109" spans="1:3">
      <c r="C109" s="7"/>
    </row>
    <row r="110" spans="1:3" ht="15" customHeight="1">
      <c r="C110" s="7"/>
    </row>
    <row r="111" spans="1:3" ht="15" customHeight="1"/>
    <row r="112" spans="1:3" ht="15" customHeight="1"/>
    <row r="113" ht="15" customHeight="1"/>
  </sheetData>
  <autoFilter ref="A4:B108" xr:uid="{00000000-0009-0000-0000-000001000000}"/>
  <mergeCells count="2">
    <mergeCell ref="A2:B2"/>
    <mergeCell ref="A1:B1"/>
  </mergeCells>
  <hyperlinks>
    <hyperlink ref="C1" location="'ÍNDICE'!A1" display="◀ Índice" xr:uid="{00000000-0004-0000-0100-000000000000}"/>
  </hyperlinks>
  <printOptions horizontalCentered="1"/>
  <pageMargins left="0.4" right="0.4" top="0.6" bottom="0.5" header="0.511811023622047" footer="0.51180555555555596"/>
  <pageSetup paperSize="9" fitToHeight="0" orientation="portrait" horizontalDpi="300" verticalDpi="300"/>
  <headerFooter>
    <oddFooter>&amp;L&amp;8 &amp;K808080Circular n.º ___/EOTF/2026 — Livro de Anexos&amp;R&amp;8 &amp;K808080Pág. &amp;P de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BDD7EE"/>
    <pageSetUpPr fitToPage="1"/>
  </sheetPr>
  <dimension ref="A1:P98"/>
  <sheetViews>
    <sheetView showGridLines="0" zoomScaleNormal="100" workbookViewId="0">
      <pane ySplit="5" topLeftCell="A6" activePane="bottomLeft" state="frozen"/>
      <selection pane="bottomLeft" activeCell="A46" sqref="A46"/>
    </sheetView>
  </sheetViews>
  <sheetFormatPr defaultColWidth="9.109375" defaultRowHeight="14.4"/>
  <cols>
    <col min="1" max="1" width="16" customWidth="1"/>
    <col min="2" max="3" width="7" customWidth="1"/>
    <col min="4" max="4" width="52" customWidth="1"/>
    <col min="5" max="5" width="26" customWidth="1"/>
    <col min="6" max="6" width="16" customWidth="1"/>
    <col min="7" max="7" width="7" customWidth="1"/>
    <col min="8" max="8" width="9" customWidth="1"/>
    <col min="9" max="9" width="44" customWidth="1"/>
    <col min="10" max="10" width="10" customWidth="1"/>
    <col min="11" max="11" width="3.33203125" customWidth="1"/>
  </cols>
  <sheetData>
    <row r="1" spans="1:16" ht="17.25" customHeight="1">
      <c r="A1" s="973" t="s">
        <v>4558</v>
      </c>
      <c r="B1" s="892"/>
      <c r="C1" s="892"/>
      <c r="D1" s="892"/>
      <c r="E1" s="892"/>
      <c r="F1" s="892"/>
      <c r="G1" s="892"/>
      <c r="H1" s="892"/>
      <c r="I1" s="892"/>
      <c r="J1" s="26" t="s">
        <v>1</v>
      </c>
      <c r="K1" s="132"/>
      <c r="L1" s="132"/>
      <c r="M1" s="132"/>
      <c r="N1" s="132"/>
      <c r="O1" s="132"/>
      <c r="P1" s="132"/>
    </row>
    <row r="2" spans="1:16" ht="25.5" customHeight="1">
      <c r="A2" s="915" t="s">
        <v>4559</v>
      </c>
      <c r="B2" s="892"/>
      <c r="C2" s="892"/>
      <c r="D2" s="892"/>
      <c r="E2" s="892"/>
      <c r="F2" s="892"/>
      <c r="G2" s="892"/>
      <c r="H2" s="892"/>
      <c r="I2" s="892"/>
      <c r="J2" s="892"/>
      <c r="K2" s="132"/>
      <c r="L2" s="132"/>
      <c r="M2" s="132"/>
      <c r="N2" s="132"/>
      <c r="O2" s="132"/>
      <c r="P2" s="132"/>
    </row>
    <row r="3" spans="1:16" ht="15" hidden="1" customHeight="1">
      <c r="A3" s="132"/>
      <c r="B3" s="132"/>
      <c r="C3" s="132"/>
      <c r="D3" s="132"/>
      <c r="E3" s="132"/>
      <c r="F3" s="132"/>
      <c r="G3" s="132"/>
      <c r="H3" s="132"/>
      <c r="I3" s="132"/>
      <c r="J3" s="132"/>
      <c r="K3" s="132"/>
      <c r="L3" s="132"/>
      <c r="M3" s="132"/>
      <c r="N3" s="132"/>
      <c r="O3" s="132"/>
      <c r="P3" s="132"/>
    </row>
    <row r="4" spans="1:16" ht="15" customHeight="1">
      <c r="A4" s="371" t="s">
        <v>4560</v>
      </c>
      <c r="B4" s="132"/>
      <c r="C4" s="132"/>
      <c r="D4" s="132"/>
      <c r="E4" s="132"/>
      <c r="F4" s="132"/>
      <c r="G4" s="132"/>
      <c r="H4" s="132"/>
      <c r="I4" s="132"/>
      <c r="J4" s="132"/>
      <c r="K4" s="132"/>
      <c r="L4" s="132"/>
      <c r="M4" s="132"/>
      <c r="N4" s="132"/>
      <c r="O4" s="132"/>
      <c r="P4" s="132"/>
    </row>
    <row r="5" spans="1:16" ht="25.5" customHeight="1">
      <c r="A5" s="372" t="s">
        <v>787</v>
      </c>
      <c r="B5" s="372" t="s">
        <v>788</v>
      </c>
      <c r="C5" s="372" t="s">
        <v>4561</v>
      </c>
      <c r="D5" s="372" t="s">
        <v>26</v>
      </c>
      <c r="E5" s="372" t="s">
        <v>4562</v>
      </c>
      <c r="F5" s="372" t="s">
        <v>4563</v>
      </c>
      <c r="G5" s="132"/>
      <c r="H5" s="132"/>
      <c r="I5" s="132"/>
      <c r="J5" s="132"/>
      <c r="K5" s="132"/>
      <c r="L5" s="132"/>
      <c r="M5" s="132"/>
      <c r="N5" s="132"/>
      <c r="O5" s="132"/>
      <c r="P5" s="132"/>
    </row>
    <row r="6" spans="1:16" ht="15" customHeight="1">
      <c r="A6" s="373" t="s">
        <v>861</v>
      </c>
      <c r="B6" s="374"/>
      <c r="C6" s="374"/>
      <c r="D6" s="374"/>
      <c r="E6" s="374"/>
      <c r="F6" s="375"/>
      <c r="G6" s="132"/>
      <c r="H6" s="132"/>
      <c r="I6" s="132"/>
      <c r="J6" s="132"/>
      <c r="K6" s="132"/>
      <c r="L6" s="132"/>
      <c r="M6" s="132"/>
      <c r="N6" s="132"/>
      <c r="O6" s="132"/>
      <c r="P6" s="132"/>
    </row>
    <row r="7" spans="1:16" ht="15" customHeight="1">
      <c r="A7" s="376" t="s">
        <v>4564</v>
      </c>
      <c r="B7" s="377" t="s">
        <v>419</v>
      </c>
      <c r="C7" s="377" t="s">
        <v>419</v>
      </c>
      <c r="D7" s="378" t="s">
        <v>656</v>
      </c>
      <c r="E7" s="378" t="s">
        <v>4565</v>
      </c>
      <c r="F7" s="379" t="s">
        <v>4566</v>
      </c>
      <c r="G7" s="132"/>
      <c r="H7" s="132"/>
      <c r="I7" s="132"/>
      <c r="J7" s="132"/>
      <c r="K7" s="132"/>
      <c r="L7" s="132"/>
      <c r="M7" s="132"/>
      <c r="N7" s="132"/>
      <c r="O7" s="132"/>
      <c r="P7" s="132"/>
    </row>
    <row r="8" spans="1:16" ht="15" customHeight="1">
      <c r="A8" s="376"/>
      <c r="B8" s="377" t="s">
        <v>897</v>
      </c>
      <c r="C8" s="377" t="s">
        <v>419</v>
      </c>
      <c r="D8" s="378" t="s">
        <v>4567</v>
      </c>
      <c r="E8" s="378" t="s">
        <v>4568</v>
      </c>
      <c r="F8" s="379" t="s">
        <v>4566</v>
      </c>
      <c r="G8" s="132"/>
      <c r="H8" s="132"/>
      <c r="I8" s="132"/>
      <c r="J8" s="132"/>
      <c r="K8" s="132"/>
      <c r="L8" s="132"/>
      <c r="M8" s="132"/>
      <c r="N8" s="132"/>
      <c r="O8" s="132"/>
      <c r="P8" s="132"/>
    </row>
    <row r="9" spans="1:16" ht="15" customHeight="1">
      <c r="A9" s="380"/>
      <c r="B9" s="91" t="s">
        <v>2634</v>
      </c>
      <c r="C9" s="91" t="s">
        <v>419</v>
      </c>
      <c r="D9" s="381" t="s">
        <v>4569</v>
      </c>
      <c r="E9" s="381" t="s">
        <v>1172</v>
      </c>
      <c r="F9" s="382" t="s">
        <v>4570</v>
      </c>
      <c r="G9" s="132"/>
      <c r="H9" s="132"/>
      <c r="I9" s="132"/>
      <c r="J9" s="132"/>
      <c r="K9" s="132"/>
      <c r="L9" s="132"/>
      <c r="M9" s="132"/>
      <c r="N9" s="132"/>
      <c r="O9" s="132"/>
      <c r="P9" s="132"/>
    </row>
    <row r="10" spans="1:16" ht="15" customHeight="1">
      <c r="A10" s="380"/>
      <c r="B10" s="91" t="s">
        <v>143</v>
      </c>
      <c r="C10" s="91" t="s">
        <v>419</v>
      </c>
      <c r="D10" s="381" t="s">
        <v>4571</v>
      </c>
      <c r="E10" s="381" t="s">
        <v>1175</v>
      </c>
      <c r="F10" s="382" t="s">
        <v>4570</v>
      </c>
      <c r="G10" s="132"/>
      <c r="H10" s="132"/>
      <c r="I10" s="132"/>
      <c r="J10" s="132"/>
      <c r="K10" s="132"/>
      <c r="L10" s="132"/>
      <c r="M10" s="132"/>
      <c r="N10" s="132"/>
      <c r="O10" s="132"/>
      <c r="P10" s="132"/>
    </row>
    <row r="11" spans="1:16" ht="15" customHeight="1">
      <c r="A11" s="376"/>
      <c r="B11" s="377" t="s">
        <v>3991</v>
      </c>
      <c r="C11" s="377" t="s">
        <v>419</v>
      </c>
      <c r="D11" s="378" t="s">
        <v>4572</v>
      </c>
      <c r="E11" s="378" t="s">
        <v>4573</v>
      </c>
      <c r="F11" s="379" t="s">
        <v>4566</v>
      </c>
      <c r="G11" s="132"/>
      <c r="H11" s="132"/>
      <c r="I11" s="132"/>
      <c r="J11" s="132"/>
      <c r="K11" s="132"/>
      <c r="L11" s="132"/>
      <c r="M11" s="132"/>
      <c r="N11" s="132"/>
      <c r="O11" s="132"/>
      <c r="P11" s="132"/>
    </row>
    <row r="12" spans="1:16" ht="15" customHeight="1">
      <c r="A12" s="380"/>
      <c r="B12" s="91" t="s">
        <v>3991</v>
      </c>
      <c r="C12" s="91" t="s">
        <v>701</v>
      </c>
      <c r="D12" s="381" t="s">
        <v>4574</v>
      </c>
      <c r="E12" s="381" t="s">
        <v>4575</v>
      </c>
      <c r="F12" s="382" t="s">
        <v>4570</v>
      </c>
      <c r="G12" s="132"/>
      <c r="H12" s="132"/>
      <c r="I12" s="132"/>
      <c r="J12" s="132"/>
      <c r="K12" s="132"/>
      <c r="L12" s="132"/>
      <c r="M12" s="132"/>
      <c r="N12" s="132"/>
      <c r="O12" s="132"/>
      <c r="P12" s="132"/>
    </row>
    <row r="13" spans="1:16" ht="15" customHeight="1">
      <c r="A13" s="380"/>
      <c r="B13" s="91" t="s">
        <v>3991</v>
      </c>
      <c r="C13" s="91" t="s">
        <v>703</v>
      </c>
      <c r="D13" s="381" t="s">
        <v>4574</v>
      </c>
      <c r="E13" s="381" t="s">
        <v>4576</v>
      </c>
      <c r="F13" s="382" t="s">
        <v>4570</v>
      </c>
      <c r="G13" s="132"/>
      <c r="H13" s="132"/>
      <c r="I13" s="132"/>
      <c r="J13" s="132"/>
      <c r="K13" s="132"/>
      <c r="L13" s="132"/>
      <c r="M13" s="132"/>
      <c r="N13" s="132"/>
      <c r="O13" s="132"/>
      <c r="P13" s="132"/>
    </row>
    <row r="14" spans="1:16" ht="15" customHeight="1">
      <c r="A14" s="380"/>
      <c r="B14" s="91" t="s">
        <v>3991</v>
      </c>
      <c r="C14" s="91" t="s">
        <v>310</v>
      </c>
      <c r="D14" s="381" t="s">
        <v>4574</v>
      </c>
      <c r="E14" s="381" t="s">
        <v>860</v>
      </c>
      <c r="F14" s="382" t="s">
        <v>4570</v>
      </c>
      <c r="G14" s="132"/>
      <c r="H14" s="132"/>
      <c r="I14" s="132"/>
      <c r="J14" s="132"/>
      <c r="K14" s="132"/>
      <c r="L14" s="132"/>
      <c r="M14" s="132"/>
      <c r="N14" s="132"/>
      <c r="O14" s="132"/>
      <c r="P14" s="132"/>
    </row>
    <row r="15" spans="1:16" ht="15" customHeight="1">
      <c r="A15" s="383" t="s">
        <v>864</v>
      </c>
      <c r="B15" s="59"/>
      <c r="C15" s="59"/>
      <c r="D15" s="59"/>
      <c r="E15" s="59"/>
      <c r="F15" s="384"/>
      <c r="G15" s="132"/>
      <c r="H15" s="132"/>
      <c r="I15" s="132"/>
      <c r="J15" s="132"/>
      <c r="K15" s="132"/>
      <c r="L15" s="132"/>
      <c r="M15" s="132"/>
      <c r="N15" s="132"/>
      <c r="O15" s="132"/>
      <c r="P15" s="132"/>
    </row>
    <row r="16" spans="1:16" ht="15" customHeight="1">
      <c r="A16" s="376" t="s">
        <v>4577</v>
      </c>
      <c r="B16" s="377" t="s">
        <v>419</v>
      </c>
      <c r="C16" s="377" t="s">
        <v>419</v>
      </c>
      <c r="D16" s="378" t="s">
        <v>656</v>
      </c>
      <c r="E16" s="378" t="s">
        <v>4578</v>
      </c>
      <c r="F16" s="379" t="s">
        <v>4566</v>
      </c>
      <c r="G16" s="132"/>
      <c r="H16" s="132"/>
      <c r="I16" s="132"/>
      <c r="J16" s="132"/>
      <c r="K16" s="132"/>
      <c r="L16" s="132"/>
      <c r="M16" s="132"/>
      <c r="N16" s="132"/>
      <c r="O16" s="132"/>
      <c r="P16" s="132"/>
    </row>
    <row r="17" spans="1:16" ht="15" customHeight="1">
      <c r="A17" s="380"/>
      <c r="B17" s="91" t="s">
        <v>897</v>
      </c>
      <c r="C17" s="91" t="s">
        <v>419</v>
      </c>
      <c r="D17" s="381" t="s">
        <v>4567</v>
      </c>
      <c r="E17" s="381" t="s">
        <v>1169</v>
      </c>
      <c r="F17" s="382" t="s">
        <v>4570</v>
      </c>
      <c r="G17" s="132"/>
      <c r="H17" s="132"/>
      <c r="I17" s="132"/>
      <c r="J17" s="132"/>
      <c r="K17" s="132"/>
      <c r="L17" s="132"/>
      <c r="M17" s="132"/>
      <c r="N17" s="132"/>
      <c r="O17" s="132"/>
      <c r="P17" s="132"/>
    </row>
    <row r="18" spans="1:16" ht="15" customHeight="1">
      <c r="A18" s="376"/>
      <c r="B18" s="377" t="s">
        <v>3991</v>
      </c>
      <c r="C18" s="377" t="s">
        <v>419</v>
      </c>
      <c r="D18" s="378" t="s">
        <v>4572</v>
      </c>
      <c r="E18" s="378" t="s">
        <v>4579</v>
      </c>
      <c r="F18" s="379" t="s">
        <v>4566</v>
      </c>
      <c r="G18" s="132"/>
      <c r="H18" s="132"/>
      <c r="I18" s="132"/>
      <c r="J18" s="132"/>
      <c r="K18" s="132"/>
      <c r="L18" s="132"/>
      <c r="M18" s="132"/>
      <c r="N18" s="132"/>
      <c r="O18" s="132"/>
      <c r="P18" s="132"/>
    </row>
    <row r="19" spans="1:16" ht="15" customHeight="1">
      <c r="A19" s="380"/>
      <c r="B19" s="91" t="s">
        <v>3991</v>
      </c>
      <c r="C19" s="91" t="s">
        <v>701</v>
      </c>
      <c r="D19" s="381" t="s">
        <v>4574</v>
      </c>
      <c r="E19" s="381" t="s">
        <v>1175</v>
      </c>
      <c r="F19" s="382" t="s">
        <v>4570</v>
      </c>
      <c r="G19" s="132"/>
      <c r="H19" s="132"/>
      <c r="I19" s="132"/>
      <c r="J19" s="132"/>
      <c r="K19" s="132"/>
      <c r="L19" s="132"/>
      <c r="M19" s="132"/>
      <c r="N19" s="132"/>
      <c r="O19" s="132"/>
      <c r="P19" s="132"/>
    </row>
    <row r="20" spans="1:16" ht="15" customHeight="1">
      <c r="A20" s="380"/>
      <c r="B20" s="91" t="s">
        <v>3991</v>
      </c>
      <c r="C20" s="91" t="s">
        <v>703</v>
      </c>
      <c r="D20" s="381" t="s">
        <v>4574</v>
      </c>
      <c r="E20" s="381" t="s">
        <v>1178</v>
      </c>
      <c r="F20" s="382" t="s">
        <v>4570</v>
      </c>
      <c r="G20" s="132"/>
      <c r="H20" s="132"/>
      <c r="I20" s="132"/>
      <c r="J20" s="132"/>
      <c r="K20" s="132"/>
      <c r="L20" s="132"/>
      <c r="M20" s="132"/>
      <c r="N20" s="132"/>
      <c r="O20" s="132"/>
      <c r="P20" s="132"/>
    </row>
    <row r="21" spans="1:16" ht="15" customHeight="1">
      <c r="A21" s="380"/>
      <c r="B21" s="91" t="s">
        <v>3991</v>
      </c>
      <c r="C21" s="91" t="s">
        <v>310</v>
      </c>
      <c r="D21" s="381" t="s">
        <v>4574</v>
      </c>
      <c r="E21" s="381" t="s">
        <v>860</v>
      </c>
      <c r="F21" s="382" t="s">
        <v>4570</v>
      </c>
      <c r="G21" s="132"/>
      <c r="H21" s="132"/>
      <c r="I21" s="132"/>
      <c r="J21" s="132"/>
      <c r="K21" s="132"/>
      <c r="L21" s="132"/>
      <c r="M21" s="132"/>
      <c r="N21" s="132"/>
      <c r="O21" s="132"/>
      <c r="P21" s="132"/>
    </row>
    <row r="22" spans="1:16" ht="15" customHeight="1">
      <c r="A22" s="383" t="s">
        <v>4580</v>
      </c>
      <c r="B22" s="59"/>
      <c r="C22" s="59"/>
      <c r="D22" s="59"/>
      <c r="E22" s="59"/>
      <c r="F22" s="384"/>
      <c r="G22" s="132"/>
      <c r="H22" s="132"/>
      <c r="I22" s="132"/>
      <c r="J22" s="132"/>
      <c r="K22" s="132"/>
      <c r="L22" s="132"/>
      <c r="M22" s="132"/>
      <c r="N22" s="132"/>
      <c r="O22" s="132"/>
      <c r="P22" s="132"/>
    </row>
    <row r="23" spans="1:16" ht="15" customHeight="1">
      <c r="A23" s="376" t="s">
        <v>4581</v>
      </c>
      <c r="B23" s="377" t="s">
        <v>419</v>
      </c>
      <c r="C23" s="377" t="s">
        <v>419</v>
      </c>
      <c r="D23" s="378" t="s">
        <v>4582</v>
      </c>
      <c r="E23" s="378" t="s">
        <v>4578</v>
      </c>
      <c r="F23" s="379" t="s">
        <v>4566</v>
      </c>
      <c r="G23" s="132"/>
      <c r="H23" s="132"/>
      <c r="I23" s="132"/>
      <c r="J23" s="132"/>
      <c r="K23" s="132"/>
      <c r="L23" s="132"/>
      <c r="M23" s="132"/>
      <c r="N23" s="132"/>
      <c r="O23" s="132"/>
      <c r="P23" s="132"/>
    </row>
    <row r="24" spans="1:16" ht="15" customHeight="1">
      <c r="A24" s="380"/>
      <c r="B24" s="91" t="s">
        <v>897</v>
      </c>
      <c r="C24" s="91" t="s">
        <v>419</v>
      </c>
      <c r="D24" s="381" t="s">
        <v>4567</v>
      </c>
      <c r="E24" s="381" t="s">
        <v>1169</v>
      </c>
      <c r="F24" s="382" t="s">
        <v>4570</v>
      </c>
      <c r="G24" s="132"/>
      <c r="H24" s="132"/>
      <c r="I24" s="132"/>
      <c r="J24" s="132"/>
      <c r="K24" s="132"/>
      <c r="L24" s="132"/>
      <c r="M24" s="132"/>
      <c r="N24" s="132"/>
      <c r="O24" s="132"/>
      <c r="P24" s="132"/>
    </row>
    <row r="25" spans="1:16" ht="15" customHeight="1">
      <c r="A25" s="376"/>
      <c r="B25" s="377" t="s">
        <v>3991</v>
      </c>
      <c r="C25" s="377" t="s">
        <v>419</v>
      </c>
      <c r="D25" s="378" t="s">
        <v>4572</v>
      </c>
      <c r="E25" s="378" t="s">
        <v>4579</v>
      </c>
      <c r="F25" s="379" t="s">
        <v>4566</v>
      </c>
      <c r="G25" s="132"/>
      <c r="H25" s="132"/>
      <c r="I25" s="132"/>
      <c r="J25" s="132"/>
      <c r="K25" s="132"/>
      <c r="L25" s="132"/>
      <c r="M25" s="132"/>
      <c r="N25" s="132"/>
      <c r="O25" s="132"/>
      <c r="P25" s="132"/>
    </row>
    <row r="26" spans="1:16" ht="15" customHeight="1">
      <c r="A26" s="380"/>
      <c r="B26" s="91" t="s">
        <v>3991</v>
      </c>
      <c r="C26" s="91" t="s">
        <v>701</v>
      </c>
      <c r="D26" s="381" t="s">
        <v>4583</v>
      </c>
      <c r="E26" s="381" t="s">
        <v>1175</v>
      </c>
      <c r="F26" s="382" t="s">
        <v>4570</v>
      </c>
      <c r="G26" s="132"/>
      <c r="H26" s="132"/>
      <c r="I26" s="132"/>
      <c r="J26" s="132"/>
      <c r="K26" s="132"/>
      <c r="L26" s="132"/>
      <c r="M26" s="132"/>
      <c r="N26" s="132"/>
      <c r="O26" s="132"/>
      <c r="P26" s="132"/>
    </row>
    <row r="27" spans="1:16" ht="15" customHeight="1">
      <c r="A27" s="380"/>
      <c r="B27" s="91" t="s">
        <v>3991</v>
      </c>
      <c r="C27" s="91" t="s">
        <v>703</v>
      </c>
      <c r="D27" s="381" t="s">
        <v>4583</v>
      </c>
      <c r="E27" s="381" t="s">
        <v>1178</v>
      </c>
      <c r="F27" s="382" t="s">
        <v>4570</v>
      </c>
      <c r="G27" s="132"/>
      <c r="H27" s="132"/>
      <c r="I27" s="132"/>
      <c r="J27" s="132"/>
      <c r="K27" s="132"/>
      <c r="L27" s="132"/>
      <c r="M27" s="132"/>
      <c r="N27" s="132"/>
      <c r="O27" s="132"/>
      <c r="P27" s="132"/>
    </row>
    <row r="28" spans="1:16" ht="15" customHeight="1">
      <c r="A28" s="380"/>
      <c r="B28" s="91" t="s">
        <v>3991</v>
      </c>
      <c r="C28" s="91" t="s">
        <v>310</v>
      </c>
      <c r="D28" s="381" t="s">
        <v>4583</v>
      </c>
      <c r="E28" s="381" t="s">
        <v>860</v>
      </c>
      <c r="F28" s="382" t="s">
        <v>4570</v>
      </c>
      <c r="G28" s="132"/>
      <c r="H28" s="132"/>
      <c r="I28" s="132"/>
      <c r="J28" s="132"/>
      <c r="K28" s="132"/>
      <c r="L28" s="132"/>
      <c r="M28" s="132"/>
      <c r="N28" s="132"/>
      <c r="O28" s="132"/>
      <c r="P28" s="132"/>
    </row>
    <row r="29" spans="1:16" ht="15" customHeight="1">
      <c r="A29" s="383" t="s">
        <v>4584</v>
      </c>
      <c r="B29" s="59"/>
      <c r="C29" s="59"/>
      <c r="D29" s="59"/>
      <c r="E29" s="59"/>
      <c r="F29" s="384"/>
      <c r="G29" s="132"/>
      <c r="H29" s="132"/>
      <c r="I29" s="132"/>
      <c r="J29" s="132"/>
      <c r="K29" s="132"/>
      <c r="L29" s="132"/>
      <c r="M29" s="132"/>
      <c r="N29" s="132"/>
      <c r="O29" s="132"/>
      <c r="P29" s="132"/>
    </row>
    <row r="30" spans="1:16" ht="15" customHeight="1">
      <c r="A30" s="376" t="s">
        <v>4585</v>
      </c>
      <c r="B30" s="377" t="s">
        <v>419</v>
      </c>
      <c r="C30" s="377" t="s">
        <v>419</v>
      </c>
      <c r="D30" s="378" t="s">
        <v>4582</v>
      </c>
      <c r="E30" s="378" t="s">
        <v>4578</v>
      </c>
      <c r="F30" s="379" t="s">
        <v>4566</v>
      </c>
      <c r="G30" s="132"/>
      <c r="H30" s="132"/>
      <c r="I30" s="132"/>
      <c r="J30" s="132"/>
      <c r="K30" s="132"/>
      <c r="L30" s="132"/>
      <c r="M30" s="132"/>
      <c r="N30" s="132"/>
      <c r="O30" s="132"/>
      <c r="P30" s="132"/>
    </row>
    <row r="31" spans="1:16" ht="15" customHeight="1">
      <c r="A31" s="380"/>
      <c r="B31" s="91" t="s">
        <v>897</v>
      </c>
      <c r="C31" s="91" t="s">
        <v>419</v>
      </c>
      <c r="D31" s="381" t="s">
        <v>4567</v>
      </c>
      <c r="E31" s="381" t="s">
        <v>1169</v>
      </c>
      <c r="F31" s="382" t="s">
        <v>4570</v>
      </c>
      <c r="G31" s="132"/>
      <c r="H31" s="132"/>
      <c r="I31" s="132"/>
      <c r="J31" s="132"/>
      <c r="K31" s="132"/>
      <c r="L31" s="132"/>
      <c r="M31" s="132"/>
      <c r="N31" s="132"/>
      <c r="O31" s="132"/>
      <c r="P31" s="132"/>
    </row>
    <row r="32" spans="1:16" ht="15" customHeight="1">
      <c r="A32" s="376"/>
      <c r="B32" s="377" t="s">
        <v>3991</v>
      </c>
      <c r="C32" s="377" t="s">
        <v>419</v>
      </c>
      <c r="D32" s="378" t="s">
        <v>4572</v>
      </c>
      <c r="E32" s="378" t="s">
        <v>4579</v>
      </c>
      <c r="F32" s="379" t="s">
        <v>4566</v>
      </c>
      <c r="G32" s="132"/>
      <c r="H32" s="132"/>
      <c r="I32" s="132"/>
      <c r="J32" s="132"/>
      <c r="K32" s="132"/>
      <c r="L32" s="132"/>
      <c r="M32" s="132"/>
      <c r="N32" s="132"/>
      <c r="O32" s="132"/>
      <c r="P32" s="132"/>
    </row>
    <row r="33" spans="1:16" ht="15" customHeight="1">
      <c r="A33" s="380"/>
      <c r="B33" s="91" t="s">
        <v>3991</v>
      </c>
      <c r="C33" s="91" t="s">
        <v>701</v>
      </c>
      <c r="D33" s="381" t="s">
        <v>4583</v>
      </c>
      <c r="E33" s="381" t="s">
        <v>1175</v>
      </c>
      <c r="F33" s="382" t="s">
        <v>4570</v>
      </c>
      <c r="G33" s="132"/>
      <c r="H33" s="132"/>
      <c r="I33" s="132"/>
      <c r="J33" s="132"/>
      <c r="K33" s="132"/>
      <c r="L33" s="132"/>
      <c r="M33" s="132"/>
      <c r="N33" s="132"/>
      <c r="O33" s="132"/>
      <c r="P33" s="132"/>
    </row>
    <row r="34" spans="1:16" ht="15" customHeight="1">
      <c r="A34" s="380"/>
      <c r="B34" s="91" t="s">
        <v>3991</v>
      </c>
      <c r="C34" s="91" t="s">
        <v>703</v>
      </c>
      <c r="D34" s="381" t="s">
        <v>4583</v>
      </c>
      <c r="E34" s="381" t="s">
        <v>1178</v>
      </c>
      <c r="F34" s="382" t="s">
        <v>4570</v>
      </c>
      <c r="G34" s="132"/>
      <c r="H34" s="132"/>
      <c r="I34" s="132"/>
      <c r="J34" s="132"/>
      <c r="K34" s="132"/>
      <c r="L34" s="132"/>
      <c r="M34" s="132"/>
      <c r="N34" s="132"/>
      <c r="O34" s="132"/>
      <c r="P34" s="132"/>
    </row>
    <row r="35" spans="1:16" ht="15" customHeight="1">
      <c r="A35" s="380"/>
      <c r="B35" s="91" t="s">
        <v>3991</v>
      </c>
      <c r="C35" s="91" t="s">
        <v>310</v>
      </c>
      <c r="D35" s="381" t="s">
        <v>4583</v>
      </c>
      <c r="E35" s="381" t="s">
        <v>860</v>
      </c>
      <c r="F35" s="382" t="s">
        <v>4570</v>
      </c>
      <c r="G35" s="132"/>
      <c r="H35" s="132"/>
      <c r="I35" s="132"/>
      <c r="J35" s="132"/>
      <c r="K35" s="132"/>
      <c r="L35" s="132"/>
      <c r="M35" s="132"/>
      <c r="N35" s="132"/>
      <c r="O35" s="132"/>
      <c r="P35" s="132"/>
    </row>
    <row r="36" spans="1:16" ht="15" customHeight="1">
      <c r="A36" s="383" t="s">
        <v>877</v>
      </c>
      <c r="B36" s="59"/>
      <c r="C36" s="59"/>
      <c r="D36" s="59"/>
      <c r="E36" s="59"/>
      <c r="F36" s="384"/>
      <c r="G36" s="132"/>
      <c r="H36" s="132"/>
      <c r="I36" s="132"/>
      <c r="J36" s="132"/>
      <c r="K36" s="132"/>
      <c r="L36" s="132"/>
      <c r="M36" s="132"/>
      <c r="N36" s="132"/>
      <c r="O36" s="132"/>
      <c r="P36" s="132"/>
    </row>
    <row r="37" spans="1:16" ht="15" customHeight="1">
      <c r="A37" s="376" t="s">
        <v>4586</v>
      </c>
      <c r="B37" s="377" t="s">
        <v>419</v>
      </c>
      <c r="C37" s="377" t="s">
        <v>419</v>
      </c>
      <c r="D37" s="378" t="s">
        <v>4587</v>
      </c>
      <c r="E37" s="378" t="s">
        <v>4578</v>
      </c>
      <c r="F37" s="379" t="s">
        <v>4566</v>
      </c>
      <c r="G37" s="132"/>
      <c r="H37" s="132"/>
      <c r="I37" s="132"/>
      <c r="J37" s="132"/>
      <c r="K37" s="132"/>
      <c r="L37" s="132"/>
      <c r="M37" s="132"/>
      <c r="N37" s="132"/>
      <c r="O37" s="132"/>
      <c r="P37" s="132"/>
    </row>
    <row r="38" spans="1:16" ht="15" customHeight="1">
      <c r="A38" s="380"/>
      <c r="B38" s="91" t="s">
        <v>897</v>
      </c>
      <c r="C38" s="91" t="s">
        <v>419</v>
      </c>
      <c r="D38" s="381" t="s">
        <v>4567</v>
      </c>
      <c r="E38" s="381" t="s">
        <v>1169</v>
      </c>
      <c r="F38" s="382" t="s">
        <v>4570</v>
      </c>
      <c r="G38" s="132"/>
      <c r="H38" s="132"/>
      <c r="I38" s="132"/>
      <c r="J38" s="132"/>
      <c r="K38" s="132"/>
      <c r="L38" s="132"/>
      <c r="M38" s="132"/>
      <c r="N38" s="132"/>
      <c r="O38" s="132"/>
      <c r="P38" s="132"/>
    </row>
    <row r="39" spans="1:16" ht="15" customHeight="1">
      <c r="A39" s="380"/>
      <c r="B39" s="91" t="s">
        <v>3991</v>
      </c>
      <c r="C39" s="91" t="s">
        <v>419</v>
      </c>
      <c r="D39" s="381" t="s">
        <v>4572</v>
      </c>
      <c r="E39" s="381" t="s">
        <v>1172</v>
      </c>
      <c r="F39" s="382" t="s">
        <v>4570</v>
      </c>
      <c r="G39" s="132"/>
      <c r="H39" s="132"/>
      <c r="I39" s="132"/>
      <c r="J39" s="132"/>
      <c r="K39" s="132"/>
      <c r="L39" s="132"/>
      <c r="M39" s="132"/>
      <c r="N39" s="132"/>
      <c r="O39" s="132"/>
      <c r="P39" s="132"/>
    </row>
    <row r="40" spans="1:16" ht="15" customHeight="1">
      <c r="A40" s="383" t="s">
        <v>2503</v>
      </c>
      <c r="B40" s="59"/>
      <c r="C40" s="59"/>
      <c r="D40" s="59"/>
      <c r="E40" s="59"/>
      <c r="F40" s="384"/>
      <c r="G40" s="132"/>
      <c r="H40" s="132"/>
      <c r="I40" s="132"/>
      <c r="J40" s="132"/>
      <c r="K40" s="132"/>
      <c r="L40" s="132"/>
      <c r="M40" s="132"/>
      <c r="N40" s="132"/>
      <c r="O40" s="132"/>
      <c r="P40" s="132"/>
    </row>
    <row r="41" spans="1:16" ht="15" customHeight="1">
      <c r="A41" s="376" t="s">
        <v>4588</v>
      </c>
      <c r="B41" s="377" t="s">
        <v>419</v>
      </c>
      <c r="C41" s="377" t="s">
        <v>419</v>
      </c>
      <c r="D41" s="378" t="s">
        <v>4589</v>
      </c>
      <c r="E41" s="378" t="s">
        <v>4578</v>
      </c>
      <c r="F41" s="379" t="s">
        <v>4566</v>
      </c>
      <c r="G41" s="132"/>
      <c r="H41" s="132"/>
      <c r="I41" s="132"/>
      <c r="J41" s="132"/>
      <c r="K41" s="132"/>
      <c r="L41" s="132"/>
      <c r="M41" s="132"/>
      <c r="N41" s="132"/>
      <c r="O41" s="132"/>
      <c r="P41" s="132"/>
    </row>
    <row r="42" spans="1:16" ht="15" customHeight="1">
      <c r="A42" s="380"/>
      <c r="B42" s="91" t="s">
        <v>897</v>
      </c>
      <c r="C42" s="91" t="s">
        <v>419</v>
      </c>
      <c r="D42" s="381" t="s">
        <v>4567</v>
      </c>
      <c r="E42" s="381" t="s">
        <v>1169</v>
      </c>
      <c r="F42" s="382" t="s">
        <v>4570</v>
      </c>
      <c r="G42" s="132"/>
      <c r="H42" s="132"/>
      <c r="I42" s="132"/>
      <c r="J42" s="132"/>
      <c r="K42" s="132"/>
      <c r="L42" s="132"/>
      <c r="M42" s="132"/>
      <c r="N42" s="132"/>
      <c r="O42" s="132"/>
      <c r="P42" s="132"/>
    </row>
    <row r="43" spans="1:16" ht="15" customHeight="1">
      <c r="A43" s="385"/>
      <c r="B43" s="386" t="s">
        <v>3991</v>
      </c>
      <c r="C43" s="386" t="s">
        <v>419</v>
      </c>
      <c r="D43" s="387" t="s">
        <v>4572</v>
      </c>
      <c r="E43" s="387" t="s">
        <v>1172</v>
      </c>
      <c r="F43" s="388" t="s">
        <v>4570</v>
      </c>
      <c r="G43" s="132"/>
      <c r="H43" s="132"/>
      <c r="I43" s="132"/>
      <c r="J43" s="132"/>
      <c r="K43" s="132"/>
      <c r="L43" s="132"/>
      <c r="M43" s="132"/>
      <c r="N43" s="132"/>
      <c r="O43" s="132"/>
      <c r="P43" s="132"/>
    </row>
    <row r="44" spans="1:16" ht="15" customHeight="1">
      <c r="A44" s="132"/>
      <c r="B44" s="132"/>
      <c r="C44" s="132"/>
      <c r="D44" s="132"/>
      <c r="E44" s="132"/>
      <c r="F44" s="132"/>
      <c r="G44" s="132"/>
      <c r="H44" s="132"/>
      <c r="I44" s="132"/>
      <c r="J44" s="132"/>
      <c r="K44" s="132"/>
      <c r="L44" s="132"/>
      <c r="M44" s="132"/>
      <c r="N44" s="132"/>
      <c r="O44" s="132"/>
      <c r="P44" s="132"/>
    </row>
    <row r="45" spans="1:16" ht="15" customHeight="1">
      <c r="A45" s="132"/>
      <c r="B45" s="132"/>
      <c r="C45" s="132"/>
      <c r="D45" s="132"/>
      <c r="E45" s="132"/>
      <c r="F45" s="132"/>
      <c r="G45" s="132"/>
      <c r="H45" s="132"/>
      <c r="I45" s="132"/>
      <c r="J45" s="132"/>
      <c r="K45" s="132"/>
      <c r="L45" s="132"/>
      <c r="M45" s="132"/>
      <c r="N45" s="132"/>
      <c r="O45" s="132"/>
      <c r="P45" s="132"/>
    </row>
    <row r="46" spans="1:16" ht="15" customHeight="1">
      <c r="A46" s="371" t="s">
        <v>4590</v>
      </c>
      <c r="B46" s="132"/>
      <c r="C46" s="132"/>
      <c r="D46" s="132"/>
      <c r="E46" s="132"/>
      <c r="F46" s="132"/>
      <c r="G46" s="132"/>
      <c r="H46" s="132"/>
      <c r="I46" s="132"/>
      <c r="J46" s="132"/>
      <c r="K46" s="132"/>
      <c r="L46" s="132"/>
      <c r="M46" s="132"/>
      <c r="N46" s="132"/>
      <c r="O46" s="132"/>
      <c r="P46" s="132"/>
    </row>
    <row r="47" spans="1:16" ht="15" customHeight="1">
      <c r="A47" s="1037" t="s">
        <v>4591</v>
      </c>
      <c r="B47" s="1038"/>
      <c r="C47" s="1038"/>
      <c r="D47" s="1039"/>
      <c r="E47" s="132"/>
      <c r="F47" s="1037" t="s">
        <v>4592</v>
      </c>
      <c r="G47" s="1038"/>
      <c r="H47" s="1038"/>
      <c r="I47" s="1039"/>
      <c r="J47" s="132"/>
      <c r="K47" s="132"/>
      <c r="L47" s="132"/>
      <c r="M47" s="132"/>
      <c r="N47" s="132"/>
      <c r="O47" s="132"/>
      <c r="P47" s="132"/>
    </row>
    <row r="48" spans="1:16" ht="25.5" customHeight="1">
      <c r="A48" s="389" t="s">
        <v>787</v>
      </c>
      <c r="B48" s="372" t="s">
        <v>788</v>
      </c>
      <c r="C48" s="372" t="s">
        <v>4561</v>
      </c>
      <c r="D48" s="390" t="s">
        <v>26</v>
      </c>
      <c r="E48" s="132"/>
      <c r="F48" s="389" t="s">
        <v>787</v>
      </c>
      <c r="G48" s="372" t="s">
        <v>788</v>
      </c>
      <c r="H48" s="372" t="s">
        <v>4561</v>
      </c>
      <c r="I48" s="390" t="s">
        <v>26</v>
      </c>
      <c r="J48" s="132"/>
      <c r="K48" s="132"/>
      <c r="L48" s="132"/>
      <c r="M48" s="132"/>
      <c r="N48" s="132"/>
      <c r="O48" s="132"/>
      <c r="P48" s="132"/>
    </row>
    <row r="49" spans="1:16" ht="15" customHeight="1">
      <c r="A49" s="383" t="s">
        <v>4593</v>
      </c>
      <c r="B49" s="59"/>
      <c r="C49" s="59"/>
      <c r="D49" s="384"/>
      <c r="E49" s="132"/>
      <c r="F49" s="383" t="s">
        <v>4593</v>
      </c>
      <c r="G49" s="59"/>
      <c r="H49" s="59"/>
      <c r="I49" s="384"/>
      <c r="J49" s="132"/>
      <c r="K49" s="132"/>
      <c r="L49" s="132"/>
      <c r="M49" s="132"/>
      <c r="N49" s="132"/>
      <c r="O49" s="132"/>
      <c r="P49" s="132"/>
    </row>
    <row r="50" spans="1:16" ht="15" customHeight="1">
      <c r="A50" s="385" t="s">
        <v>4564</v>
      </c>
      <c r="B50" s="386" t="s">
        <v>143</v>
      </c>
      <c r="C50" s="386" t="s">
        <v>419</v>
      </c>
      <c r="D50" s="391" t="s">
        <v>4594</v>
      </c>
      <c r="E50" s="132"/>
      <c r="F50" s="392" t="s">
        <v>4595</v>
      </c>
      <c r="G50" s="386" t="s">
        <v>419</v>
      </c>
      <c r="H50" s="386" t="s">
        <v>419</v>
      </c>
      <c r="I50" s="393" t="s">
        <v>4596</v>
      </c>
      <c r="J50" s="132"/>
      <c r="K50" s="132"/>
      <c r="L50" s="132"/>
      <c r="M50" s="132"/>
      <c r="N50" s="132"/>
      <c r="O50" s="132"/>
      <c r="P50" s="132"/>
    </row>
    <row r="51" spans="1:16" ht="15" hidden="1" customHeight="1">
      <c r="A51" s="132"/>
      <c r="B51" s="132"/>
      <c r="C51" s="132"/>
      <c r="D51" s="132"/>
      <c r="E51" s="132"/>
      <c r="F51" s="132"/>
      <c r="G51" s="132"/>
      <c r="H51" s="132"/>
      <c r="I51" s="132"/>
      <c r="J51" s="132"/>
      <c r="K51" s="132"/>
      <c r="L51" s="132"/>
      <c r="M51" s="132"/>
      <c r="N51" s="132"/>
      <c r="O51" s="132"/>
      <c r="P51" s="132"/>
    </row>
    <row r="52" spans="1:16" ht="15" hidden="1" customHeight="1">
      <c r="A52" s="371" t="s">
        <v>4597</v>
      </c>
      <c r="B52" s="132"/>
      <c r="C52" s="132"/>
      <c r="D52" s="132"/>
      <c r="E52" s="132"/>
      <c r="F52" s="132"/>
      <c r="G52" s="132"/>
      <c r="H52" s="132"/>
      <c r="I52" s="132"/>
      <c r="J52" s="132"/>
      <c r="K52" s="132"/>
      <c r="L52" s="132"/>
      <c r="M52" s="132"/>
      <c r="N52" s="132"/>
      <c r="O52" s="132"/>
      <c r="P52" s="132"/>
    </row>
    <row r="53" spans="1:16" ht="15" customHeight="1">
      <c r="A53" s="371"/>
      <c r="B53" s="132"/>
      <c r="C53" s="132"/>
      <c r="D53" s="132"/>
      <c r="E53" s="132"/>
      <c r="F53" s="132"/>
      <c r="G53" s="132"/>
      <c r="H53" s="132"/>
      <c r="I53" s="132"/>
      <c r="J53" s="132"/>
      <c r="K53" s="132"/>
      <c r="L53" s="132"/>
      <c r="M53" s="132"/>
      <c r="N53" s="132"/>
      <c r="O53" s="132"/>
      <c r="P53" s="132"/>
    </row>
    <row r="54" spans="1:16" ht="15" customHeight="1">
      <c r="A54" s="1040" t="s">
        <v>4598</v>
      </c>
      <c r="B54" s="892"/>
      <c r="C54" s="892"/>
      <c r="D54" s="892"/>
      <c r="E54" s="892"/>
      <c r="F54" s="892"/>
      <c r="G54" s="892"/>
      <c r="H54" s="892"/>
      <c r="I54" s="892"/>
      <c r="J54" s="892"/>
      <c r="K54" s="132"/>
      <c r="L54" s="132"/>
      <c r="M54" s="132"/>
      <c r="N54" s="132"/>
      <c r="O54" s="132"/>
      <c r="P54" s="132"/>
    </row>
    <row r="55" spans="1:16" ht="25.5" customHeight="1">
      <c r="A55" s="394" t="s">
        <v>787</v>
      </c>
      <c r="B55" s="395" t="s">
        <v>788</v>
      </c>
      <c r="C55" s="395" t="s">
        <v>4561</v>
      </c>
      <c r="D55" s="395" t="s">
        <v>26</v>
      </c>
      <c r="E55" s="395" t="s">
        <v>4562</v>
      </c>
      <c r="F55" s="396" t="s">
        <v>4563</v>
      </c>
      <c r="G55" s="132"/>
      <c r="H55" s="132"/>
      <c r="I55" s="132"/>
      <c r="J55" s="132"/>
      <c r="K55" s="132"/>
      <c r="L55" s="132"/>
      <c r="M55" s="132"/>
      <c r="N55" s="132"/>
      <c r="O55" s="132"/>
      <c r="P55" s="132"/>
    </row>
    <row r="56" spans="1:16" ht="15" customHeight="1">
      <c r="A56" s="383" t="s">
        <v>4593</v>
      </c>
      <c r="B56" s="59"/>
      <c r="C56" s="59"/>
      <c r="D56" s="59"/>
      <c r="E56" s="59"/>
      <c r="F56" s="384"/>
      <c r="G56" s="132"/>
      <c r="H56" s="132"/>
      <c r="I56" s="132"/>
      <c r="J56" s="132"/>
      <c r="K56" s="132"/>
      <c r="L56" s="132"/>
      <c r="M56" s="132"/>
      <c r="N56" s="132"/>
      <c r="O56" s="132"/>
      <c r="P56" s="132"/>
    </row>
    <row r="57" spans="1:16" ht="15" customHeight="1">
      <c r="A57" s="376" t="s">
        <v>4595</v>
      </c>
      <c r="B57" s="377" t="s">
        <v>419</v>
      </c>
      <c r="C57" s="377" t="s">
        <v>419</v>
      </c>
      <c r="D57" s="378" t="s">
        <v>4599</v>
      </c>
      <c r="E57" s="378" t="s">
        <v>4600</v>
      </c>
      <c r="F57" s="379" t="s">
        <v>4566</v>
      </c>
      <c r="G57" s="132"/>
      <c r="H57" s="132"/>
      <c r="I57" s="132"/>
      <c r="J57" s="132"/>
      <c r="K57" s="132"/>
      <c r="L57" s="132"/>
      <c r="M57" s="132"/>
      <c r="N57" s="132"/>
      <c r="O57" s="132"/>
      <c r="P57" s="132"/>
    </row>
    <row r="58" spans="1:16" ht="15" customHeight="1">
      <c r="A58" s="380"/>
      <c r="B58" s="91" t="s">
        <v>419</v>
      </c>
      <c r="C58" s="91" t="s">
        <v>419</v>
      </c>
      <c r="D58" s="381" t="s">
        <v>4596</v>
      </c>
      <c r="E58" s="381" t="s">
        <v>1169</v>
      </c>
      <c r="F58" s="382" t="s">
        <v>4570</v>
      </c>
      <c r="G58" s="132"/>
      <c r="H58" s="132"/>
      <c r="I58" s="132"/>
      <c r="J58" s="132"/>
      <c r="K58" s="132"/>
      <c r="L58" s="132"/>
      <c r="M58" s="132"/>
      <c r="N58" s="132"/>
      <c r="O58" s="132"/>
      <c r="P58" s="132"/>
    </row>
    <row r="59" spans="1:16" ht="15" customHeight="1">
      <c r="A59" s="380"/>
      <c r="B59" s="91" t="s">
        <v>839</v>
      </c>
      <c r="C59" s="91" t="s">
        <v>419</v>
      </c>
      <c r="D59" s="381" t="s">
        <v>4601</v>
      </c>
      <c r="E59" s="381" t="s">
        <v>1172</v>
      </c>
      <c r="F59" s="382" t="s">
        <v>4570</v>
      </c>
      <c r="G59" s="132"/>
      <c r="H59" s="132"/>
      <c r="I59" s="132"/>
      <c r="J59" s="132"/>
      <c r="K59" s="132"/>
      <c r="L59" s="132"/>
      <c r="M59" s="132"/>
      <c r="N59" s="132"/>
      <c r="O59" s="132"/>
      <c r="P59" s="132"/>
    </row>
    <row r="60" spans="1:16" ht="15" customHeight="1">
      <c r="A60" s="380"/>
      <c r="B60" s="91" t="s">
        <v>836</v>
      </c>
      <c r="C60" s="91" t="s">
        <v>419</v>
      </c>
      <c r="D60" s="381" t="s">
        <v>4602</v>
      </c>
      <c r="E60" s="381" t="s">
        <v>1175</v>
      </c>
      <c r="F60" s="382" t="s">
        <v>4570</v>
      </c>
      <c r="G60" s="132"/>
      <c r="H60" s="132"/>
      <c r="I60" s="132"/>
      <c r="J60" s="132"/>
      <c r="K60" s="132"/>
      <c r="L60" s="132"/>
      <c r="M60" s="132"/>
      <c r="N60" s="132"/>
      <c r="O60" s="132"/>
      <c r="P60" s="132"/>
    </row>
    <row r="61" spans="1:16" ht="15" customHeight="1">
      <c r="A61" s="383" t="s">
        <v>4603</v>
      </c>
      <c r="B61" s="59"/>
      <c r="C61" s="59"/>
      <c r="D61" s="59"/>
      <c r="E61" s="59"/>
      <c r="F61" s="384"/>
      <c r="G61" s="132"/>
      <c r="H61" s="132"/>
      <c r="I61" s="132"/>
      <c r="J61" s="132"/>
      <c r="K61" s="132"/>
      <c r="L61" s="132"/>
      <c r="M61" s="132"/>
      <c r="N61" s="132"/>
      <c r="O61" s="132"/>
      <c r="P61" s="132"/>
    </row>
    <row r="62" spans="1:16" ht="15" customHeight="1">
      <c r="A62" s="376" t="s">
        <v>4604</v>
      </c>
      <c r="B62" s="377" t="s">
        <v>419</v>
      </c>
      <c r="C62" s="377" t="s">
        <v>419</v>
      </c>
      <c r="D62" s="378" t="s">
        <v>1686</v>
      </c>
      <c r="E62" s="378" t="s">
        <v>4605</v>
      </c>
      <c r="F62" s="379" t="s">
        <v>4566</v>
      </c>
      <c r="G62" s="132"/>
      <c r="H62" s="132"/>
      <c r="I62" s="132"/>
      <c r="J62" s="132"/>
      <c r="K62" s="132"/>
      <c r="L62" s="132"/>
      <c r="M62" s="132"/>
      <c r="N62" s="132"/>
      <c r="O62" s="132"/>
      <c r="P62" s="132"/>
    </row>
    <row r="63" spans="1:16" ht="15" customHeight="1">
      <c r="A63" s="376"/>
      <c r="B63" s="377" t="s">
        <v>421</v>
      </c>
      <c r="C63" s="377" t="s">
        <v>419</v>
      </c>
      <c r="D63" s="378" t="s">
        <v>4606</v>
      </c>
      <c r="E63" s="378" t="s">
        <v>4607</v>
      </c>
      <c r="F63" s="379" t="s">
        <v>4566</v>
      </c>
      <c r="G63" s="132"/>
      <c r="H63" s="132"/>
      <c r="I63" s="132"/>
      <c r="J63" s="132"/>
      <c r="K63" s="132"/>
      <c r="L63" s="132"/>
      <c r="M63" s="132"/>
      <c r="N63" s="132"/>
      <c r="O63" s="132"/>
      <c r="P63" s="132"/>
    </row>
    <row r="64" spans="1:16" ht="15" customHeight="1">
      <c r="A64" s="380"/>
      <c r="B64" s="91" t="s">
        <v>421</v>
      </c>
      <c r="C64" s="91" t="s">
        <v>419</v>
      </c>
      <c r="D64" s="381" t="s">
        <v>4596</v>
      </c>
      <c r="E64" s="381" t="s">
        <v>4576</v>
      </c>
      <c r="F64" s="382" t="s">
        <v>4570</v>
      </c>
      <c r="G64" s="132"/>
      <c r="H64" s="132"/>
      <c r="I64" s="132"/>
      <c r="J64" s="132"/>
      <c r="K64" s="132"/>
      <c r="L64" s="132"/>
      <c r="M64" s="132"/>
      <c r="N64" s="132"/>
      <c r="O64" s="132"/>
      <c r="P64" s="132"/>
    </row>
    <row r="65" spans="1:16" ht="15" customHeight="1">
      <c r="A65" s="380"/>
      <c r="B65" s="91" t="s">
        <v>421</v>
      </c>
      <c r="C65" s="91" t="s">
        <v>839</v>
      </c>
      <c r="D65" s="381" t="s">
        <v>4601</v>
      </c>
      <c r="E65" s="381" t="s">
        <v>4608</v>
      </c>
      <c r="F65" s="382" t="s">
        <v>4570</v>
      </c>
      <c r="G65" s="132"/>
      <c r="H65" s="132"/>
      <c r="I65" s="132"/>
      <c r="J65" s="132"/>
      <c r="K65" s="132"/>
      <c r="L65" s="132"/>
      <c r="M65" s="132"/>
      <c r="N65" s="132"/>
      <c r="O65" s="132"/>
      <c r="P65" s="132"/>
    </row>
    <row r="66" spans="1:16" ht="15" customHeight="1">
      <c r="A66" s="380"/>
      <c r="B66" s="91" t="s">
        <v>421</v>
      </c>
      <c r="C66" s="91" t="s">
        <v>836</v>
      </c>
      <c r="D66" s="381" t="s">
        <v>4602</v>
      </c>
      <c r="E66" s="381" t="s">
        <v>4609</v>
      </c>
      <c r="F66" s="382" t="s">
        <v>4570</v>
      </c>
      <c r="G66" s="132"/>
      <c r="H66" s="132"/>
      <c r="I66" s="132"/>
      <c r="J66" s="132"/>
      <c r="K66" s="132"/>
      <c r="L66" s="132"/>
      <c r="M66" s="132"/>
      <c r="N66" s="132"/>
      <c r="O66" s="132"/>
      <c r="P66" s="132"/>
    </row>
    <row r="67" spans="1:16" ht="15" customHeight="1">
      <c r="A67" s="376"/>
      <c r="B67" s="377" t="s">
        <v>423</v>
      </c>
      <c r="C67" s="377" t="s">
        <v>419</v>
      </c>
      <c r="D67" s="378" t="s">
        <v>4610</v>
      </c>
      <c r="E67" s="378" t="s">
        <v>4611</v>
      </c>
      <c r="F67" s="379" t="s">
        <v>4566</v>
      </c>
      <c r="G67" s="132"/>
      <c r="H67" s="132"/>
      <c r="I67" s="132"/>
      <c r="J67" s="132"/>
      <c r="K67" s="132"/>
      <c r="L67" s="132"/>
      <c r="M67" s="132"/>
      <c r="N67" s="132"/>
      <c r="O67" s="132"/>
      <c r="P67" s="132"/>
    </row>
    <row r="68" spans="1:16" ht="15" customHeight="1">
      <c r="A68" s="380"/>
      <c r="B68" s="91" t="s">
        <v>423</v>
      </c>
      <c r="C68" s="91" t="s">
        <v>419</v>
      </c>
      <c r="D68" s="381" t="s">
        <v>4596</v>
      </c>
      <c r="E68" s="381" t="s">
        <v>4612</v>
      </c>
      <c r="F68" s="382" t="s">
        <v>4570</v>
      </c>
      <c r="G68" s="132"/>
      <c r="H68" s="132"/>
      <c r="I68" s="132"/>
      <c r="J68" s="132"/>
      <c r="K68" s="132"/>
      <c r="L68" s="132"/>
      <c r="M68" s="132"/>
      <c r="N68" s="132"/>
      <c r="O68" s="132"/>
      <c r="P68" s="132"/>
    </row>
    <row r="69" spans="1:16" ht="15" customHeight="1">
      <c r="A69" s="380"/>
      <c r="B69" s="91" t="s">
        <v>423</v>
      </c>
      <c r="C69" s="91" t="s">
        <v>839</v>
      </c>
      <c r="D69" s="381" t="s">
        <v>4601</v>
      </c>
      <c r="E69" s="381" t="s">
        <v>4613</v>
      </c>
      <c r="F69" s="382" t="s">
        <v>4570</v>
      </c>
      <c r="G69" s="132"/>
      <c r="H69" s="132"/>
      <c r="I69" s="132"/>
      <c r="J69" s="132"/>
      <c r="K69" s="132"/>
      <c r="L69" s="132"/>
      <c r="M69" s="132"/>
      <c r="N69" s="132"/>
      <c r="O69" s="132"/>
      <c r="P69" s="132"/>
    </row>
    <row r="70" spans="1:16" ht="15" customHeight="1">
      <c r="A70" s="380"/>
      <c r="B70" s="91" t="s">
        <v>423</v>
      </c>
      <c r="C70" s="91" t="s">
        <v>836</v>
      </c>
      <c r="D70" s="381" t="s">
        <v>4602</v>
      </c>
      <c r="E70" s="381" t="s">
        <v>4614</v>
      </c>
      <c r="F70" s="382" t="s">
        <v>4570</v>
      </c>
      <c r="G70" s="132"/>
      <c r="H70" s="132"/>
      <c r="I70" s="132"/>
      <c r="J70" s="132"/>
      <c r="K70" s="132"/>
      <c r="L70" s="132"/>
      <c r="M70" s="132"/>
      <c r="N70" s="132"/>
      <c r="O70" s="132"/>
      <c r="P70" s="132"/>
    </row>
    <row r="71" spans="1:16" ht="15" customHeight="1">
      <c r="A71" s="385"/>
      <c r="B71" s="386" t="s">
        <v>310</v>
      </c>
      <c r="C71" s="386"/>
      <c r="D71" s="387" t="s">
        <v>860</v>
      </c>
      <c r="E71" s="387" t="s">
        <v>860</v>
      </c>
      <c r="F71" s="388" t="s">
        <v>4570</v>
      </c>
      <c r="G71" s="132"/>
      <c r="H71" s="132"/>
      <c r="I71" s="132"/>
      <c r="J71" s="132"/>
      <c r="K71" s="132"/>
      <c r="L71" s="132"/>
      <c r="M71" s="132"/>
      <c r="N71" s="132"/>
      <c r="O71" s="132"/>
      <c r="P71" s="132"/>
    </row>
    <row r="72" spans="1:16" ht="15" customHeight="1">
      <c r="A72" s="132"/>
      <c r="B72" s="132"/>
      <c r="C72" s="132"/>
      <c r="D72" s="132"/>
      <c r="E72" s="132"/>
      <c r="F72" s="132"/>
      <c r="G72" s="132"/>
      <c r="H72" s="132"/>
      <c r="I72" s="132"/>
      <c r="J72" s="132"/>
      <c r="K72" s="132"/>
      <c r="L72" s="132"/>
      <c r="M72" s="132"/>
      <c r="N72" s="132"/>
      <c r="O72" s="132"/>
      <c r="P72" s="132"/>
    </row>
    <row r="73" spans="1:16" ht="15" customHeight="1">
      <c r="A73" s="371" t="s">
        <v>4615</v>
      </c>
      <c r="B73" s="132"/>
      <c r="C73" s="132"/>
      <c r="D73" s="132"/>
      <c r="E73" s="132"/>
      <c r="F73" s="132"/>
      <c r="G73" s="132"/>
      <c r="H73" s="132"/>
      <c r="I73" s="132"/>
      <c r="J73" s="132"/>
      <c r="K73" s="132"/>
      <c r="L73" s="132"/>
      <c r="M73" s="132"/>
      <c r="N73" s="132"/>
      <c r="O73" s="132"/>
      <c r="P73" s="132"/>
    </row>
    <row r="74" spans="1:16" ht="15" customHeight="1">
      <c r="A74" s="1036" t="s">
        <v>4616</v>
      </c>
      <c r="B74" s="892"/>
      <c r="C74" s="892"/>
      <c r="D74" s="892"/>
      <c r="E74" s="892"/>
      <c r="F74" s="892"/>
      <c r="G74" s="892"/>
      <c r="H74" s="892"/>
      <c r="I74" s="892"/>
      <c r="J74" s="892"/>
      <c r="K74" s="132"/>
      <c r="L74" s="132"/>
      <c r="M74" s="132"/>
      <c r="N74" s="132"/>
      <c r="O74" s="132"/>
      <c r="P74" s="132"/>
    </row>
    <row r="75" spans="1:16" ht="15" customHeight="1">
      <c r="A75" s="1036" t="s">
        <v>4617</v>
      </c>
      <c r="B75" s="892"/>
      <c r="C75" s="892"/>
      <c r="D75" s="892"/>
      <c r="E75" s="892"/>
      <c r="F75" s="892"/>
      <c r="G75" s="892"/>
      <c r="H75" s="892"/>
      <c r="I75" s="892"/>
      <c r="J75" s="892"/>
      <c r="K75" s="132"/>
      <c r="L75" s="132"/>
      <c r="M75" s="132"/>
      <c r="N75" s="132"/>
      <c r="O75" s="132"/>
      <c r="P75" s="132"/>
    </row>
    <row r="76" spans="1:16" ht="15" customHeight="1">
      <c r="A76" s="1036" t="s">
        <v>4618</v>
      </c>
      <c r="B76" s="892"/>
      <c r="C76" s="892"/>
      <c r="D76" s="892"/>
      <c r="E76" s="892"/>
      <c r="F76" s="892"/>
      <c r="G76" s="892"/>
      <c r="H76" s="892"/>
      <c r="I76" s="892"/>
      <c r="J76" s="892"/>
      <c r="K76" s="132"/>
      <c r="L76" s="132"/>
      <c r="M76" s="132"/>
      <c r="N76" s="132"/>
      <c r="O76" s="132"/>
      <c r="P76" s="132"/>
    </row>
    <row r="77" spans="1:16" ht="15" customHeight="1">
      <c r="A77" s="132"/>
      <c r="B77" s="132"/>
      <c r="C77" s="132"/>
      <c r="D77" s="132"/>
      <c r="E77" s="132"/>
      <c r="F77" s="132"/>
      <c r="G77" s="132"/>
      <c r="H77" s="132"/>
      <c r="I77" s="132"/>
      <c r="J77" s="132"/>
      <c r="K77" s="132"/>
      <c r="L77" s="132"/>
      <c r="M77" s="132"/>
      <c r="N77" s="132"/>
      <c r="O77" s="132"/>
      <c r="P77" s="132"/>
    </row>
    <row r="78" spans="1:16" ht="15" customHeight="1">
      <c r="A78" s="132"/>
      <c r="B78" s="132"/>
      <c r="C78" s="132"/>
      <c r="D78" s="132"/>
      <c r="E78" s="132"/>
      <c r="F78" s="132"/>
      <c r="G78" s="132"/>
      <c r="H78" s="132"/>
      <c r="I78" s="132"/>
      <c r="J78" s="132"/>
      <c r="K78" s="132"/>
      <c r="L78" s="132"/>
      <c r="M78" s="132"/>
      <c r="N78" s="132"/>
      <c r="O78" s="132"/>
      <c r="P78" s="132"/>
    </row>
    <row r="79" spans="1:16" ht="15" customHeight="1">
      <c r="A79" s="132"/>
      <c r="B79" s="132"/>
      <c r="C79" s="132"/>
      <c r="D79" s="132"/>
      <c r="E79" s="132"/>
      <c r="F79" s="132"/>
      <c r="G79" s="132"/>
      <c r="H79" s="132"/>
      <c r="I79" s="132"/>
      <c r="J79" s="132"/>
      <c r="K79" s="132"/>
      <c r="L79" s="132"/>
      <c r="M79" s="132"/>
      <c r="N79" s="132"/>
      <c r="O79" s="132"/>
      <c r="P79" s="132"/>
    </row>
    <row r="80" spans="1:16" ht="15" customHeight="1">
      <c r="A80" s="132"/>
      <c r="B80" s="132"/>
      <c r="C80" s="132"/>
      <c r="D80" s="132"/>
      <c r="E80" s="132"/>
      <c r="F80" s="132"/>
      <c r="G80" s="132"/>
      <c r="H80" s="132"/>
      <c r="I80" s="132"/>
      <c r="J80" s="132"/>
      <c r="K80" s="132"/>
      <c r="L80" s="132"/>
      <c r="M80" s="132"/>
      <c r="N80" s="132"/>
      <c r="O80" s="132"/>
      <c r="P80" s="132"/>
    </row>
    <row r="81" spans="1:16" ht="15" customHeight="1">
      <c r="A81" s="132"/>
      <c r="B81" s="132"/>
      <c r="C81" s="132"/>
      <c r="D81" s="132"/>
      <c r="E81" s="132"/>
      <c r="F81" s="132"/>
      <c r="G81" s="132"/>
      <c r="H81" s="132"/>
      <c r="I81" s="132"/>
      <c r="J81" s="132"/>
      <c r="K81" s="132"/>
      <c r="L81" s="132"/>
      <c r="M81" s="132"/>
      <c r="N81" s="132"/>
      <c r="O81" s="132"/>
      <c r="P81" s="132"/>
    </row>
    <row r="82" spans="1:16" ht="15" customHeight="1">
      <c r="A82" s="132"/>
      <c r="B82" s="132"/>
      <c r="C82" s="132"/>
      <c r="D82" s="132"/>
      <c r="E82" s="132"/>
      <c r="F82" s="132"/>
      <c r="G82" s="132"/>
      <c r="H82" s="132"/>
      <c r="I82" s="132"/>
      <c r="J82" s="132"/>
      <c r="K82" s="132"/>
      <c r="L82" s="132"/>
      <c r="M82" s="132"/>
      <c r="N82" s="132"/>
      <c r="O82" s="132"/>
      <c r="P82" s="132"/>
    </row>
    <row r="83" spans="1:16" ht="15" customHeight="1">
      <c r="A83" s="132"/>
      <c r="B83" s="132"/>
      <c r="C83" s="132"/>
      <c r="D83" s="132"/>
      <c r="E83" s="132"/>
      <c r="F83" s="132"/>
      <c r="G83" s="132"/>
      <c r="H83" s="132"/>
      <c r="I83" s="132"/>
      <c r="J83" s="132"/>
      <c r="K83" s="132"/>
      <c r="L83" s="132"/>
      <c r="M83" s="132"/>
      <c r="N83" s="132"/>
      <c r="O83" s="132"/>
      <c r="P83" s="132"/>
    </row>
    <row r="84" spans="1:16" ht="15" customHeight="1">
      <c r="A84" s="132"/>
      <c r="B84" s="132"/>
      <c r="C84" s="132"/>
      <c r="D84" s="132"/>
      <c r="E84" s="132"/>
      <c r="F84" s="132"/>
      <c r="G84" s="132"/>
      <c r="H84" s="132"/>
      <c r="I84" s="132"/>
      <c r="J84" s="132"/>
      <c r="K84" s="132"/>
      <c r="L84" s="132"/>
      <c r="M84" s="132"/>
      <c r="N84" s="132"/>
      <c r="O84" s="132"/>
      <c r="P84" s="132"/>
    </row>
    <row r="85" spans="1:16" ht="15" customHeight="1">
      <c r="A85" s="132"/>
      <c r="B85" s="132"/>
      <c r="C85" s="132"/>
      <c r="D85" s="132"/>
      <c r="E85" s="132"/>
      <c r="F85" s="132"/>
      <c r="G85" s="132"/>
      <c r="H85" s="132"/>
      <c r="I85" s="132"/>
      <c r="J85" s="132"/>
      <c r="K85" s="132"/>
      <c r="L85" s="132"/>
      <c r="M85" s="132"/>
      <c r="N85" s="132"/>
      <c r="O85" s="132"/>
      <c r="P85" s="132"/>
    </row>
    <row r="86" spans="1:16" ht="15" customHeight="1">
      <c r="A86" s="132"/>
      <c r="B86" s="132"/>
      <c r="C86" s="132"/>
      <c r="D86" s="132"/>
      <c r="E86" s="132"/>
      <c r="F86" s="132"/>
      <c r="G86" s="132"/>
      <c r="H86" s="132"/>
      <c r="I86" s="132"/>
      <c r="J86" s="132"/>
      <c r="K86" s="132"/>
      <c r="L86" s="132"/>
      <c r="M86" s="132"/>
      <c r="N86" s="132"/>
      <c r="O86" s="132"/>
      <c r="P86" s="132"/>
    </row>
    <row r="87" spans="1:16" ht="15" customHeight="1">
      <c r="A87" s="132"/>
      <c r="B87" s="132"/>
      <c r="C87" s="132"/>
      <c r="D87" s="132"/>
      <c r="E87" s="132"/>
      <c r="F87" s="132"/>
      <c r="G87" s="132"/>
      <c r="H87" s="132"/>
      <c r="I87" s="132"/>
      <c r="J87" s="132"/>
      <c r="K87" s="132"/>
      <c r="L87" s="132"/>
      <c r="M87" s="132"/>
      <c r="N87" s="132"/>
      <c r="O87" s="132"/>
      <c r="P87" s="132"/>
    </row>
    <row r="88" spans="1:16" ht="15" customHeight="1">
      <c r="A88" s="132"/>
      <c r="B88" s="132"/>
      <c r="C88" s="132"/>
      <c r="D88" s="132"/>
      <c r="E88" s="132"/>
      <c r="F88" s="132"/>
      <c r="G88" s="132"/>
      <c r="H88" s="132"/>
      <c r="I88" s="132"/>
      <c r="J88" s="132"/>
      <c r="K88" s="132"/>
      <c r="L88" s="132"/>
      <c r="M88" s="132"/>
      <c r="N88" s="132"/>
      <c r="O88" s="132"/>
      <c r="P88" s="132"/>
    </row>
    <row r="89" spans="1:16" ht="15" customHeight="1">
      <c r="A89" s="132"/>
      <c r="B89" s="132"/>
      <c r="C89" s="132"/>
      <c r="D89" s="132"/>
      <c r="E89" s="132"/>
      <c r="F89" s="132"/>
      <c r="G89" s="132"/>
      <c r="H89" s="132"/>
      <c r="I89" s="132"/>
      <c r="J89" s="132"/>
      <c r="K89" s="132"/>
      <c r="L89" s="132"/>
      <c r="M89" s="132"/>
      <c r="N89" s="132"/>
      <c r="O89" s="132"/>
      <c r="P89" s="132"/>
    </row>
    <row r="90" spans="1:16" ht="15" customHeight="1">
      <c r="A90" s="132"/>
      <c r="B90" s="132"/>
      <c r="C90" s="132"/>
      <c r="D90" s="132"/>
      <c r="E90" s="132"/>
      <c r="F90" s="132"/>
      <c r="G90" s="132"/>
      <c r="H90" s="132"/>
      <c r="I90" s="132"/>
      <c r="J90" s="132"/>
      <c r="K90" s="132"/>
      <c r="L90" s="132"/>
      <c r="M90" s="132"/>
      <c r="N90" s="132"/>
      <c r="O90" s="132"/>
      <c r="P90" s="132"/>
    </row>
    <row r="91" spans="1:16" ht="15" customHeight="1">
      <c r="A91" s="132"/>
      <c r="B91" s="132"/>
      <c r="C91" s="132"/>
      <c r="D91" s="132"/>
      <c r="E91" s="132"/>
      <c r="F91" s="132"/>
      <c r="G91" s="132"/>
      <c r="H91" s="132"/>
      <c r="I91" s="132"/>
      <c r="J91" s="132"/>
      <c r="K91" s="132"/>
      <c r="L91" s="132"/>
      <c r="M91" s="132"/>
      <c r="N91" s="132"/>
      <c r="O91" s="132"/>
      <c r="P91" s="132"/>
    </row>
    <row r="92" spans="1:16" ht="15" customHeight="1">
      <c r="A92" s="132"/>
      <c r="B92" s="132"/>
      <c r="C92" s="132"/>
      <c r="D92" s="132"/>
      <c r="E92" s="132"/>
      <c r="F92" s="132"/>
      <c r="G92" s="132"/>
      <c r="H92" s="132"/>
      <c r="I92" s="132"/>
      <c r="J92" s="132"/>
      <c r="K92" s="132"/>
      <c r="L92" s="132"/>
      <c r="M92" s="132"/>
      <c r="N92" s="132"/>
      <c r="O92" s="132"/>
      <c r="P92" s="132"/>
    </row>
    <row r="93" spans="1:16" ht="15" customHeight="1">
      <c r="A93" s="132"/>
      <c r="B93" s="132"/>
      <c r="C93" s="132"/>
      <c r="D93" s="132"/>
      <c r="E93" s="132"/>
      <c r="F93" s="132"/>
      <c r="G93" s="132"/>
      <c r="H93" s="132"/>
      <c r="I93" s="132"/>
      <c r="J93" s="132"/>
      <c r="K93" s="132"/>
      <c r="L93" s="132"/>
      <c r="M93" s="132"/>
      <c r="N93" s="132"/>
      <c r="O93" s="132"/>
      <c r="P93" s="132"/>
    </row>
    <row r="94" spans="1:16" ht="15" customHeight="1">
      <c r="A94" s="132"/>
      <c r="B94" s="132"/>
      <c r="C94" s="132"/>
      <c r="D94" s="132"/>
      <c r="E94" s="132"/>
      <c r="F94" s="132"/>
      <c r="G94" s="132"/>
      <c r="H94" s="132"/>
      <c r="I94" s="132"/>
      <c r="J94" s="132"/>
      <c r="K94" s="132"/>
      <c r="L94" s="132"/>
      <c r="M94" s="132"/>
      <c r="N94" s="132"/>
      <c r="O94" s="132"/>
      <c r="P94" s="132"/>
    </row>
    <row r="95" spans="1:16" ht="15" customHeight="1">
      <c r="A95" s="132"/>
      <c r="B95" s="132"/>
      <c r="C95" s="132"/>
      <c r="D95" s="132"/>
      <c r="E95" s="132"/>
      <c r="F95" s="132"/>
      <c r="G95" s="132"/>
      <c r="H95" s="132"/>
      <c r="I95" s="132"/>
      <c r="J95" s="132"/>
      <c r="K95" s="132"/>
      <c r="L95" s="132"/>
      <c r="M95" s="132"/>
      <c r="N95" s="132"/>
      <c r="O95" s="132"/>
      <c r="P95" s="132"/>
    </row>
    <row r="96" spans="1:16" ht="15" customHeight="1">
      <c r="A96" s="132"/>
      <c r="B96" s="132"/>
      <c r="C96" s="132"/>
      <c r="D96" s="132"/>
      <c r="E96" s="132"/>
      <c r="F96" s="132"/>
      <c r="G96" s="132"/>
      <c r="H96" s="132"/>
      <c r="I96" s="132"/>
      <c r="J96" s="132"/>
      <c r="K96" s="132"/>
      <c r="L96" s="132"/>
      <c r="M96" s="132"/>
      <c r="N96" s="132"/>
      <c r="O96" s="132"/>
      <c r="P96" s="132"/>
    </row>
    <row r="97" spans="1:16" ht="15" customHeight="1">
      <c r="A97" s="132"/>
      <c r="B97" s="132"/>
      <c r="C97" s="132"/>
      <c r="D97" s="132"/>
      <c r="E97" s="132"/>
      <c r="F97" s="132"/>
      <c r="G97" s="132"/>
      <c r="H97" s="132"/>
      <c r="I97" s="132"/>
      <c r="J97" s="132"/>
      <c r="K97" s="132"/>
      <c r="L97" s="132"/>
      <c r="M97" s="132"/>
      <c r="N97" s="132"/>
      <c r="O97" s="132"/>
      <c r="P97" s="132"/>
    </row>
    <row r="98" spans="1:16" ht="15" customHeight="1">
      <c r="A98" s="132"/>
      <c r="B98" s="132"/>
      <c r="C98" s="132"/>
      <c r="D98" s="132"/>
      <c r="E98" s="132"/>
      <c r="F98" s="132"/>
      <c r="G98" s="132"/>
      <c r="H98" s="132"/>
      <c r="I98" s="132"/>
      <c r="J98" s="132"/>
      <c r="K98" s="132"/>
      <c r="L98" s="132"/>
      <c r="M98" s="132"/>
      <c r="N98" s="132"/>
      <c r="O98" s="132"/>
      <c r="P98" s="132"/>
    </row>
  </sheetData>
  <autoFilter ref="A5:E98" xr:uid="{00000000-0009-0000-0000-000013000000}"/>
  <mergeCells count="8">
    <mergeCell ref="A76:J76"/>
    <mergeCell ref="A54:J54"/>
    <mergeCell ref="A75:J75"/>
    <mergeCell ref="A74:J74"/>
    <mergeCell ref="A1:I1"/>
    <mergeCell ref="F47:I47"/>
    <mergeCell ref="A2:J2"/>
    <mergeCell ref="A47:D47"/>
  </mergeCells>
  <hyperlinks>
    <hyperlink ref="J1" location="'ÍNDICE'!A1" display="◀ Índice" xr:uid="{00000000-0004-0000-1300-000000000000}"/>
  </hyperlinks>
  <printOptions horizontalCentered="1"/>
  <pageMargins left="0.4" right="0.4" top="0.6" bottom="0.5" header="0.511811023622047" footer="0.51180555555555596"/>
  <pageSetup paperSize="9" scale="73" fitToHeight="0" orientation="landscape" horizontalDpi="300" verticalDpi="300"/>
  <headerFooter>
    <oddFooter>&amp;L&amp;8 &amp;K808080Circular n.º ___/EOTF/2026 — Livro de Anexos&amp;R&amp;8 &amp;K808080Pág. &amp;P de &amp;N</oddFooter>
  </headerFooter>
  <rowBreaks count="1" manualBreakCount="1">
    <brk id="51"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D966"/>
    <pageSetUpPr fitToPage="1"/>
  </sheetPr>
  <dimension ref="A1:F21"/>
  <sheetViews>
    <sheetView showGridLines="0" zoomScaleNormal="100" workbookViewId="0">
      <pane ySplit="5" topLeftCell="A6" activePane="bottomLeft" state="frozen"/>
      <selection pane="bottomLeft" activeCell="A6" sqref="A6:E6"/>
    </sheetView>
  </sheetViews>
  <sheetFormatPr defaultColWidth="8.88671875" defaultRowHeight="14.4"/>
  <cols>
    <col min="1" max="1" width="46" style="24" customWidth="1"/>
    <col min="2" max="2" width="17.44140625" customWidth="1"/>
    <col min="3" max="5" width="46" customWidth="1"/>
  </cols>
  <sheetData>
    <row r="1" spans="1:6" ht="37.5" customHeight="1">
      <c r="A1" s="1043" t="s">
        <v>4619</v>
      </c>
      <c r="B1" s="892"/>
      <c r="C1" s="892"/>
      <c r="D1" s="892"/>
      <c r="E1" s="892"/>
      <c r="F1" s="26" t="s">
        <v>1</v>
      </c>
    </row>
    <row r="2" spans="1:6" ht="39.6" customHeight="1">
      <c r="A2" s="1042" t="s">
        <v>4620</v>
      </c>
      <c r="B2" s="892"/>
      <c r="C2" s="892"/>
      <c r="D2" s="892"/>
      <c r="E2" s="892"/>
    </row>
    <row r="3" spans="1:6" ht="14.25" customHeight="1">
      <c r="A3" s="267"/>
      <c r="B3" s="267"/>
      <c r="C3" s="267"/>
      <c r="D3" s="267"/>
      <c r="E3" s="267"/>
    </row>
    <row r="4" spans="1:6" ht="18" customHeight="1">
      <c r="A4" s="7"/>
      <c r="B4" s="7"/>
      <c r="D4" s="7"/>
      <c r="E4" s="397" t="s">
        <v>4621</v>
      </c>
    </row>
    <row r="5" spans="1:6" ht="64.5" customHeight="1">
      <c r="A5" s="5" t="s">
        <v>4622</v>
      </c>
      <c r="B5" s="5" t="s">
        <v>187</v>
      </c>
      <c r="C5" s="5" t="s">
        <v>4623</v>
      </c>
      <c r="D5" s="5" t="s">
        <v>4624</v>
      </c>
      <c r="E5" s="5" t="s">
        <v>4625</v>
      </c>
    </row>
    <row r="6" spans="1:6" ht="14.25" customHeight="1">
      <c r="A6" s="1044" t="s">
        <v>4626</v>
      </c>
      <c r="B6" s="1001"/>
      <c r="C6" s="1001"/>
      <c r="D6" s="1001"/>
      <c r="E6" s="1001"/>
    </row>
    <row r="7" spans="1:6" ht="18" customHeight="1">
      <c r="A7" s="27" t="s">
        <v>4627</v>
      </c>
      <c r="B7" s="27" t="s">
        <v>4628</v>
      </c>
      <c r="C7" s="398" t="s">
        <v>4629</v>
      </c>
      <c r="D7" s="398"/>
      <c r="E7" s="398"/>
    </row>
    <row r="8" spans="1:6" ht="18" customHeight="1">
      <c r="A8" s="27" t="s">
        <v>4630</v>
      </c>
      <c r="B8" s="27" t="s">
        <v>4631</v>
      </c>
      <c r="C8" s="398" t="s">
        <v>4629</v>
      </c>
      <c r="D8" s="398"/>
      <c r="E8" s="398"/>
    </row>
    <row r="9" spans="1:6" ht="14.4" customHeight="1">
      <c r="A9" s="1044" t="s">
        <v>4632</v>
      </c>
      <c r="B9" s="1001"/>
      <c r="C9" s="1001"/>
      <c r="D9" s="1001"/>
      <c r="E9" s="1001"/>
    </row>
    <row r="10" spans="1:6" ht="18" customHeight="1">
      <c r="A10" s="27" t="s">
        <v>4633</v>
      </c>
      <c r="B10" s="27" t="s">
        <v>4628</v>
      </c>
      <c r="C10" s="398" t="s">
        <v>4629</v>
      </c>
      <c r="D10" s="398"/>
      <c r="E10" s="398"/>
    </row>
    <row r="11" spans="1:6" ht="18" customHeight="1">
      <c r="A11" s="27" t="s">
        <v>4634</v>
      </c>
      <c r="B11" s="27" t="s">
        <v>4631</v>
      </c>
      <c r="C11" s="398" t="s">
        <v>4629</v>
      </c>
      <c r="D11" s="398"/>
      <c r="E11" s="398"/>
    </row>
    <row r="12" spans="1:6">
      <c r="A12" s="1045" t="s">
        <v>4635</v>
      </c>
      <c r="B12" s="1046"/>
      <c r="C12" s="399" t="s">
        <v>4636</v>
      </c>
      <c r="D12" s="399"/>
      <c r="E12" s="399"/>
    </row>
    <row r="13" spans="1:6" ht="15" customHeight="1">
      <c r="A13" s="7"/>
      <c r="B13" s="7"/>
      <c r="C13" s="7"/>
      <c r="D13" s="7"/>
      <c r="E13" s="7"/>
    </row>
    <row r="14" spans="1:6" ht="14.25" customHeight="1">
      <c r="A14" s="400" t="s">
        <v>4637</v>
      </c>
      <c r="B14" s="7"/>
      <c r="C14" s="7"/>
      <c r="D14" s="7"/>
      <c r="E14" s="7"/>
    </row>
    <row r="15" spans="1:6" ht="32.1" customHeight="1">
      <c r="A15" s="770" t="s">
        <v>4638</v>
      </c>
      <c r="B15" s="771"/>
      <c r="C15" s="1003" t="s">
        <v>4639</v>
      </c>
      <c r="D15" s="892"/>
      <c r="E15" s="892"/>
    </row>
    <row r="16" spans="1:6" ht="14.25" customHeight="1">
      <c r="A16" s="770" t="s">
        <v>4640</v>
      </c>
      <c r="B16" s="771"/>
      <c r="C16" s="1003" t="s">
        <v>4641</v>
      </c>
      <c r="D16" s="892"/>
      <c r="E16" s="892"/>
    </row>
    <row r="17" spans="1:5" ht="14.25" customHeight="1">
      <c r="A17" s="140" t="s">
        <v>4642</v>
      </c>
      <c r="B17" s="771"/>
      <c r="C17" s="1003" t="s">
        <v>4643</v>
      </c>
      <c r="D17" s="892"/>
      <c r="E17" s="892"/>
    </row>
    <row r="18" spans="1:5" ht="14.25" customHeight="1">
      <c r="A18" s="140" t="s">
        <v>4644</v>
      </c>
      <c r="B18" s="771"/>
      <c r="C18" s="1003" t="s">
        <v>4645</v>
      </c>
      <c r="D18" s="892"/>
      <c r="E18" s="892"/>
    </row>
    <row r="19" spans="1:5" ht="15" customHeight="1">
      <c r="A19" s="140" t="s">
        <v>4646</v>
      </c>
      <c r="B19" s="772">
        <f>B15-B17</f>
        <v>0</v>
      </c>
      <c r="C19" s="861" t="s">
        <v>4647</v>
      </c>
    </row>
    <row r="20" spans="1:5" ht="14.25" customHeight="1">
      <c r="A20" s="1041"/>
      <c r="B20" s="892"/>
      <c r="C20" s="892"/>
      <c r="D20" s="892"/>
      <c r="E20" s="892"/>
    </row>
    <row r="21" spans="1:5" ht="82.8" customHeight="1">
      <c r="A21" s="862" t="s">
        <v>4648</v>
      </c>
    </row>
  </sheetData>
  <autoFilter ref="A5:E20" xr:uid="{00000000-0009-0000-0000-000014000000}"/>
  <mergeCells count="10">
    <mergeCell ref="C16:E16"/>
    <mergeCell ref="A20:E20"/>
    <mergeCell ref="A2:E2"/>
    <mergeCell ref="C18:E18"/>
    <mergeCell ref="A1:E1"/>
    <mergeCell ref="C17:E17"/>
    <mergeCell ref="A6:E6"/>
    <mergeCell ref="C15:E15"/>
    <mergeCell ref="A9:E9"/>
    <mergeCell ref="A12:B12"/>
  </mergeCells>
  <hyperlinks>
    <hyperlink ref="F1" location="'ÍNDICE'!A1" display="◀ Índice" xr:uid="{00000000-0004-0000-1400-000000000000}"/>
  </hyperlinks>
  <printOptions horizontalCentered="1"/>
  <pageMargins left="0.39370078740157483" right="0.39370078740157483" top="0.59055118110236227" bottom="0.51181102362204722" header="0.51181102362204722" footer="0.51181102362204722"/>
  <pageSetup paperSize="9" scale="70" fitToHeight="0" orientation="landscape" horizontalDpi="300" verticalDpi="300"/>
  <headerFooter>
    <oddFooter>&amp;L&amp;8 &amp;K808080Circular n.º ___/EOTF/2026 — Livro de Anexos&amp;R&amp;8 &amp;K808080Pág. &amp;P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D966"/>
    <pageSetUpPr fitToPage="1"/>
  </sheetPr>
  <dimension ref="A1:F84"/>
  <sheetViews>
    <sheetView zoomScale="85" zoomScaleNormal="85" workbookViewId="0">
      <pane ySplit="2" topLeftCell="A3" activePane="bottomLeft" state="frozen"/>
      <selection pane="bottomLeft" activeCell="D14" sqref="D14:E14"/>
    </sheetView>
  </sheetViews>
  <sheetFormatPr defaultColWidth="8.6640625" defaultRowHeight="14.4"/>
  <cols>
    <col min="1" max="1" width="46" customWidth="1"/>
    <col min="2" max="2" width="26" customWidth="1"/>
    <col min="3" max="3" width="28.44140625" customWidth="1"/>
    <col min="4" max="4" width="33.33203125" customWidth="1"/>
    <col min="5" max="5" width="43.5546875" customWidth="1"/>
  </cols>
  <sheetData>
    <row r="1" spans="1:6" ht="35.25" customHeight="1">
      <c r="A1" s="402" t="s">
        <v>4649</v>
      </c>
      <c r="F1" s="26" t="s">
        <v>1</v>
      </c>
    </row>
    <row r="2" spans="1:6" ht="32.1" customHeight="1">
      <c r="A2" s="1053" t="s">
        <v>4650</v>
      </c>
      <c r="B2" s="892"/>
      <c r="C2" s="892"/>
      <c r="D2" s="892"/>
      <c r="E2" s="892"/>
    </row>
    <row r="4" spans="1:6" ht="15" customHeight="1">
      <c r="A4" s="404" t="s">
        <v>4651</v>
      </c>
      <c r="B4" s="404"/>
      <c r="C4" s="404"/>
      <c r="D4" s="404"/>
      <c r="E4" s="404"/>
    </row>
    <row r="5" spans="1:6" ht="45.9" customHeight="1">
      <c r="A5" s="1052" t="s">
        <v>4652</v>
      </c>
      <c r="B5" s="892"/>
      <c r="C5" s="892"/>
      <c r="D5" s="892"/>
      <c r="E5" s="892"/>
    </row>
    <row r="7" spans="1:6" ht="15" customHeight="1">
      <c r="A7" s="404" t="s">
        <v>4653</v>
      </c>
      <c r="B7" s="404"/>
      <c r="C7" s="404"/>
      <c r="D7" s="404"/>
      <c r="E7" s="404"/>
    </row>
    <row r="8" spans="1:6" ht="32.1" customHeight="1">
      <c r="A8" s="1052" t="s">
        <v>4654</v>
      </c>
      <c r="B8" s="892"/>
      <c r="C8" s="892"/>
      <c r="D8" s="892"/>
      <c r="E8" s="892"/>
    </row>
    <row r="9" spans="1:6" ht="32.1" customHeight="1">
      <c r="A9" s="1052" t="s">
        <v>4655</v>
      </c>
      <c r="B9" s="892"/>
      <c r="C9" s="892"/>
      <c r="D9" s="892"/>
      <c r="E9" s="892"/>
    </row>
    <row r="10" spans="1:6" ht="32.1" customHeight="1">
      <c r="A10" s="1052" t="s">
        <v>4656</v>
      </c>
      <c r="B10" s="892"/>
      <c r="C10" s="892"/>
      <c r="D10" s="892"/>
      <c r="E10" s="892"/>
    </row>
    <row r="12" spans="1:6" ht="15" customHeight="1">
      <c r="A12" s="404" t="s">
        <v>4657</v>
      </c>
      <c r="B12" s="404"/>
      <c r="C12" s="404"/>
      <c r="D12" s="404"/>
      <c r="E12" s="404"/>
    </row>
    <row r="13" spans="1:6" ht="15" customHeight="1">
      <c r="A13" s="55" t="s">
        <v>4658</v>
      </c>
      <c r="B13" s="1047" t="s">
        <v>4659</v>
      </c>
      <c r="C13" s="892"/>
      <c r="D13" s="55" t="s">
        <v>4660</v>
      </c>
      <c r="E13" s="404"/>
    </row>
    <row r="14" spans="1:6">
      <c r="A14" s="773" t="s">
        <v>4661</v>
      </c>
      <c r="B14" s="1050" t="s">
        <v>4662</v>
      </c>
      <c r="C14" s="1007"/>
      <c r="D14" s="1050" t="s">
        <v>4663</v>
      </c>
      <c r="E14" s="1007"/>
    </row>
    <row r="15" spans="1:6">
      <c r="A15" s="775" t="s">
        <v>4664</v>
      </c>
      <c r="B15" s="1048" t="s">
        <v>4665</v>
      </c>
      <c r="C15" s="1010"/>
      <c r="D15" s="1048" t="s">
        <v>4666</v>
      </c>
      <c r="E15" s="1010"/>
    </row>
    <row r="16" spans="1:6">
      <c r="A16" s="775" t="s">
        <v>4667</v>
      </c>
      <c r="B16" s="1048" t="s">
        <v>4668</v>
      </c>
      <c r="C16" s="1010"/>
      <c r="D16" s="1048" t="s">
        <v>4669</v>
      </c>
      <c r="E16" s="1010"/>
    </row>
    <row r="17" spans="1:5">
      <c r="A17" s="777" t="s">
        <v>4670</v>
      </c>
      <c r="B17" s="1051" t="s">
        <v>4671</v>
      </c>
      <c r="C17" s="1005"/>
      <c r="D17" s="1051" t="s">
        <v>4672</v>
      </c>
      <c r="E17" s="1005"/>
    </row>
    <row r="19" spans="1:5" ht="15" customHeight="1">
      <c r="A19" s="404" t="s">
        <v>4673</v>
      </c>
      <c r="B19" s="404"/>
      <c r="C19" s="404"/>
      <c r="D19" s="404"/>
      <c r="E19" s="404"/>
    </row>
    <row r="20" spans="1:5" ht="15" customHeight="1">
      <c r="A20" s="55" t="s">
        <v>4563</v>
      </c>
      <c r="B20" s="1047" t="s">
        <v>4659</v>
      </c>
      <c r="C20" s="892"/>
      <c r="D20" s="1047" t="s">
        <v>4674</v>
      </c>
      <c r="E20" s="892"/>
    </row>
    <row r="21" spans="1:5" ht="30.9" customHeight="1">
      <c r="A21" s="773" t="s">
        <v>4675</v>
      </c>
      <c r="B21" s="1050" t="s">
        <v>4676</v>
      </c>
      <c r="C21" s="1007"/>
      <c r="D21" s="1050" t="s">
        <v>4677</v>
      </c>
      <c r="E21" s="1007"/>
    </row>
    <row r="22" spans="1:5">
      <c r="A22" s="775" t="s">
        <v>4678</v>
      </c>
      <c r="B22" s="1048" t="s">
        <v>4679</v>
      </c>
      <c r="C22" s="1010"/>
      <c r="D22" s="1048" t="s">
        <v>4680</v>
      </c>
      <c r="E22" s="1010"/>
    </row>
    <row r="23" spans="1:5">
      <c r="A23" s="777" t="s">
        <v>4681</v>
      </c>
      <c r="B23" s="1051" t="s">
        <v>4682</v>
      </c>
      <c r="C23" s="1005"/>
      <c r="D23" s="1051" t="s">
        <v>4683</v>
      </c>
      <c r="E23" s="1005"/>
    </row>
    <row r="25" spans="1:5" ht="15" customHeight="1">
      <c r="A25" s="404" t="s">
        <v>4684</v>
      </c>
      <c r="B25" s="404"/>
      <c r="C25" s="404"/>
      <c r="D25" s="404"/>
      <c r="E25" s="404"/>
    </row>
    <row r="26" spans="1:5" ht="15" customHeight="1">
      <c r="A26" s="55" t="s">
        <v>4685</v>
      </c>
      <c r="B26" s="1049" t="s">
        <v>4686</v>
      </c>
      <c r="C26" s="892"/>
      <c r="D26" s="892"/>
      <c r="E26" s="892"/>
    </row>
    <row r="27" spans="1:5">
      <c r="A27" s="773" t="s">
        <v>4687</v>
      </c>
      <c r="B27" s="1050" t="s">
        <v>4688</v>
      </c>
      <c r="C27" s="1007"/>
      <c r="D27" s="1007"/>
      <c r="E27" s="1007"/>
    </row>
    <row r="28" spans="1:5">
      <c r="A28" s="775" t="s">
        <v>4689</v>
      </c>
      <c r="B28" s="1048" t="s">
        <v>4690</v>
      </c>
      <c r="C28" s="1010"/>
      <c r="D28" s="1010"/>
      <c r="E28" s="1010"/>
    </row>
    <row r="29" spans="1:5">
      <c r="A29" s="775" t="s">
        <v>4691</v>
      </c>
      <c r="B29" s="1048" t="s">
        <v>4692</v>
      </c>
      <c r="C29" s="1010"/>
      <c r="D29" s="1010"/>
      <c r="E29" s="1010"/>
    </row>
    <row r="30" spans="1:5">
      <c r="A30" s="775" t="s">
        <v>4693</v>
      </c>
      <c r="B30" s="1048" t="s">
        <v>4692</v>
      </c>
      <c r="C30" s="1010"/>
      <c r="D30" s="1010"/>
      <c r="E30" s="1010"/>
    </row>
    <row r="31" spans="1:5">
      <c r="A31" s="775" t="s">
        <v>4694</v>
      </c>
      <c r="B31" s="1048" t="s">
        <v>4695</v>
      </c>
      <c r="C31" s="1010"/>
      <c r="D31" s="1010"/>
      <c r="E31" s="1010"/>
    </row>
    <row r="32" spans="1:5">
      <c r="A32" s="775" t="s">
        <v>4696</v>
      </c>
      <c r="B32" s="1048" t="s">
        <v>4697</v>
      </c>
      <c r="C32" s="1010"/>
      <c r="D32" s="1010"/>
      <c r="E32" s="1010"/>
    </row>
    <row r="33" spans="1:5">
      <c r="A33" s="775" t="s">
        <v>4658</v>
      </c>
      <c r="B33" s="1048" t="s">
        <v>4698</v>
      </c>
      <c r="C33" s="1010"/>
      <c r="D33" s="1010"/>
      <c r="E33" s="1010"/>
    </row>
    <row r="34" spans="1:5">
      <c r="A34" s="775" t="s">
        <v>4699</v>
      </c>
      <c r="B34" s="1048" t="s">
        <v>4700</v>
      </c>
      <c r="C34" s="1010"/>
      <c r="D34" s="1010"/>
      <c r="E34" s="1010"/>
    </row>
    <row r="35" spans="1:5">
      <c r="A35" s="775" t="s">
        <v>4701</v>
      </c>
      <c r="B35" s="1048" t="s">
        <v>4702</v>
      </c>
      <c r="C35" s="1010"/>
      <c r="D35" s="1010"/>
      <c r="E35" s="1010"/>
    </row>
    <row r="36" spans="1:5">
      <c r="A36" s="775" t="s">
        <v>4703</v>
      </c>
      <c r="B36" s="1048" t="s">
        <v>4704</v>
      </c>
      <c r="C36" s="1010"/>
      <c r="D36" s="1010"/>
      <c r="E36" s="1010"/>
    </row>
    <row r="37" spans="1:5">
      <c r="A37" s="775" t="s">
        <v>4705</v>
      </c>
      <c r="B37" s="1048" t="s">
        <v>4706</v>
      </c>
      <c r="C37" s="1010"/>
      <c r="D37" s="1010"/>
      <c r="E37" s="1010"/>
    </row>
    <row r="38" spans="1:5">
      <c r="A38" s="777" t="s">
        <v>4707</v>
      </c>
      <c r="B38" s="1051" t="s">
        <v>4708</v>
      </c>
      <c r="C38" s="1005"/>
      <c r="D38" s="1005"/>
      <c r="E38" s="1005"/>
    </row>
    <row r="40" spans="1:5" ht="15" customHeight="1">
      <c r="A40" s="404" t="s">
        <v>4709</v>
      </c>
      <c r="B40" s="404"/>
      <c r="C40" s="404"/>
      <c r="D40" s="404"/>
      <c r="E40" s="404"/>
    </row>
    <row r="41" spans="1:5">
      <c r="A41" s="1052" t="s">
        <v>4710</v>
      </c>
      <c r="B41" s="892"/>
      <c r="C41" s="892"/>
      <c r="D41" s="892"/>
      <c r="E41" s="892"/>
    </row>
    <row r="42" spans="1:5" ht="15" customHeight="1">
      <c r="A42" s="55" t="s">
        <v>4711</v>
      </c>
      <c r="B42" s="55" t="s">
        <v>4712</v>
      </c>
      <c r="C42" s="1049" t="s">
        <v>4713</v>
      </c>
      <c r="D42" s="892"/>
      <c r="E42" s="892"/>
    </row>
    <row r="43" spans="1:5">
      <c r="A43" s="774">
        <v>1</v>
      </c>
      <c r="B43" s="773" t="s">
        <v>4714</v>
      </c>
      <c r="C43" s="1050" t="s">
        <v>4715</v>
      </c>
      <c r="D43" s="1007"/>
      <c r="E43" s="1007"/>
    </row>
    <row r="44" spans="1:5">
      <c r="A44" s="776">
        <v>2</v>
      </c>
      <c r="B44" s="775" t="s">
        <v>4716</v>
      </c>
      <c r="C44" s="1048" t="s">
        <v>4717</v>
      </c>
      <c r="D44" s="1010"/>
      <c r="E44" s="1010"/>
    </row>
    <row r="45" spans="1:5">
      <c r="A45" s="776">
        <v>3</v>
      </c>
      <c r="B45" s="775" t="s">
        <v>4718</v>
      </c>
      <c r="C45" s="1048" t="s">
        <v>4719</v>
      </c>
      <c r="D45" s="1010"/>
      <c r="E45" s="1010"/>
    </row>
    <row r="46" spans="1:5">
      <c r="A46" s="776">
        <v>4</v>
      </c>
      <c r="B46" s="775" t="s">
        <v>4720</v>
      </c>
      <c r="C46" s="1048" t="s">
        <v>4721</v>
      </c>
      <c r="D46" s="1010"/>
      <c r="E46" s="1010"/>
    </row>
    <row r="47" spans="1:5">
      <c r="A47" s="776">
        <v>5</v>
      </c>
      <c r="B47" s="775" t="s">
        <v>4722</v>
      </c>
      <c r="C47" s="1048" t="s">
        <v>4723</v>
      </c>
      <c r="D47" s="1010"/>
      <c r="E47" s="1010"/>
    </row>
    <row r="48" spans="1:5">
      <c r="A48" s="776">
        <v>6</v>
      </c>
      <c r="B48" s="775" t="s">
        <v>4694</v>
      </c>
      <c r="C48" s="1048" t="s">
        <v>4724</v>
      </c>
      <c r="D48" s="1010"/>
      <c r="E48" s="1010"/>
    </row>
    <row r="49" spans="1:5">
      <c r="A49" s="776">
        <v>7</v>
      </c>
      <c r="B49" s="775" t="s">
        <v>4725</v>
      </c>
      <c r="C49" s="1048" t="s">
        <v>4726</v>
      </c>
      <c r="D49" s="1010"/>
      <c r="E49" s="1010"/>
    </row>
    <row r="50" spans="1:5">
      <c r="A50" s="776">
        <v>8</v>
      </c>
      <c r="B50" s="775" t="s">
        <v>4727</v>
      </c>
      <c r="C50" s="1048" t="s">
        <v>4728</v>
      </c>
      <c r="D50" s="1010"/>
      <c r="E50" s="1010"/>
    </row>
    <row r="51" spans="1:5">
      <c r="A51" s="776">
        <v>9</v>
      </c>
      <c r="B51" s="775" t="s">
        <v>4729</v>
      </c>
      <c r="C51" s="1048" t="s">
        <v>4730</v>
      </c>
      <c r="D51" s="1010"/>
      <c r="E51" s="1010"/>
    </row>
    <row r="52" spans="1:5">
      <c r="A52" s="778">
        <v>10</v>
      </c>
      <c r="B52" s="777" t="s">
        <v>4731</v>
      </c>
      <c r="C52" s="1051" t="s">
        <v>4732</v>
      </c>
      <c r="D52" s="1005"/>
      <c r="E52" s="1005"/>
    </row>
    <row r="54" spans="1:5" ht="15" customHeight="1">
      <c r="A54" s="404" t="s">
        <v>4733</v>
      </c>
      <c r="B54" s="404"/>
      <c r="C54" s="404"/>
      <c r="D54" s="404"/>
      <c r="E54" s="404"/>
    </row>
    <row r="55" spans="1:5" ht="15" customHeight="1">
      <c r="A55" s="55" t="s">
        <v>4734</v>
      </c>
      <c r="B55" s="1049" t="s">
        <v>4735</v>
      </c>
      <c r="C55" s="892"/>
      <c r="D55" s="892"/>
      <c r="E55" s="892"/>
    </row>
    <row r="56" spans="1:5" ht="30" customHeight="1">
      <c r="A56" s="773" t="s">
        <v>4736</v>
      </c>
      <c r="B56" s="1050" t="s">
        <v>4737</v>
      </c>
      <c r="C56" s="1007"/>
      <c r="D56" s="1007"/>
      <c r="E56" s="1007"/>
    </row>
    <row r="57" spans="1:5">
      <c r="A57" s="775" t="s">
        <v>4738</v>
      </c>
      <c r="B57" s="1048" t="s">
        <v>4739</v>
      </c>
      <c r="C57" s="1010"/>
      <c r="D57" s="1010"/>
      <c r="E57" s="1010"/>
    </row>
    <row r="58" spans="1:5">
      <c r="A58" s="775" t="s">
        <v>4740</v>
      </c>
      <c r="B58" s="1048" t="s">
        <v>4741</v>
      </c>
      <c r="C58" s="1010"/>
      <c r="D58" s="1010"/>
      <c r="E58" s="1010"/>
    </row>
    <row r="59" spans="1:5">
      <c r="A59" s="775" t="s">
        <v>4742</v>
      </c>
      <c r="B59" s="1048" t="s">
        <v>4743</v>
      </c>
      <c r="C59" s="1010"/>
      <c r="D59" s="1010"/>
      <c r="E59" s="1010"/>
    </row>
    <row r="60" spans="1:5" ht="30" customHeight="1">
      <c r="A60" s="777" t="s">
        <v>4744</v>
      </c>
      <c r="B60" s="1051" t="s">
        <v>4745</v>
      </c>
      <c r="C60" s="1005"/>
      <c r="D60" s="1005"/>
      <c r="E60" s="1005"/>
    </row>
    <row r="62" spans="1:5" ht="15" customHeight="1">
      <c r="A62" s="404" t="s">
        <v>4746</v>
      </c>
      <c r="B62" s="404"/>
      <c r="C62" s="404"/>
      <c r="D62" s="404"/>
      <c r="E62" s="404"/>
    </row>
    <row r="63" spans="1:5" ht="42.6" customHeight="1">
      <c r="A63" s="1052" t="s">
        <v>4747</v>
      </c>
      <c r="B63" s="892"/>
      <c r="C63" s="892"/>
      <c r="D63" s="892"/>
      <c r="E63" s="892"/>
    </row>
    <row r="64" spans="1:5" ht="15" customHeight="1">
      <c r="A64" s="55" t="s">
        <v>4748</v>
      </c>
      <c r="B64" s="55" t="s">
        <v>787</v>
      </c>
      <c r="C64" s="55" t="s">
        <v>4749</v>
      </c>
      <c r="D64" s="55" t="s">
        <v>4750</v>
      </c>
      <c r="E64" s="55" t="s">
        <v>4751</v>
      </c>
    </row>
    <row r="65" spans="1:5" ht="15" customHeight="1">
      <c r="A65" s="773" t="s">
        <v>4752</v>
      </c>
      <c r="B65" s="773" t="s">
        <v>4753</v>
      </c>
      <c r="C65" s="773" t="s">
        <v>4754</v>
      </c>
      <c r="D65" s="773" t="s">
        <v>4755</v>
      </c>
      <c r="E65" s="773" t="s">
        <v>4756</v>
      </c>
    </row>
    <row r="66" spans="1:5" ht="15" customHeight="1">
      <c r="A66" s="775" t="s">
        <v>4757</v>
      </c>
      <c r="B66" s="775" t="s">
        <v>4758</v>
      </c>
      <c r="C66" s="775" t="s">
        <v>4759</v>
      </c>
      <c r="D66" s="775" t="s">
        <v>4760</v>
      </c>
      <c r="E66" s="775" t="s">
        <v>4756</v>
      </c>
    </row>
    <row r="67" spans="1:5" ht="47.1" customHeight="1">
      <c r="A67" s="775" t="s">
        <v>4757</v>
      </c>
      <c r="B67" s="775" t="s">
        <v>4761</v>
      </c>
      <c r="C67" s="775" t="s">
        <v>4762</v>
      </c>
      <c r="D67" s="775" t="s">
        <v>4763</v>
      </c>
      <c r="E67" s="775" t="s">
        <v>4756</v>
      </c>
    </row>
    <row r="68" spans="1:5" ht="32.1" customHeight="1">
      <c r="A68" s="775" t="s">
        <v>4757</v>
      </c>
      <c r="B68" s="775" t="s">
        <v>4764</v>
      </c>
      <c r="C68" s="775" t="s">
        <v>4765</v>
      </c>
      <c r="D68" s="775" t="s">
        <v>4766</v>
      </c>
      <c r="E68" s="775" t="s">
        <v>4756</v>
      </c>
    </row>
    <row r="69" spans="1:5" ht="32.1" customHeight="1">
      <c r="A69" s="775" t="s">
        <v>4757</v>
      </c>
      <c r="B69" s="775" t="s">
        <v>4767</v>
      </c>
      <c r="C69" s="775" t="s">
        <v>4768</v>
      </c>
      <c r="D69" s="775" t="s">
        <v>4769</v>
      </c>
      <c r="E69" s="775" t="s">
        <v>4756</v>
      </c>
    </row>
    <row r="70" spans="1:5" ht="32.1" customHeight="1">
      <c r="A70" s="775" t="s">
        <v>4757</v>
      </c>
      <c r="B70" s="775" t="s">
        <v>4770</v>
      </c>
      <c r="C70" s="775" t="s">
        <v>4771</v>
      </c>
      <c r="D70" s="775" t="s">
        <v>4772</v>
      </c>
      <c r="E70" s="775" t="s">
        <v>4756</v>
      </c>
    </row>
    <row r="71" spans="1:5" ht="32.1" customHeight="1">
      <c r="A71" s="775" t="s">
        <v>4757</v>
      </c>
      <c r="B71" s="775" t="s">
        <v>4773</v>
      </c>
      <c r="C71" s="775" t="s">
        <v>4774</v>
      </c>
      <c r="D71" s="775" t="s">
        <v>4775</v>
      </c>
      <c r="E71" s="775" t="s">
        <v>4756</v>
      </c>
    </row>
    <row r="72" spans="1:5" ht="32.1" customHeight="1">
      <c r="A72" s="775" t="s">
        <v>4776</v>
      </c>
      <c r="B72" s="775" t="s">
        <v>4777</v>
      </c>
      <c r="C72" s="775" t="s">
        <v>4778</v>
      </c>
      <c r="D72" s="775" t="s">
        <v>4779</v>
      </c>
      <c r="E72" s="775" t="s">
        <v>4756</v>
      </c>
    </row>
    <row r="73" spans="1:5" ht="32.1" customHeight="1">
      <c r="A73" s="777" t="s">
        <v>4780</v>
      </c>
      <c r="B73" s="777" t="s">
        <v>36</v>
      </c>
      <c r="C73" s="777" t="s">
        <v>4781</v>
      </c>
      <c r="D73" s="777" t="s">
        <v>4782</v>
      </c>
      <c r="E73" s="777" t="s">
        <v>4783</v>
      </c>
    </row>
    <row r="74" spans="1:5" ht="15" customHeight="1">
      <c r="A74" s="237"/>
      <c r="B74" s="237"/>
      <c r="C74" s="237"/>
      <c r="D74" s="237"/>
      <c r="E74" s="237"/>
    </row>
    <row r="76" spans="1:5" ht="15" customHeight="1">
      <c r="A76" s="404" t="s">
        <v>4784</v>
      </c>
      <c r="B76" s="404"/>
      <c r="C76" s="404"/>
      <c r="D76" s="404"/>
      <c r="E76" s="404"/>
    </row>
    <row r="77" spans="1:5" ht="15" customHeight="1">
      <c r="A77" s="55" t="s">
        <v>4785</v>
      </c>
      <c r="B77" s="1047" t="s">
        <v>4786</v>
      </c>
      <c r="C77" s="892"/>
      <c r="D77" s="1047" t="s">
        <v>4787</v>
      </c>
      <c r="E77" s="892"/>
    </row>
    <row r="78" spans="1:5" ht="27.75" customHeight="1">
      <c r="A78" s="773" t="s">
        <v>4788</v>
      </c>
      <c r="B78" s="1050" t="s">
        <v>4789</v>
      </c>
      <c r="C78" s="1007"/>
      <c r="D78" s="1050" t="s">
        <v>4790</v>
      </c>
      <c r="E78" s="1007"/>
    </row>
    <row r="79" spans="1:5" ht="27.75" customHeight="1">
      <c r="A79" s="775" t="s">
        <v>4791</v>
      </c>
      <c r="B79" s="1048" t="s">
        <v>4792</v>
      </c>
      <c r="C79" s="1010"/>
      <c r="D79" s="1048" t="s">
        <v>4793</v>
      </c>
      <c r="E79" s="1010"/>
    </row>
    <row r="80" spans="1:5" ht="41.25" customHeight="1">
      <c r="A80" s="775" t="s">
        <v>4794</v>
      </c>
      <c r="B80" s="1048" t="s">
        <v>4795</v>
      </c>
      <c r="C80" s="1010"/>
      <c r="D80" s="1048" t="s">
        <v>4796</v>
      </c>
      <c r="E80" s="1010"/>
    </row>
    <row r="81" spans="1:5" ht="27.75" customHeight="1">
      <c r="A81" s="775" t="s">
        <v>4797</v>
      </c>
      <c r="B81" s="1048" t="s">
        <v>4798</v>
      </c>
      <c r="C81" s="1010"/>
      <c r="D81" s="1048" t="s">
        <v>4799</v>
      </c>
      <c r="E81" s="1010"/>
    </row>
    <row r="82" spans="1:5" ht="27.75" customHeight="1">
      <c r="A82" s="775" t="s">
        <v>4800</v>
      </c>
      <c r="B82" s="1048" t="s">
        <v>4801</v>
      </c>
      <c r="C82" s="1010"/>
      <c r="D82" s="1048" t="s">
        <v>4802</v>
      </c>
      <c r="E82" s="1010"/>
    </row>
    <row r="83" spans="1:5" ht="27.75" customHeight="1">
      <c r="A83" s="777" t="s">
        <v>4803</v>
      </c>
      <c r="B83" s="1051" t="s">
        <v>4804</v>
      </c>
      <c r="C83" s="1005"/>
      <c r="D83" s="1051" t="s">
        <v>4805</v>
      </c>
      <c r="E83" s="1005"/>
    </row>
    <row r="84" spans="1:5">
      <c r="A84" s="1052" t="s">
        <v>4806</v>
      </c>
      <c r="B84" s="892"/>
      <c r="C84" s="892"/>
      <c r="D84" s="892"/>
      <c r="E84" s="892"/>
    </row>
  </sheetData>
  <mergeCells count="69">
    <mergeCell ref="A9:E9"/>
    <mergeCell ref="B34:E34"/>
    <mergeCell ref="A2:E2"/>
    <mergeCell ref="D78:E78"/>
    <mergeCell ref="B58:E58"/>
    <mergeCell ref="C49:E49"/>
    <mergeCell ref="A5:E5"/>
    <mergeCell ref="A8:E8"/>
    <mergeCell ref="B60:E60"/>
    <mergeCell ref="C42:E42"/>
    <mergeCell ref="B57:E57"/>
    <mergeCell ref="B15:C15"/>
    <mergeCell ref="D15:E15"/>
    <mergeCell ref="A10:E10"/>
    <mergeCell ref="B20:C20"/>
    <mergeCell ref="C45:E45"/>
    <mergeCell ref="B38:E38"/>
    <mergeCell ref="D23:E23"/>
    <mergeCell ref="B13:C13"/>
    <mergeCell ref="B31:E31"/>
    <mergeCell ref="D16:E16"/>
    <mergeCell ref="B27:E27"/>
    <mergeCell ref="B56:E56"/>
    <mergeCell ref="B29:E29"/>
    <mergeCell ref="D14:E14"/>
    <mergeCell ref="B37:E37"/>
    <mergeCell ref="B28:E28"/>
    <mergeCell ref="B59:E59"/>
    <mergeCell ref="A84:E84"/>
    <mergeCell ref="B17:C17"/>
    <mergeCell ref="D17:E17"/>
    <mergeCell ref="B82:C82"/>
    <mergeCell ref="B78:C78"/>
    <mergeCell ref="B83:C83"/>
    <mergeCell ref="D83:E83"/>
    <mergeCell ref="D82:E82"/>
    <mergeCell ref="A63:E63"/>
    <mergeCell ref="B80:C80"/>
    <mergeCell ref="B79:C79"/>
    <mergeCell ref="D79:E79"/>
    <mergeCell ref="C52:E52"/>
    <mergeCell ref="A41:E41"/>
    <mergeCell ref="B23:C23"/>
    <mergeCell ref="C48:E48"/>
    <mergeCell ref="B14:C14"/>
    <mergeCell ref="B81:C81"/>
    <mergeCell ref="B30:E30"/>
    <mergeCell ref="D81:E81"/>
    <mergeCell ref="B22:C22"/>
    <mergeCell ref="B33:E33"/>
    <mergeCell ref="B55:E55"/>
    <mergeCell ref="D22:E22"/>
    <mergeCell ref="D80:E80"/>
    <mergeCell ref="C43:E43"/>
    <mergeCell ref="B36:E36"/>
    <mergeCell ref="C51:E51"/>
    <mergeCell ref="C46:E46"/>
    <mergeCell ref="B77:C77"/>
    <mergeCell ref="B32:E32"/>
    <mergeCell ref="B26:E26"/>
    <mergeCell ref="D77:E77"/>
    <mergeCell ref="D20:E20"/>
    <mergeCell ref="C50:E50"/>
    <mergeCell ref="B16:C16"/>
    <mergeCell ref="C44:E44"/>
    <mergeCell ref="C47:E47"/>
    <mergeCell ref="D21:E21"/>
    <mergeCell ref="B21:C21"/>
    <mergeCell ref="B35:E35"/>
  </mergeCells>
  <hyperlinks>
    <hyperlink ref="F1" location="'ÍNDICE'!A1" display="◀ Índice" xr:uid="{00000000-0004-0000-1500-000000000000}"/>
  </hyperlinks>
  <pageMargins left="0.74803149606299213" right="0.74803149606299213" top="0.98425196850393704" bottom="0.98425196850393704" header="0.51181102362204722" footer="0.51181102362204722"/>
  <pageSetup paperSize="9" scale="49" fitToHeight="20"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D966"/>
    <pageSetUpPr fitToPage="1"/>
  </sheetPr>
  <dimension ref="A1:L81"/>
  <sheetViews>
    <sheetView zoomScaleNormal="100" workbookViewId="0">
      <pane ySplit="3" topLeftCell="A61" activePane="bottomLeft" state="frozen"/>
      <selection pane="bottomLeft" activeCell="C51" sqref="C51"/>
    </sheetView>
  </sheetViews>
  <sheetFormatPr defaultColWidth="8.6640625" defaultRowHeight="14.4"/>
  <cols>
    <col min="1" max="1" width="87.33203125" customWidth="1"/>
    <col min="2" max="2" width="30" customWidth="1"/>
    <col min="3" max="4" width="14" customWidth="1"/>
    <col min="5" max="5" width="24" customWidth="1"/>
    <col min="6" max="6" width="18" customWidth="1"/>
    <col min="7" max="9" width="14" customWidth="1"/>
    <col min="10" max="10" width="12" customWidth="1"/>
    <col min="11" max="11" width="26" customWidth="1"/>
  </cols>
  <sheetData>
    <row r="1" spans="1:12" ht="17.25" customHeight="1">
      <c r="A1" s="31" t="s">
        <v>4807</v>
      </c>
      <c r="L1" s="26" t="s">
        <v>1</v>
      </c>
    </row>
    <row r="2" spans="1:12" ht="27.75" customHeight="1">
      <c r="A2" s="1054" t="s">
        <v>4808</v>
      </c>
      <c r="B2" s="892"/>
      <c r="C2" s="892"/>
      <c r="D2" s="892"/>
      <c r="E2" s="892"/>
      <c r="F2" s="892"/>
      <c r="G2" s="892"/>
      <c r="H2" s="892"/>
      <c r="I2" s="892"/>
      <c r="J2" s="892"/>
    </row>
    <row r="3" spans="1:12" ht="24" customHeight="1">
      <c r="A3" s="8" t="s">
        <v>4809</v>
      </c>
    </row>
    <row r="5" spans="1:12" ht="15" customHeight="1">
      <c r="A5" s="404" t="s">
        <v>4810</v>
      </c>
      <c r="B5" s="404"/>
      <c r="C5" s="404"/>
      <c r="D5" s="404"/>
      <c r="E5" s="404"/>
      <c r="F5" s="404"/>
      <c r="G5" s="404"/>
      <c r="H5" s="404"/>
      <c r="I5" s="404"/>
      <c r="J5" s="404"/>
    </row>
    <row r="7" spans="1:12" ht="15" customHeight="1">
      <c r="A7" s="407" t="s">
        <v>4811</v>
      </c>
    </row>
    <row r="8" spans="1:12" ht="15" customHeight="1">
      <c r="A8" s="407" t="s">
        <v>4812</v>
      </c>
    </row>
    <row r="9" spans="1:12" ht="15" customHeight="1">
      <c r="A9" s="407" t="s">
        <v>4813</v>
      </c>
    </row>
    <row r="10" spans="1:12" ht="15" customHeight="1">
      <c r="A10" s="407" t="s">
        <v>4814</v>
      </c>
    </row>
    <row r="11" spans="1:12" ht="15" customHeight="1">
      <c r="A11" s="407" t="s">
        <v>4815</v>
      </c>
    </row>
    <row r="12" spans="1:12" ht="15" customHeight="1">
      <c r="A12" s="407" t="s">
        <v>4816</v>
      </c>
    </row>
    <row r="14" spans="1:12" ht="15" customHeight="1">
      <c r="A14" s="404" t="s">
        <v>4817</v>
      </c>
      <c r="B14" s="404"/>
      <c r="C14" s="404"/>
      <c r="D14" s="404"/>
      <c r="E14" s="404"/>
      <c r="F14" s="404"/>
      <c r="G14" s="404"/>
      <c r="H14" s="404"/>
      <c r="I14" s="404"/>
      <c r="J14" s="404"/>
    </row>
    <row r="16" spans="1:12" ht="15" customHeight="1">
      <c r="A16" s="407" t="s">
        <v>4818</v>
      </c>
    </row>
    <row r="17" spans="1:10" ht="15" customHeight="1">
      <c r="A17" s="407" t="s">
        <v>4819</v>
      </c>
    </row>
    <row r="18" spans="1:10" ht="32.1" customHeight="1">
      <c r="A18" s="407" t="s">
        <v>4820</v>
      </c>
    </row>
    <row r="20" spans="1:10" ht="15" customHeight="1">
      <c r="A20" s="404" t="s">
        <v>4821</v>
      </c>
      <c r="B20" s="404"/>
      <c r="C20" s="404"/>
      <c r="D20" s="404"/>
      <c r="E20" s="404"/>
      <c r="F20" s="404"/>
      <c r="G20" s="404"/>
      <c r="H20" s="404"/>
      <c r="I20" s="404"/>
      <c r="J20" s="404"/>
    </row>
    <row r="21" spans="1:10" ht="15" customHeight="1">
      <c r="A21" s="55" t="s">
        <v>4822</v>
      </c>
      <c r="B21" s="55" t="s">
        <v>4823</v>
      </c>
      <c r="C21" s="55" t="s">
        <v>4824</v>
      </c>
      <c r="D21" s="55" t="s">
        <v>4825</v>
      </c>
      <c r="E21" s="55" t="s">
        <v>4826</v>
      </c>
      <c r="F21" s="55" t="s">
        <v>4827</v>
      </c>
      <c r="G21" s="55"/>
      <c r="H21" s="55"/>
      <c r="I21" s="55"/>
      <c r="J21" s="55"/>
    </row>
    <row r="23" spans="1:10" ht="15" customHeight="1">
      <c r="A23" s="405" t="s">
        <v>4828</v>
      </c>
      <c r="B23" s="405"/>
      <c r="C23" s="405"/>
      <c r="D23" s="405"/>
      <c r="E23" s="405"/>
      <c r="F23" s="405"/>
    </row>
    <row r="24" spans="1:10" ht="15" customHeight="1">
      <c r="A24" s="405" t="s">
        <v>4829</v>
      </c>
      <c r="B24" s="405"/>
      <c r="C24" s="405"/>
      <c r="D24" s="405"/>
      <c r="E24" s="405"/>
      <c r="F24" s="405"/>
    </row>
    <row r="25" spans="1:10" ht="15" customHeight="1">
      <c r="A25" s="405" t="s">
        <v>4830</v>
      </c>
      <c r="B25" s="405"/>
      <c r="C25" s="405"/>
      <c r="D25" s="405"/>
      <c r="E25" s="405"/>
      <c r="F25" s="405"/>
    </row>
    <row r="27" spans="1:10" ht="15" customHeight="1">
      <c r="A27" s="404" t="s">
        <v>4831</v>
      </c>
      <c r="B27" s="404"/>
      <c r="C27" s="404"/>
      <c r="D27" s="404"/>
      <c r="E27" s="404"/>
      <c r="F27" s="404"/>
      <c r="G27" s="404"/>
      <c r="H27" s="404"/>
      <c r="I27" s="404"/>
      <c r="J27" s="404"/>
    </row>
    <row r="29" spans="1:10" ht="32.1" customHeight="1">
      <c r="A29" s="407" t="s">
        <v>4832</v>
      </c>
    </row>
    <row r="31" spans="1:10" ht="15" customHeight="1">
      <c r="A31" s="404" t="s">
        <v>4833</v>
      </c>
      <c r="B31" s="404"/>
      <c r="C31" s="404"/>
      <c r="D31" s="404"/>
      <c r="E31" s="404"/>
      <c r="F31" s="404"/>
      <c r="G31" s="404"/>
      <c r="H31" s="404"/>
      <c r="I31" s="404"/>
      <c r="J31" s="404"/>
    </row>
    <row r="33" spans="1:11" ht="15" customHeight="1">
      <c r="A33" s="407" t="s">
        <v>4834</v>
      </c>
    </row>
    <row r="34" spans="1:11" ht="15" customHeight="1">
      <c r="A34" s="407" t="s">
        <v>4835</v>
      </c>
    </row>
    <row r="36" spans="1:11" ht="15" customHeight="1">
      <c r="A36" s="404" t="s">
        <v>4836</v>
      </c>
      <c r="B36" s="404"/>
      <c r="C36" s="404"/>
      <c r="D36" s="404"/>
      <c r="E36" s="404"/>
      <c r="F36" s="404"/>
      <c r="G36" s="404"/>
      <c r="H36" s="404"/>
      <c r="I36" s="404"/>
      <c r="J36" s="404"/>
    </row>
    <row r="38" spans="1:11" ht="30" customHeight="1">
      <c r="A38" s="405" t="s">
        <v>4837</v>
      </c>
    </row>
    <row r="39" spans="1:11" ht="15" customHeight="1">
      <c r="A39" s="407" t="s">
        <v>4838</v>
      </c>
    </row>
    <row r="40" spans="1:11" ht="15" customHeight="1">
      <c r="A40" s="407" t="s">
        <v>4839</v>
      </c>
    </row>
    <row r="41" spans="1:11" ht="15" customHeight="1">
      <c r="A41" s="407" t="s">
        <v>4840</v>
      </c>
    </row>
    <row r="43" spans="1:11" ht="15" customHeight="1">
      <c r="A43" s="404" t="s">
        <v>4841</v>
      </c>
      <c r="B43" s="404"/>
      <c r="C43" s="404"/>
      <c r="D43" s="404"/>
      <c r="E43" s="404"/>
      <c r="F43" s="404"/>
      <c r="G43" s="404"/>
      <c r="H43" s="404"/>
      <c r="I43" s="404"/>
      <c r="J43" s="404"/>
    </row>
    <row r="45" spans="1:11" ht="32.1" customHeight="1">
      <c r="A45" s="1052" t="s">
        <v>4842</v>
      </c>
      <c r="B45" s="892"/>
      <c r="C45" s="892"/>
      <c r="D45" s="892"/>
      <c r="E45" s="892"/>
      <c r="F45" s="892"/>
      <c r="G45" s="892"/>
      <c r="H45" s="892"/>
      <c r="I45" s="892"/>
      <c r="J45" s="892"/>
    </row>
    <row r="46" spans="1:11" ht="32.1" customHeight="1">
      <c r="A46" s="1052" t="s">
        <v>4843</v>
      </c>
      <c r="B46" s="892"/>
      <c r="C46" s="892"/>
      <c r="D46" s="892"/>
      <c r="E46" s="892"/>
      <c r="F46" s="892"/>
      <c r="G46" s="892"/>
      <c r="H46" s="892"/>
      <c r="I46" s="892"/>
      <c r="J46" s="892"/>
    </row>
    <row r="48" spans="1:11" s="809" customFormat="1" ht="32.1" customHeight="1">
      <c r="A48" s="808" t="s">
        <v>4844</v>
      </c>
      <c r="B48" s="808" t="s">
        <v>4749</v>
      </c>
      <c r="C48" s="808" t="s">
        <v>4658</v>
      </c>
      <c r="D48" s="808" t="s">
        <v>4563</v>
      </c>
      <c r="E48" s="808" t="s">
        <v>4845</v>
      </c>
      <c r="F48" s="808" t="s">
        <v>4846</v>
      </c>
      <c r="G48" s="808" t="s">
        <v>4847</v>
      </c>
      <c r="H48" s="808" t="s">
        <v>4848</v>
      </c>
      <c r="I48" s="808" t="s">
        <v>4849</v>
      </c>
      <c r="J48" s="808" t="s">
        <v>4850</v>
      </c>
      <c r="K48" s="808" t="s">
        <v>4851</v>
      </c>
    </row>
    <row r="50" spans="1:11" ht="32.1" customHeight="1">
      <c r="A50" s="408" t="s">
        <v>4852</v>
      </c>
      <c r="B50" s="408" t="s">
        <v>4853</v>
      </c>
      <c r="C50" s="408" t="s">
        <v>4667</v>
      </c>
      <c r="D50" s="408" t="s">
        <v>4675</v>
      </c>
      <c r="E50" s="408" t="s">
        <v>36</v>
      </c>
      <c r="F50" s="408" t="s">
        <v>1187</v>
      </c>
      <c r="G50" s="408" t="s">
        <v>4854</v>
      </c>
      <c r="H50" s="408" t="s">
        <v>4855</v>
      </c>
      <c r="I50" s="408" t="s">
        <v>4856</v>
      </c>
      <c r="J50" s="408" t="s">
        <v>4857</v>
      </c>
      <c r="K50" s="408" t="s">
        <v>4858</v>
      </c>
    </row>
    <row r="51" spans="1:11" ht="32.1" customHeight="1">
      <c r="A51" s="408" t="s">
        <v>4859</v>
      </c>
      <c r="B51" s="408" t="s">
        <v>4860</v>
      </c>
      <c r="C51" s="408" t="s">
        <v>4670</v>
      </c>
      <c r="D51" s="408" t="s">
        <v>4675</v>
      </c>
      <c r="E51" s="408" t="s">
        <v>36</v>
      </c>
      <c r="F51" s="408" t="s">
        <v>4861</v>
      </c>
      <c r="G51" s="408" t="s">
        <v>4862</v>
      </c>
      <c r="H51" s="408" t="s">
        <v>4863</v>
      </c>
      <c r="I51" s="408" t="s">
        <v>4864</v>
      </c>
      <c r="J51" s="408" t="s">
        <v>4865</v>
      </c>
      <c r="K51" s="408" t="s">
        <v>4866</v>
      </c>
    </row>
    <row r="52" spans="1:11" ht="32.1" customHeight="1">
      <c r="A52" s="408" t="s">
        <v>4867</v>
      </c>
      <c r="B52" s="408" t="s">
        <v>4868</v>
      </c>
      <c r="C52" s="408" t="s">
        <v>4661</v>
      </c>
      <c r="D52" s="408" t="s">
        <v>4675</v>
      </c>
      <c r="E52" s="408" t="s">
        <v>4761</v>
      </c>
      <c r="F52" s="408" t="s">
        <v>4763</v>
      </c>
      <c r="G52" s="408" t="s">
        <v>2176</v>
      </c>
      <c r="H52" s="408" t="s">
        <v>2296</v>
      </c>
      <c r="I52" s="408" t="s">
        <v>2355</v>
      </c>
      <c r="J52" s="408" t="s">
        <v>897</v>
      </c>
      <c r="K52" s="408" t="s">
        <v>4869</v>
      </c>
    </row>
    <row r="53" spans="1:11" ht="32.1" customHeight="1">
      <c r="A53" s="408" t="s">
        <v>4870</v>
      </c>
      <c r="B53" s="408" t="s">
        <v>4871</v>
      </c>
      <c r="C53" s="408" t="s">
        <v>4661</v>
      </c>
      <c r="D53" s="408" t="s">
        <v>4678</v>
      </c>
      <c r="E53" s="408" t="s">
        <v>4770</v>
      </c>
      <c r="F53" s="408" t="s">
        <v>4872</v>
      </c>
      <c r="G53" s="408" t="s">
        <v>4873</v>
      </c>
      <c r="H53" s="408" t="s">
        <v>4874</v>
      </c>
      <c r="I53" s="408" t="s">
        <v>4875</v>
      </c>
      <c r="J53" s="408" t="s">
        <v>897</v>
      </c>
      <c r="K53" s="408" t="s">
        <v>4876</v>
      </c>
    </row>
    <row r="54" spans="1:11" ht="25.5" customHeight="1">
      <c r="A54" s="408" t="s">
        <v>4877</v>
      </c>
      <c r="B54" s="408" t="s">
        <v>4878</v>
      </c>
      <c r="C54" s="408" t="s">
        <v>4664</v>
      </c>
      <c r="D54" s="408" t="s">
        <v>4678</v>
      </c>
      <c r="E54" s="408" t="s">
        <v>36</v>
      </c>
      <c r="F54" s="408" t="s">
        <v>4879</v>
      </c>
      <c r="G54" s="408" t="s">
        <v>4880</v>
      </c>
      <c r="H54" s="408" t="s">
        <v>2447</v>
      </c>
      <c r="I54" s="408" t="s">
        <v>2445</v>
      </c>
      <c r="J54" s="408" t="s">
        <v>4865</v>
      </c>
      <c r="K54" s="408" t="s">
        <v>4881</v>
      </c>
    </row>
    <row r="55" spans="1:11" ht="15" customHeight="1">
      <c r="A55" s="406"/>
      <c r="B55" s="406"/>
      <c r="C55" s="406"/>
      <c r="D55" s="406"/>
      <c r="E55" s="406"/>
      <c r="F55" s="406"/>
      <c r="G55" s="406"/>
      <c r="H55" s="406"/>
      <c r="I55" s="406"/>
      <c r="J55" s="406"/>
      <c r="K55" s="406"/>
    </row>
    <row r="56" spans="1:11" ht="30" customHeight="1">
      <c r="A56" s="405" t="s">
        <v>4882</v>
      </c>
    </row>
    <row r="58" spans="1:11" ht="15" customHeight="1">
      <c r="A58" s="404" t="s">
        <v>4883</v>
      </c>
      <c r="B58" s="404"/>
      <c r="C58" s="404"/>
      <c r="D58" s="404"/>
      <c r="E58" s="404"/>
      <c r="F58" s="404"/>
      <c r="G58" s="404"/>
      <c r="H58" s="404"/>
      <c r="I58" s="404"/>
      <c r="J58" s="404"/>
    </row>
    <row r="59" spans="1:11">
      <c r="A59" s="746"/>
      <c r="B59" s="746"/>
      <c r="C59" s="746"/>
      <c r="D59" s="746"/>
      <c r="E59" s="746"/>
      <c r="F59" s="746"/>
      <c r="G59" s="746"/>
      <c r="H59" s="746"/>
      <c r="I59" s="746"/>
      <c r="J59" s="746"/>
    </row>
    <row r="60" spans="1:11">
      <c r="A60" s="1052" t="s">
        <v>4884</v>
      </c>
      <c r="B60" s="892"/>
      <c r="C60" s="892"/>
      <c r="D60" s="892"/>
      <c r="E60" s="892"/>
      <c r="F60" s="892"/>
      <c r="G60" s="892"/>
      <c r="H60" s="892"/>
      <c r="I60" s="892"/>
      <c r="J60" s="892"/>
    </row>
    <row r="61" spans="1:11">
      <c r="A61" s="746"/>
      <c r="B61" s="746"/>
      <c r="C61" s="746"/>
      <c r="D61" s="746"/>
      <c r="E61" s="746"/>
      <c r="F61" s="746"/>
      <c r="G61" s="746"/>
      <c r="H61" s="746"/>
      <c r="I61" s="746"/>
      <c r="J61" s="746"/>
    </row>
    <row r="62" spans="1:11" ht="15" customHeight="1">
      <c r="A62" s="55" t="s">
        <v>4885</v>
      </c>
      <c r="B62" s="55" t="s">
        <v>4886</v>
      </c>
      <c r="C62" s="55" t="s">
        <v>4887</v>
      </c>
      <c r="D62" s="55" t="s">
        <v>4888</v>
      </c>
      <c r="E62" s="55" t="s">
        <v>4889</v>
      </c>
    </row>
    <row r="64" spans="1:11">
      <c r="A64" s="406" t="s">
        <v>4890</v>
      </c>
      <c r="B64" s="409"/>
      <c r="C64" s="409"/>
      <c r="D64" s="409"/>
      <c r="E64" s="409"/>
    </row>
    <row r="65" spans="1:10">
      <c r="A65" s="406" t="s">
        <v>4891</v>
      </c>
      <c r="B65" s="409"/>
      <c r="C65" s="409"/>
      <c r="D65" s="409"/>
      <c r="E65" s="409"/>
    </row>
    <row r="66" spans="1:10">
      <c r="A66" s="406" t="s">
        <v>4892</v>
      </c>
      <c r="B66" s="409"/>
      <c r="C66" s="409"/>
      <c r="D66" s="409"/>
      <c r="E66" s="409"/>
    </row>
    <row r="67" spans="1:10">
      <c r="A67" s="406" t="s">
        <v>4893</v>
      </c>
      <c r="B67" s="409"/>
      <c r="C67" s="409"/>
      <c r="D67" s="409"/>
      <c r="E67" s="409"/>
    </row>
    <row r="68" spans="1:10">
      <c r="A68" s="406" t="s">
        <v>4894</v>
      </c>
      <c r="B68" s="409"/>
      <c r="C68" s="409"/>
      <c r="D68" s="409"/>
      <c r="E68" s="409"/>
    </row>
    <row r="69" spans="1:10">
      <c r="A69" s="406" t="s">
        <v>4895</v>
      </c>
      <c r="B69" s="409"/>
      <c r="C69" s="409"/>
      <c r="D69" s="409"/>
      <c r="E69" s="409"/>
    </row>
    <row r="70" spans="1:10">
      <c r="A70" s="406" t="s">
        <v>4896</v>
      </c>
      <c r="B70" s="409"/>
      <c r="C70" s="409"/>
      <c r="D70" s="409"/>
      <c r="E70" s="409"/>
    </row>
    <row r="71" spans="1:10">
      <c r="A71" s="406" t="s">
        <v>4897</v>
      </c>
      <c r="B71" s="409"/>
      <c r="C71" s="409"/>
      <c r="D71" s="409"/>
      <c r="E71" s="409"/>
    </row>
    <row r="72" spans="1:10">
      <c r="A72" s="406" t="s">
        <v>4898</v>
      </c>
      <c r="B72" s="409"/>
      <c r="C72" s="409"/>
      <c r="D72" s="409"/>
      <c r="E72" s="409"/>
    </row>
    <row r="73" spans="1:10">
      <c r="A73" s="406" t="s">
        <v>4899</v>
      </c>
      <c r="B73" s="409"/>
      <c r="C73" s="409"/>
      <c r="D73" s="409"/>
      <c r="E73" s="409"/>
    </row>
    <row r="75" spans="1:10" ht="15" customHeight="1">
      <c r="A75" s="407" t="s">
        <v>4900</v>
      </c>
    </row>
    <row r="77" spans="1:10" ht="15" customHeight="1">
      <c r="A77" s="404" t="s">
        <v>4901</v>
      </c>
      <c r="B77" s="404"/>
      <c r="C77" s="404"/>
      <c r="D77" s="404"/>
      <c r="E77" s="404"/>
      <c r="F77" s="404"/>
      <c r="G77" s="404"/>
      <c r="H77" s="404"/>
      <c r="I77" s="404"/>
      <c r="J77" s="404"/>
    </row>
    <row r="79" spans="1:10" ht="32.1" customHeight="1">
      <c r="A79" s="1052" t="s">
        <v>4902</v>
      </c>
      <c r="B79" s="892"/>
      <c r="C79" s="892"/>
      <c r="D79" s="892"/>
      <c r="E79" s="892"/>
      <c r="F79" s="892"/>
      <c r="G79" s="892"/>
      <c r="H79" s="892"/>
      <c r="I79" s="892"/>
      <c r="J79" s="892"/>
    </row>
    <row r="81" spans="1:1" ht="15" customHeight="1">
      <c r="A81" s="407" t="s">
        <v>4903</v>
      </c>
    </row>
  </sheetData>
  <mergeCells count="5">
    <mergeCell ref="A45:J45"/>
    <mergeCell ref="A46:J46"/>
    <mergeCell ref="A79:J79"/>
    <mergeCell ref="A2:J2"/>
    <mergeCell ref="A60:J60"/>
  </mergeCells>
  <dataValidations count="3">
    <dataValidation type="list" allowBlank="1" showErrorMessage="1" sqref="C49:C58 C62:C63 C74:C78 C80:C125" xr:uid="{00000000-0002-0000-1600-000000000000}">
      <formula1>"Eficácia,Eficiência,Economia,Qualidade"</formula1>
      <formula2>0</formula2>
    </dataValidation>
    <dataValidation type="list" allowBlank="1" showErrorMessage="1" sqref="D49:D58 D62:D63 D74:D78 D80:D125" xr:uid="{00000000-0002-0000-1600-000001000000}">
      <formula1>"Realização,Resultado,Impacto"</formula1>
      <formula2>0</formula2>
    </dataValidation>
    <dataValidation type="list" allowBlank="1" showErrorMessage="1" sqref="B64:E73" xr:uid="{00000000-0002-0000-1600-000002000000}">
      <formula1>"S,N"</formula1>
      <formula2>0</formula2>
    </dataValidation>
  </dataValidations>
  <hyperlinks>
    <hyperlink ref="L1" location="'ÍNDICE'!A1" display="◀ Índice" xr:uid="{00000000-0004-0000-1600-000000000000}"/>
  </hyperlinks>
  <pageMargins left="0.74803149606299213" right="0.74803149606299213" top="0.98425196850393704" bottom="0.98425196850393704" header="0.51181102362204722" footer="0.51181102362204722"/>
  <pageSetup paperSize="9" scale="49" fitToHeight="50" orientation="landscape"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D966"/>
    <pageSetUpPr fitToPage="1"/>
  </sheetPr>
  <dimension ref="A1:H55"/>
  <sheetViews>
    <sheetView showGridLines="0" zoomScaleNormal="100" workbookViewId="0">
      <pane ySplit="4" topLeftCell="A5" activePane="bottomLeft" state="frozen"/>
      <selection pane="bottomLeft" activeCell="B23" sqref="B23:H25"/>
    </sheetView>
  </sheetViews>
  <sheetFormatPr defaultColWidth="8.6640625" defaultRowHeight="14.4"/>
  <cols>
    <col min="1" max="1" width="44" customWidth="1"/>
    <col min="2" max="2" width="20" customWidth="1"/>
    <col min="3" max="3" width="16" customWidth="1"/>
    <col min="4" max="4" width="26" customWidth="1"/>
    <col min="5" max="5" width="18" customWidth="1"/>
    <col min="6" max="6" width="16" customWidth="1"/>
    <col min="7" max="8" width="12" customWidth="1"/>
  </cols>
  <sheetData>
    <row r="1" spans="1:8" ht="15" customHeight="1">
      <c r="A1" s="87" t="s">
        <v>289</v>
      </c>
      <c r="H1" s="26" t="s">
        <v>1</v>
      </c>
    </row>
    <row r="2" spans="1:8" ht="17.25" customHeight="1">
      <c r="A2" s="916" t="s">
        <v>4904</v>
      </c>
      <c r="B2" s="892"/>
      <c r="C2" s="892"/>
      <c r="D2" s="892"/>
      <c r="E2" s="892"/>
      <c r="F2" s="892"/>
      <c r="G2" s="892"/>
      <c r="H2" s="892"/>
    </row>
    <row r="3" spans="1:8" ht="27.75" customHeight="1">
      <c r="A3" s="915" t="s">
        <v>4905</v>
      </c>
      <c r="B3" s="892"/>
      <c r="C3" s="892"/>
      <c r="D3" s="892"/>
      <c r="E3" s="892"/>
      <c r="F3" s="892"/>
      <c r="G3" s="892"/>
      <c r="H3" s="892"/>
    </row>
    <row r="5" spans="1:8" ht="15.75" customHeight="1">
      <c r="A5" s="90" t="s">
        <v>4906</v>
      </c>
      <c r="B5" s="90"/>
      <c r="C5" s="90"/>
      <c r="D5" s="90"/>
      <c r="E5" s="90"/>
      <c r="F5" s="90"/>
      <c r="G5" s="90"/>
      <c r="H5" s="90"/>
    </row>
    <row r="6" spans="1:8" ht="15.75" customHeight="1">
      <c r="A6" s="410" t="s">
        <v>4907</v>
      </c>
      <c r="B6" s="1058"/>
      <c r="C6" s="913"/>
      <c r="D6" s="913"/>
      <c r="E6" s="913"/>
      <c r="F6" s="913"/>
      <c r="G6" s="913"/>
      <c r="H6" s="914"/>
    </row>
    <row r="7" spans="1:8" ht="15.75" customHeight="1">
      <c r="A7" s="410" t="s">
        <v>4908</v>
      </c>
      <c r="B7" s="1058"/>
      <c r="C7" s="913"/>
      <c r="D7" s="913"/>
      <c r="E7" s="913"/>
      <c r="F7" s="913"/>
      <c r="G7" s="913"/>
      <c r="H7" s="914"/>
    </row>
    <row r="8" spans="1:8" ht="15" customHeight="1">
      <c r="A8" s="1055" t="s">
        <v>4909</v>
      </c>
      <c r="B8" s="1058"/>
      <c r="C8" s="1060"/>
      <c r="D8" s="1060"/>
      <c r="E8" s="1060"/>
      <c r="F8" s="1060"/>
      <c r="G8" s="1060"/>
      <c r="H8" s="1061"/>
    </row>
    <row r="9" spans="1:8" ht="15" customHeight="1">
      <c r="A9" s="1056"/>
      <c r="B9" s="1062"/>
      <c r="C9" s="892"/>
      <c r="D9" s="892"/>
      <c r="E9" s="892"/>
      <c r="F9" s="892"/>
      <c r="G9" s="892"/>
      <c r="H9" s="1063"/>
    </row>
    <row r="10" spans="1:8" ht="15" customHeight="1">
      <c r="A10" s="1057"/>
      <c r="B10" s="1064"/>
      <c r="C10" s="1065"/>
      <c r="D10" s="1065"/>
      <c r="E10" s="1065"/>
      <c r="F10" s="1065"/>
      <c r="G10" s="1065"/>
      <c r="H10" s="1066"/>
    </row>
    <row r="11" spans="1:8" ht="15.75" customHeight="1">
      <c r="A11" s="410" t="s">
        <v>4910</v>
      </c>
      <c r="B11" s="1058"/>
      <c r="C11" s="913"/>
      <c r="D11" s="913"/>
      <c r="E11" s="913"/>
      <c r="F11" s="913"/>
      <c r="G11" s="913"/>
      <c r="H11" s="914"/>
    </row>
    <row r="12" spans="1:8" ht="15.75" customHeight="1">
      <c r="A12" s="410" t="s">
        <v>4911</v>
      </c>
      <c r="B12" s="1058"/>
      <c r="C12" s="913"/>
      <c r="D12" s="913"/>
      <c r="E12" s="913"/>
      <c r="F12" s="913"/>
      <c r="G12" s="913"/>
      <c r="H12" s="914"/>
    </row>
    <row r="13" spans="1:8" ht="15.75" customHeight="1">
      <c r="A13" s="410" t="s">
        <v>4912</v>
      </c>
      <c r="B13" s="1058"/>
      <c r="C13" s="913"/>
      <c r="D13" s="913"/>
      <c r="E13" s="913"/>
      <c r="F13" s="913"/>
      <c r="G13" s="913"/>
      <c r="H13" s="914"/>
    </row>
    <row r="14" spans="1:8" ht="15.75" customHeight="1">
      <c r="A14" s="412" t="s">
        <v>4913</v>
      </c>
      <c r="B14" s="413" t="s">
        <v>4914</v>
      </c>
      <c r="C14" s="414" t="s">
        <v>4915</v>
      </c>
      <c r="D14" s="413" t="s">
        <v>4916</v>
      </c>
      <c r="E14" s="414" t="s">
        <v>4915</v>
      </c>
      <c r="F14" s="415"/>
      <c r="G14" s="415"/>
      <c r="H14" s="415"/>
    </row>
    <row r="16" spans="1:8" ht="15" customHeight="1">
      <c r="A16" s="416" t="s">
        <v>4917</v>
      </c>
    </row>
    <row r="17" spans="1:8" ht="15" customHeight="1">
      <c r="A17" s="417" t="s">
        <v>4918</v>
      </c>
      <c r="B17" s="417" t="s">
        <v>4823</v>
      </c>
      <c r="C17" s="417" t="s">
        <v>4824</v>
      </c>
      <c r="D17" s="417" t="s">
        <v>4825</v>
      </c>
      <c r="E17" s="417" t="s">
        <v>4826</v>
      </c>
      <c r="F17" s="417" t="s">
        <v>4827</v>
      </c>
    </row>
    <row r="18" spans="1:8" ht="15" customHeight="1">
      <c r="A18" s="413" t="s">
        <v>4919</v>
      </c>
      <c r="B18" s="418"/>
      <c r="C18" s="418"/>
      <c r="D18" s="418"/>
      <c r="E18" s="418"/>
      <c r="F18" s="419">
        <f>SUM(B18:E18)</f>
        <v>0</v>
      </c>
      <c r="G18" s="415"/>
      <c r="H18" s="415"/>
    </row>
    <row r="19" spans="1:8" ht="15" customHeight="1">
      <c r="A19" s="413" t="s">
        <v>4920</v>
      </c>
      <c r="B19" s="418"/>
      <c r="C19" s="418"/>
      <c r="D19" s="418"/>
      <c r="E19" s="418"/>
      <c r="F19" s="419">
        <f>SUM(B19:E19)</f>
        <v>0</v>
      </c>
      <c r="G19" s="415"/>
      <c r="H19" s="415"/>
    </row>
    <row r="20" spans="1:8" ht="15" customHeight="1">
      <c r="A20" s="413" t="s">
        <v>4921</v>
      </c>
      <c r="B20" s="418"/>
      <c r="C20" s="418"/>
      <c r="D20" s="418"/>
      <c r="E20" s="418"/>
      <c r="F20" s="419">
        <f>SUM(B20:E20)</f>
        <v>0</v>
      </c>
      <c r="G20" s="415"/>
      <c r="H20" s="415"/>
    </row>
    <row r="22" spans="1:8" ht="15.75" customHeight="1">
      <c r="A22" s="90" t="s">
        <v>4922</v>
      </c>
      <c r="B22" s="90"/>
      <c r="C22" s="90"/>
      <c r="D22" s="90"/>
      <c r="E22" s="90"/>
      <c r="F22" s="90"/>
      <c r="G22" s="90"/>
      <c r="H22" s="90"/>
    </row>
    <row r="23" spans="1:8" ht="15" customHeight="1">
      <c r="A23" s="1055" t="s">
        <v>4923</v>
      </c>
      <c r="B23" s="1058"/>
      <c r="C23" s="1060"/>
      <c r="D23" s="1060"/>
      <c r="E23" s="1060"/>
      <c r="F23" s="1060"/>
      <c r="G23" s="1060"/>
      <c r="H23" s="1061"/>
    </row>
    <row r="24" spans="1:8" ht="15" customHeight="1">
      <c r="A24" s="1056"/>
      <c r="B24" s="1062"/>
      <c r="C24" s="892"/>
      <c r="D24" s="892"/>
      <c r="E24" s="892"/>
      <c r="F24" s="892"/>
      <c r="G24" s="892"/>
      <c r="H24" s="1063"/>
    </row>
    <row r="25" spans="1:8" ht="15" customHeight="1">
      <c r="A25" s="1057"/>
      <c r="B25" s="1064"/>
      <c r="C25" s="1065"/>
      <c r="D25" s="1065"/>
      <c r="E25" s="1065"/>
      <c r="F25" s="1065"/>
      <c r="G25" s="1065"/>
      <c r="H25" s="1066"/>
    </row>
    <row r="26" spans="1:8" ht="25.5" customHeight="1">
      <c r="A26" s="1059" t="s">
        <v>4924</v>
      </c>
      <c r="B26" s="892"/>
      <c r="C26" s="892"/>
      <c r="D26" s="892"/>
      <c r="E26" s="892"/>
      <c r="F26" s="892"/>
      <c r="G26" s="892"/>
      <c r="H26" s="892"/>
    </row>
    <row r="27" spans="1:8" ht="15.75" customHeight="1">
      <c r="A27" s="410" t="s">
        <v>4925</v>
      </c>
      <c r="B27" s="1058"/>
      <c r="C27" s="913"/>
      <c r="D27" s="913"/>
      <c r="E27" s="913"/>
      <c r="F27" s="913"/>
      <c r="G27" s="913"/>
      <c r="H27" s="914"/>
    </row>
    <row r="28" spans="1:8" ht="15.75" customHeight="1">
      <c r="A28" s="410" t="s">
        <v>4926</v>
      </c>
      <c r="B28" s="1058"/>
      <c r="C28" s="913"/>
      <c r="D28" s="913"/>
      <c r="E28" s="913"/>
      <c r="F28" s="913"/>
      <c r="G28" s="913"/>
      <c r="H28" s="914"/>
    </row>
    <row r="30" spans="1:8" ht="15" customHeight="1">
      <c r="A30" s="416" t="s">
        <v>4927</v>
      </c>
    </row>
    <row r="31" spans="1:8" ht="15" customHeight="1">
      <c r="A31" s="413" t="s">
        <v>4928</v>
      </c>
      <c r="B31" s="411"/>
      <c r="C31" s="415"/>
      <c r="D31" s="413" t="s">
        <v>4929</v>
      </c>
      <c r="E31" s="411"/>
      <c r="F31" s="415"/>
      <c r="G31" s="415"/>
      <c r="H31" s="415"/>
    </row>
    <row r="32" spans="1:8" ht="15" customHeight="1">
      <c r="A32" s="413" t="s">
        <v>4930</v>
      </c>
      <c r="B32" s="411"/>
      <c r="C32" s="415"/>
      <c r="D32" s="413" t="s">
        <v>4931</v>
      </c>
      <c r="E32" s="411"/>
      <c r="F32" s="415"/>
      <c r="G32" s="415"/>
      <c r="H32" s="415"/>
    </row>
    <row r="33" spans="1:8" ht="15" customHeight="1">
      <c r="A33" s="413" t="s">
        <v>4932</v>
      </c>
      <c r="B33" s="411"/>
      <c r="C33" s="415"/>
      <c r="D33" s="413" t="s">
        <v>4933</v>
      </c>
      <c r="E33" s="411"/>
      <c r="F33" s="415"/>
      <c r="G33" s="415"/>
      <c r="H33" s="415"/>
    </row>
    <row r="34" spans="1:8" ht="15" customHeight="1">
      <c r="A34" s="413" t="s">
        <v>4934</v>
      </c>
      <c r="B34" s="411"/>
      <c r="C34" s="415"/>
      <c r="D34" s="413" t="s">
        <v>4935</v>
      </c>
      <c r="E34" s="411"/>
      <c r="F34" s="415"/>
      <c r="G34" s="415"/>
      <c r="H34" s="415"/>
    </row>
    <row r="35" spans="1:8" ht="15" customHeight="1">
      <c r="A35" s="413" t="s">
        <v>4936</v>
      </c>
      <c r="B35" s="411"/>
      <c r="C35" s="415"/>
      <c r="F35" s="415"/>
      <c r="G35" s="415"/>
      <c r="H35" s="415"/>
    </row>
    <row r="37" spans="1:8" ht="15.75" customHeight="1">
      <c r="A37" s="90" t="s">
        <v>4937</v>
      </c>
      <c r="B37" s="90"/>
      <c r="C37" s="90"/>
      <c r="D37" s="90"/>
      <c r="E37" s="90"/>
      <c r="F37" s="90"/>
      <c r="G37" s="90"/>
      <c r="H37" s="90"/>
    </row>
    <row r="38" spans="1:8" ht="15.75" customHeight="1">
      <c r="A38" s="410" t="s">
        <v>4938</v>
      </c>
      <c r="B38" s="1058"/>
      <c r="C38" s="913"/>
      <c r="D38" s="913"/>
      <c r="E38" s="913"/>
      <c r="F38" s="913"/>
      <c r="G38" s="913"/>
      <c r="H38" s="914"/>
    </row>
    <row r="39" spans="1:8" ht="15.75" customHeight="1">
      <c r="A39" s="410" t="s">
        <v>4939</v>
      </c>
      <c r="B39" s="1058"/>
      <c r="C39" s="913"/>
      <c r="D39" s="913"/>
      <c r="E39" s="913"/>
      <c r="F39" s="913"/>
      <c r="G39" s="913"/>
      <c r="H39" s="914"/>
    </row>
    <row r="40" spans="1:8" ht="15.75" customHeight="1">
      <c r="A40" s="410" t="s">
        <v>4940</v>
      </c>
      <c r="B40" s="1058"/>
      <c r="C40" s="913"/>
      <c r="D40" s="913"/>
      <c r="E40" s="913"/>
      <c r="F40" s="913"/>
      <c r="G40" s="913"/>
      <c r="H40" s="914"/>
    </row>
    <row r="41" spans="1:8" ht="15.75" customHeight="1">
      <c r="A41" s="410" t="s">
        <v>22</v>
      </c>
      <c r="B41" s="1058"/>
      <c r="C41" s="913"/>
      <c r="D41" s="913"/>
      <c r="E41" s="913"/>
      <c r="F41" s="913"/>
      <c r="G41" s="913"/>
      <c r="H41" s="914"/>
    </row>
    <row r="42" spans="1:8" ht="15.75" customHeight="1">
      <c r="A42" s="410" t="s">
        <v>4941</v>
      </c>
      <c r="B42" s="1058"/>
      <c r="C42" s="913"/>
      <c r="D42" s="913"/>
      <c r="E42" s="913"/>
      <c r="F42" s="913"/>
      <c r="G42" s="913"/>
      <c r="H42" s="914"/>
    </row>
    <row r="44" spans="1:8" ht="15.75" customHeight="1">
      <c r="A44" s="90" t="s">
        <v>4942</v>
      </c>
      <c r="B44" s="90"/>
      <c r="C44" s="90"/>
      <c r="D44" s="90"/>
      <c r="E44" s="90"/>
      <c r="F44" s="90"/>
      <c r="G44" s="90"/>
      <c r="H44" s="90"/>
    </row>
    <row r="45" spans="1:8" ht="15" customHeight="1">
      <c r="A45" s="1055" t="s">
        <v>4943</v>
      </c>
      <c r="B45" s="1058"/>
      <c r="C45" s="1060"/>
      <c r="D45" s="1060"/>
      <c r="E45" s="1060"/>
      <c r="F45" s="1060"/>
      <c r="G45" s="1060"/>
      <c r="H45" s="1061"/>
    </row>
    <row r="46" spans="1:8" ht="15" customHeight="1">
      <c r="A46" s="1056"/>
      <c r="B46" s="1062"/>
      <c r="C46" s="892"/>
      <c r="D46" s="892"/>
      <c r="E46" s="892"/>
      <c r="F46" s="892"/>
      <c r="G46" s="892"/>
      <c r="H46" s="1063"/>
    </row>
    <row r="47" spans="1:8" ht="15" customHeight="1">
      <c r="A47" s="1056"/>
      <c r="B47" s="1062"/>
      <c r="C47" s="892"/>
      <c r="D47" s="892"/>
      <c r="E47" s="892"/>
      <c r="F47" s="892"/>
      <c r="G47" s="892"/>
      <c r="H47" s="1063"/>
    </row>
    <row r="48" spans="1:8" ht="15" customHeight="1">
      <c r="A48" s="1057"/>
      <c r="B48" s="1064"/>
      <c r="C48" s="1065"/>
      <c r="D48" s="1065"/>
      <c r="E48" s="1065"/>
      <c r="F48" s="1065"/>
      <c r="G48" s="1065"/>
      <c r="H48" s="1066"/>
    </row>
    <row r="50" spans="1:8" ht="15" customHeight="1">
      <c r="A50" s="416" t="s">
        <v>1338</v>
      </c>
      <c r="B50" s="420"/>
      <c r="D50" s="416" t="s">
        <v>4944</v>
      </c>
      <c r="E50" s="420"/>
      <c r="F50" s="420"/>
      <c r="G50" s="420"/>
      <c r="H50" s="420"/>
    </row>
    <row r="52" spans="1:8">
      <c r="A52" s="90" t="s">
        <v>4945</v>
      </c>
    </row>
    <row r="53" spans="1:8">
      <c r="A53" s="416" t="s">
        <v>4946</v>
      </c>
    </row>
    <row r="54" spans="1:8">
      <c r="A54" s="416" t="s">
        <v>4947</v>
      </c>
    </row>
    <row r="55" spans="1:8">
      <c r="A55" s="416" t="s">
        <v>4948</v>
      </c>
    </row>
  </sheetData>
  <mergeCells count="21">
    <mergeCell ref="A3:H3"/>
    <mergeCell ref="A26:H26"/>
    <mergeCell ref="B27:H27"/>
    <mergeCell ref="A2:H2"/>
    <mergeCell ref="B12:H12"/>
    <mergeCell ref="B8:H10"/>
    <mergeCell ref="B11:H11"/>
    <mergeCell ref="B23:H25"/>
    <mergeCell ref="B13:H13"/>
    <mergeCell ref="A8:A10"/>
    <mergeCell ref="B40:H40"/>
    <mergeCell ref="B6:H6"/>
    <mergeCell ref="A23:A25"/>
    <mergeCell ref="A45:A48"/>
    <mergeCell ref="B41:H41"/>
    <mergeCell ref="B7:H7"/>
    <mergeCell ref="B39:H39"/>
    <mergeCell ref="B42:H42"/>
    <mergeCell ref="B38:H38"/>
    <mergeCell ref="B45:H48"/>
    <mergeCell ref="B28:H28"/>
  </mergeCells>
  <hyperlinks>
    <hyperlink ref="H1" location="'ÍNDICE'!A1" display="◀ Índice" xr:uid="{00000000-0004-0000-1700-000000000000}"/>
  </hyperlinks>
  <pageMargins left="0.74803149606299213" right="0.74803149606299213" top="0.98425196850393704" bottom="0.98425196850393704" header="0.51181102362204722" footer="0.51181102362204722"/>
  <pageSetup scale="56"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D966"/>
    <pageSetUpPr fitToPage="1"/>
  </sheetPr>
  <dimension ref="A1:R50"/>
  <sheetViews>
    <sheetView showGridLines="0" topLeftCell="A13" zoomScaleNormal="100" workbookViewId="0">
      <selection activeCell="G38" sqref="G38"/>
    </sheetView>
  </sheetViews>
  <sheetFormatPr defaultColWidth="8.6640625" defaultRowHeight="13.8"/>
  <cols>
    <col min="1" max="1" width="15" style="45" customWidth="1"/>
    <col min="2" max="2" width="25" style="45" customWidth="1"/>
    <col min="3" max="3" width="32" style="45" customWidth="1"/>
    <col min="4" max="5" width="15" style="45" customWidth="1"/>
    <col min="6" max="6" width="10" style="45" customWidth="1"/>
    <col min="7" max="9" width="5" style="45" customWidth="1"/>
    <col min="10" max="10" width="7" style="45" customWidth="1"/>
    <col min="11" max="11" width="6" style="45" customWidth="1"/>
    <col min="12" max="12" width="32" style="45" customWidth="1"/>
    <col min="13" max="14" width="15" style="45" customWidth="1"/>
    <col min="15" max="15" width="10" style="45" customWidth="1"/>
    <col min="16" max="16" width="7" style="45" customWidth="1"/>
    <col min="17" max="19" width="8.6640625" style="45" customWidth="1"/>
    <col min="20" max="16384" width="8.6640625" style="45"/>
  </cols>
  <sheetData>
    <row r="1" spans="1:18" s="4" customFormat="1" ht="12.75" customHeight="1">
      <c r="A1" s="87" t="s">
        <v>289</v>
      </c>
      <c r="B1" s="132"/>
      <c r="C1" s="132"/>
      <c r="D1" s="132"/>
      <c r="E1" s="132"/>
      <c r="F1" s="132"/>
      <c r="G1" s="132"/>
      <c r="H1" s="132"/>
      <c r="I1" s="132"/>
      <c r="J1" s="132"/>
      <c r="K1" s="132"/>
      <c r="L1" s="132"/>
      <c r="M1" s="132"/>
      <c r="N1" s="132"/>
      <c r="O1" s="132"/>
      <c r="P1" s="26" t="s">
        <v>1</v>
      </c>
      <c r="Q1" s="132"/>
      <c r="R1" s="132"/>
    </row>
    <row r="2" spans="1:18" s="4" customFormat="1" ht="17.25" customHeight="1">
      <c r="A2" s="916" t="s">
        <v>4949</v>
      </c>
      <c r="B2" s="1071"/>
      <c r="C2" s="1071"/>
      <c r="D2" s="1071"/>
      <c r="E2" s="1071"/>
      <c r="F2" s="1071"/>
      <c r="G2" s="1071"/>
      <c r="H2" s="1071"/>
      <c r="I2" s="1071"/>
      <c r="J2" s="1071"/>
      <c r="K2" s="1071"/>
      <c r="L2" s="1071"/>
      <c r="M2" s="1071"/>
      <c r="N2" s="1071"/>
      <c r="O2" s="1071"/>
      <c r="P2" s="1071"/>
      <c r="Q2" s="132"/>
      <c r="R2" s="132"/>
    </row>
    <row r="3" spans="1:18" s="4" customFormat="1" ht="12.75" customHeight="1">
      <c r="A3" s="1075" t="s">
        <v>4950</v>
      </c>
      <c r="B3" s="1071"/>
      <c r="C3" s="1071"/>
      <c r="D3" s="1071"/>
      <c r="E3" s="1071"/>
      <c r="F3" s="1071"/>
      <c r="G3" s="1071"/>
      <c r="H3" s="1071"/>
      <c r="I3" s="1071"/>
      <c r="J3" s="1071"/>
      <c r="K3" s="1071"/>
      <c r="L3" s="1071"/>
      <c r="M3" s="1071"/>
      <c r="N3" s="1071"/>
      <c r="O3" s="1071"/>
      <c r="P3" s="1071"/>
      <c r="Q3" s="132"/>
      <c r="R3" s="132"/>
    </row>
    <row r="4" spans="1:18" s="4" customFormat="1" ht="12.75" customHeight="1">
      <c r="A4" s="132"/>
      <c r="B4" s="132"/>
      <c r="C4" s="132"/>
      <c r="D4" s="132"/>
      <c r="E4" s="132"/>
      <c r="F4" s="132"/>
      <c r="G4" s="132"/>
      <c r="H4" s="132"/>
      <c r="I4" s="132"/>
      <c r="J4" s="132"/>
      <c r="K4" s="132"/>
      <c r="L4" s="132"/>
      <c r="M4" s="132"/>
      <c r="N4" s="132"/>
      <c r="O4" s="132"/>
      <c r="P4" s="132"/>
      <c r="Q4" s="132"/>
      <c r="R4" s="132"/>
    </row>
    <row r="5" spans="1:18" s="4" customFormat="1" ht="12.75" customHeight="1">
      <c r="A5" s="371" t="s">
        <v>4951</v>
      </c>
      <c r="B5" s="132"/>
      <c r="C5" s="132"/>
      <c r="D5" s="132"/>
      <c r="E5" s="132"/>
      <c r="F5" s="132"/>
      <c r="G5" s="132"/>
      <c r="H5" s="132"/>
      <c r="I5" s="132"/>
      <c r="J5" s="132"/>
      <c r="K5" s="132"/>
      <c r="L5" s="132"/>
      <c r="M5" s="132"/>
      <c r="N5" s="132"/>
      <c r="O5" s="132"/>
      <c r="P5" s="132"/>
      <c r="Q5" s="132"/>
      <c r="R5" s="132"/>
    </row>
    <row r="6" spans="1:18" s="4" customFormat="1" ht="12.75" customHeight="1">
      <c r="A6" s="416" t="s">
        <v>4952</v>
      </c>
      <c r="B6" s="1069"/>
      <c r="C6" s="913"/>
      <c r="D6" s="913"/>
      <c r="E6" s="913"/>
      <c r="F6" s="914"/>
      <c r="G6" s="132"/>
      <c r="H6" s="132"/>
      <c r="I6" s="132"/>
      <c r="J6" s="132"/>
      <c r="K6" s="132"/>
      <c r="L6" s="132"/>
      <c r="M6" s="132"/>
      <c r="N6" s="132"/>
      <c r="O6" s="132"/>
      <c r="P6" s="132"/>
      <c r="Q6" s="132"/>
      <c r="R6" s="132"/>
    </row>
    <row r="7" spans="1:18" s="4" customFormat="1" ht="12.75" customHeight="1">
      <c r="A7" s="416" t="s">
        <v>902</v>
      </c>
      <c r="B7" s="1069"/>
      <c r="C7" s="913"/>
      <c r="D7" s="913"/>
      <c r="E7" s="913"/>
      <c r="F7" s="914"/>
      <c r="G7" s="132"/>
      <c r="H7" s="132"/>
      <c r="I7" s="132"/>
      <c r="J7" s="132"/>
      <c r="K7" s="132"/>
      <c r="L7" s="132"/>
      <c r="M7" s="132"/>
      <c r="N7" s="132"/>
      <c r="O7" s="132"/>
      <c r="P7" s="132"/>
      <c r="Q7" s="132"/>
      <c r="R7" s="132"/>
    </row>
    <row r="8" spans="1:18" s="4" customFormat="1" ht="12.75" customHeight="1">
      <c r="A8" s="132"/>
      <c r="B8" s="132"/>
      <c r="C8" s="132"/>
      <c r="D8" s="132"/>
      <c r="E8" s="132"/>
      <c r="F8" s="132"/>
      <c r="G8" s="132"/>
      <c r="H8" s="132"/>
      <c r="I8" s="132"/>
      <c r="J8" s="132"/>
      <c r="K8" s="132"/>
      <c r="L8" s="132"/>
      <c r="M8" s="132"/>
      <c r="N8" s="132"/>
      <c r="O8" s="132"/>
      <c r="P8" s="132"/>
      <c r="Q8" s="132"/>
      <c r="R8" s="132"/>
    </row>
    <row r="9" spans="1:18" s="4" customFormat="1" ht="12.75" customHeight="1">
      <c r="A9" s="371" t="s">
        <v>4953</v>
      </c>
      <c r="B9" s="132"/>
      <c r="C9" s="132"/>
      <c r="D9" s="132"/>
      <c r="E9" s="132"/>
      <c r="F9" s="132"/>
      <c r="G9" s="132"/>
      <c r="H9" s="132"/>
      <c r="I9" s="132"/>
      <c r="J9" s="132"/>
      <c r="K9" s="132"/>
      <c r="L9" s="132"/>
      <c r="M9" s="132"/>
      <c r="N9" s="132"/>
      <c r="O9" s="132"/>
      <c r="P9" s="132"/>
      <c r="Q9" s="132"/>
      <c r="R9" s="132"/>
    </row>
    <row r="10" spans="1:18" s="4" customFormat="1" ht="18" customHeight="1">
      <c r="A10" s="1067" t="s">
        <v>4592</v>
      </c>
      <c r="B10" s="1038"/>
      <c r="C10" s="1038"/>
      <c r="D10" s="1038"/>
      <c r="E10" s="1038"/>
      <c r="F10" s="1068"/>
      <c r="G10" s="1076" t="s">
        <v>4954</v>
      </c>
      <c r="H10" s="1038"/>
      <c r="I10" s="1038"/>
      <c r="J10" s="1038"/>
      <c r="K10" s="1038"/>
      <c r="L10" s="1038"/>
      <c r="M10" s="1038"/>
      <c r="N10" s="1038"/>
      <c r="O10" s="1038"/>
      <c r="P10" s="1068"/>
      <c r="Q10" s="132"/>
      <c r="R10" s="132"/>
    </row>
    <row r="11" spans="1:18" s="4" customFormat="1" ht="31.5" customHeight="1">
      <c r="A11" s="389" t="s">
        <v>4955</v>
      </c>
      <c r="B11" s="372" t="s">
        <v>4956</v>
      </c>
      <c r="C11" s="372" t="s">
        <v>4957</v>
      </c>
      <c r="D11" s="372" t="s">
        <v>4958</v>
      </c>
      <c r="E11" s="372" t="s">
        <v>4959</v>
      </c>
      <c r="F11" s="372" t="s">
        <v>4960</v>
      </c>
      <c r="G11" s="372" t="s">
        <v>852</v>
      </c>
      <c r="H11" s="372" t="s">
        <v>853</v>
      </c>
      <c r="I11" s="372" t="s">
        <v>854</v>
      </c>
      <c r="J11" s="372" t="s">
        <v>4961</v>
      </c>
      <c r="K11" s="372" t="s">
        <v>4962</v>
      </c>
      <c r="L11" s="372" t="s">
        <v>4963</v>
      </c>
      <c r="M11" s="372" t="s">
        <v>4964</v>
      </c>
      <c r="N11" s="372" t="s">
        <v>4965</v>
      </c>
      <c r="O11" s="372" t="s">
        <v>4966</v>
      </c>
      <c r="P11" s="390" t="s">
        <v>4967</v>
      </c>
      <c r="Q11" s="132"/>
      <c r="R11" s="132"/>
    </row>
    <row r="12" spans="1:18" s="4" customFormat="1" ht="15.75" customHeight="1">
      <c r="A12" s="421"/>
      <c r="B12" s="413"/>
      <c r="C12" s="422"/>
      <c r="D12" s="423"/>
      <c r="E12" s="423"/>
      <c r="F12" s="424" t="str">
        <f t="shared" ref="F12:F28" si="0">IF(D12=0,"-",(E12-D12)/D12)</f>
        <v>-</v>
      </c>
      <c r="G12" s="425"/>
      <c r="H12" s="425"/>
      <c r="I12" s="425"/>
      <c r="J12" s="425"/>
      <c r="K12" s="425"/>
      <c r="L12" s="422"/>
      <c r="M12" s="423"/>
      <c r="N12" s="423"/>
      <c r="O12" s="424" t="str">
        <f t="shared" ref="O12:O28" si="1">IF(M12=0,"-",(N12-M12)/M12)</f>
        <v>-</v>
      </c>
      <c r="P12" s="426"/>
      <c r="Q12" s="132"/>
      <c r="R12" s="132"/>
    </row>
    <row r="13" spans="1:18" s="4" customFormat="1" ht="15.75" customHeight="1">
      <c r="A13" s="427"/>
      <c r="B13" s="428"/>
      <c r="C13" s="429"/>
      <c r="D13" s="430"/>
      <c r="E13" s="430"/>
      <c r="F13" s="431" t="str">
        <f t="shared" si="0"/>
        <v>-</v>
      </c>
      <c r="G13" s="432"/>
      <c r="H13" s="432"/>
      <c r="I13" s="432"/>
      <c r="J13" s="432"/>
      <c r="K13" s="432"/>
      <c r="L13" s="429"/>
      <c r="M13" s="430"/>
      <c r="N13" s="430"/>
      <c r="O13" s="431" t="str">
        <f t="shared" si="1"/>
        <v>-</v>
      </c>
      <c r="P13" s="433"/>
      <c r="Q13" s="132"/>
      <c r="R13" s="132"/>
    </row>
    <row r="14" spans="1:18" s="4" customFormat="1" ht="15.75" customHeight="1">
      <c r="A14" s="421"/>
      <c r="B14" s="413"/>
      <c r="C14" s="422"/>
      <c r="D14" s="423"/>
      <c r="E14" s="423"/>
      <c r="F14" s="424" t="str">
        <f t="shared" si="0"/>
        <v>-</v>
      </c>
      <c r="G14" s="425"/>
      <c r="H14" s="425"/>
      <c r="I14" s="425"/>
      <c r="J14" s="425"/>
      <c r="K14" s="425"/>
      <c r="L14" s="422"/>
      <c r="M14" s="423"/>
      <c r="N14" s="423"/>
      <c r="O14" s="424" t="str">
        <f t="shared" si="1"/>
        <v>-</v>
      </c>
      <c r="P14" s="426"/>
      <c r="Q14" s="132"/>
      <c r="R14" s="132"/>
    </row>
    <row r="15" spans="1:18" s="4" customFormat="1" ht="15.75" customHeight="1">
      <c r="A15" s="427"/>
      <c r="B15" s="428"/>
      <c r="C15" s="429"/>
      <c r="D15" s="430"/>
      <c r="E15" s="430"/>
      <c r="F15" s="431" t="str">
        <f t="shared" si="0"/>
        <v>-</v>
      </c>
      <c r="G15" s="432"/>
      <c r="H15" s="432"/>
      <c r="I15" s="432"/>
      <c r="J15" s="432"/>
      <c r="K15" s="432"/>
      <c r="L15" s="429"/>
      <c r="M15" s="430"/>
      <c r="N15" s="430"/>
      <c r="O15" s="431" t="str">
        <f t="shared" si="1"/>
        <v>-</v>
      </c>
      <c r="P15" s="433"/>
      <c r="Q15" s="132"/>
      <c r="R15" s="132"/>
    </row>
    <row r="16" spans="1:18" s="4" customFormat="1" ht="15.75" customHeight="1">
      <c r="A16" s="421"/>
      <c r="B16" s="413"/>
      <c r="C16" s="422"/>
      <c r="D16" s="423"/>
      <c r="E16" s="423"/>
      <c r="F16" s="424" t="str">
        <f t="shared" si="0"/>
        <v>-</v>
      </c>
      <c r="G16" s="425"/>
      <c r="H16" s="425"/>
      <c r="I16" s="425"/>
      <c r="J16" s="425"/>
      <c r="K16" s="425"/>
      <c r="L16" s="422"/>
      <c r="M16" s="423"/>
      <c r="N16" s="423"/>
      <c r="O16" s="424" t="str">
        <f t="shared" si="1"/>
        <v>-</v>
      </c>
      <c r="P16" s="426"/>
      <c r="Q16" s="132"/>
      <c r="R16" s="132"/>
    </row>
    <row r="17" spans="1:18" s="4" customFormat="1" ht="15.75" customHeight="1">
      <c r="A17" s="427"/>
      <c r="B17" s="428"/>
      <c r="C17" s="429"/>
      <c r="D17" s="430"/>
      <c r="E17" s="430"/>
      <c r="F17" s="431" t="str">
        <f t="shared" si="0"/>
        <v>-</v>
      </c>
      <c r="G17" s="432"/>
      <c r="H17" s="432"/>
      <c r="I17" s="432"/>
      <c r="J17" s="432"/>
      <c r="K17" s="432"/>
      <c r="L17" s="429"/>
      <c r="M17" s="430"/>
      <c r="N17" s="430"/>
      <c r="O17" s="431" t="str">
        <f t="shared" si="1"/>
        <v>-</v>
      </c>
      <c r="P17" s="433"/>
      <c r="Q17" s="132"/>
      <c r="R17" s="132"/>
    </row>
    <row r="18" spans="1:18" s="4" customFormat="1" ht="15.75" customHeight="1">
      <c r="A18" s="421"/>
      <c r="B18" s="413"/>
      <c r="C18" s="422"/>
      <c r="D18" s="423"/>
      <c r="E18" s="423"/>
      <c r="F18" s="424" t="str">
        <f t="shared" si="0"/>
        <v>-</v>
      </c>
      <c r="G18" s="425"/>
      <c r="H18" s="425"/>
      <c r="I18" s="425"/>
      <c r="J18" s="425"/>
      <c r="K18" s="425"/>
      <c r="L18" s="422"/>
      <c r="M18" s="423"/>
      <c r="N18" s="423"/>
      <c r="O18" s="424" t="str">
        <f t="shared" si="1"/>
        <v>-</v>
      </c>
      <c r="P18" s="426"/>
      <c r="Q18" s="132"/>
      <c r="R18" s="132"/>
    </row>
    <row r="19" spans="1:18" s="4" customFormat="1" ht="15.75" customHeight="1">
      <c r="A19" s="427"/>
      <c r="B19" s="428"/>
      <c r="C19" s="429"/>
      <c r="D19" s="430"/>
      <c r="E19" s="430"/>
      <c r="F19" s="431" t="str">
        <f t="shared" si="0"/>
        <v>-</v>
      </c>
      <c r="G19" s="432"/>
      <c r="H19" s="432"/>
      <c r="I19" s="432"/>
      <c r="J19" s="432"/>
      <c r="K19" s="432"/>
      <c r="L19" s="429"/>
      <c r="M19" s="430"/>
      <c r="N19" s="430"/>
      <c r="O19" s="431" t="str">
        <f t="shared" si="1"/>
        <v>-</v>
      </c>
      <c r="P19" s="433"/>
      <c r="Q19" s="132"/>
      <c r="R19" s="132"/>
    </row>
    <row r="20" spans="1:18" s="4" customFormat="1" ht="15.75" customHeight="1">
      <c r="A20" s="421"/>
      <c r="B20" s="413"/>
      <c r="C20" s="422"/>
      <c r="D20" s="423"/>
      <c r="E20" s="423"/>
      <c r="F20" s="424" t="str">
        <f t="shared" si="0"/>
        <v>-</v>
      </c>
      <c r="G20" s="425"/>
      <c r="H20" s="425"/>
      <c r="I20" s="425"/>
      <c r="J20" s="425"/>
      <c r="K20" s="425"/>
      <c r="L20" s="422"/>
      <c r="M20" s="423"/>
      <c r="N20" s="423"/>
      <c r="O20" s="424" t="str">
        <f t="shared" si="1"/>
        <v>-</v>
      </c>
      <c r="P20" s="426"/>
      <c r="Q20" s="132"/>
      <c r="R20" s="132"/>
    </row>
    <row r="21" spans="1:18" s="4" customFormat="1" ht="15.75" customHeight="1">
      <c r="A21" s="427"/>
      <c r="B21" s="428"/>
      <c r="C21" s="429"/>
      <c r="D21" s="430"/>
      <c r="E21" s="430"/>
      <c r="F21" s="431" t="str">
        <f t="shared" si="0"/>
        <v>-</v>
      </c>
      <c r="G21" s="432"/>
      <c r="H21" s="432"/>
      <c r="I21" s="432"/>
      <c r="J21" s="432"/>
      <c r="K21" s="432"/>
      <c r="L21" s="429"/>
      <c r="M21" s="430"/>
      <c r="N21" s="430"/>
      <c r="O21" s="431" t="str">
        <f t="shared" si="1"/>
        <v>-</v>
      </c>
      <c r="P21" s="433"/>
      <c r="Q21" s="132"/>
      <c r="R21" s="132"/>
    </row>
    <row r="22" spans="1:18" s="4" customFormat="1" ht="15.75" customHeight="1">
      <c r="A22" s="421"/>
      <c r="B22" s="413"/>
      <c r="C22" s="422"/>
      <c r="D22" s="423"/>
      <c r="E22" s="423"/>
      <c r="F22" s="424" t="str">
        <f t="shared" si="0"/>
        <v>-</v>
      </c>
      <c r="G22" s="425"/>
      <c r="H22" s="425"/>
      <c r="I22" s="425"/>
      <c r="J22" s="425"/>
      <c r="K22" s="425"/>
      <c r="L22" s="422"/>
      <c r="M22" s="423"/>
      <c r="N22" s="423"/>
      <c r="O22" s="424" t="str">
        <f t="shared" si="1"/>
        <v>-</v>
      </c>
      <c r="P22" s="426"/>
      <c r="Q22" s="132"/>
      <c r="R22" s="132"/>
    </row>
    <row r="23" spans="1:18" s="4" customFormat="1" ht="15.75" customHeight="1">
      <c r="A23" s="427"/>
      <c r="B23" s="428"/>
      <c r="C23" s="429"/>
      <c r="D23" s="430"/>
      <c r="E23" s="430"/>
      <c r="F23" s="431" t="str">
        <f t="shared" si="0"/>
        <v>-</v>
      </c>
      <c r="G23" s="432"/>
      <c r="H23" s="432"/>
      <c r="I23" s="432"/>
      <c r="J23" s="432"/>
      <c r="K23" s="432"/>
      <c r="L23" s="429"/>
      <c r="M23" s="430"/>
      <c r="N23" s="430"/>
      <c r="O23" s="431" t="str">
        <f t="shared" si="1"/>
        <v>-</v>
      </c>
      <c r="P23" s="433"/>
      <c r="Q23" s="132"/>
      <c r="R23" s="132"/>
    </row>
    <row r="24" spans="1:18" s="4" customFormat="1" ht="15.75" customHeight="1">
      <c r="A24" s="421"/>
      <c r="B24" s="413"/>
      <c r="C24" s="422"/>
      <c r="D24" s="423"/>
      <c r="E24" s="423"/>
      <c r="F24" s="424" t="str">
        <f t="shared" si="0"/>
        <v>-</v>
      </c>
      <c r="G24" s="425"/>
      <c r="H24" s="425"/>
      <c r="I24" s="425"/>
      <c r="J24" s="425"/>
      <c r="K24" s="425"/>
      <c r="L24" s="422"/>
      <c r="M24" s="423"/>
      <c r="N24" s="423"/>
      <c r="O24" s="424" t="str">
        <f t="shared" si="1"/>
        <v>-</v>
      </c>
      <c r="P24" s="426"/>
      <c r="Q24" s="132"/>
      <c r="R24" s="132"/>
    </row>
    <row r="25" spans="1:18" s="4" customFormat="1" ht="15.75" customHeight="1">
      <c r="A25" s="427"/>
      <c r="B25" s="428"/>
      <c r="C25" s="429"/>
      <c r="D25" s="430"/>
      <c r="E25" s="430"/>
      <c r="F25" s="431" t="str">
        <f t="shared" si="0"/>
        <v>-</v>
      </c>
      <c r="G25" s="432"/>
      <c r="H25" s="432"/>
      <c r="I25" s="432"/>
      <c r="J25" s="432"/>
      <c r="K25" s="432"/>
      <c r="L25" s="429"/>
      <c r="M25" s="430"/>
      <c r="N25" s="430"/>
      <c r="O25" s="431" t="str">
        <f t="shared" si="1"/>
        <v>-</v>
      </c>
      <c r="P25" s="433"/>
      <c r="Q25" s="132"/>
      <c r="R25" s="132"/>
    </row>
    <row r="26" spans="1:18" s="4" customFormat="1" ht="15.75" customHeight="1">
      <c r="A26" s="421"/>
      <c r="B26" s="413"/>
      <c r="C26" s="422"/>
      <c r="D26" s="423"/>
      <c r="E26" s="423"/>
      <c r="F26" s="424" t="str">
        <f t="shared" si="0"/>
        <v>-</v>
      </c>
      <c r="G26" s="425"/>
      <c r="H26" s="425"/>
      <c r="I26" s="425"/>
      <c r="J26" s="425"/>
      <c r="K26" s="425"/>
      <c r="L26" s="422"/>
      <c r="M26" s="423"/>
      <c r="N26" s="423"/>
      <c r="O26" s="424" t="str">
        <f t="shared" si="1"/>
        <v>-</v>
      </c>
      <c r="P26" s="426"/>
      <c r="Q26" s="132"/>
      <c r="R26" s="132"/>
    </row>
    <row r="27" spans="1:18" s="4" customFormat="1" ht="15.75" customHeight="1">
      <c r="A27" s="427"/>
      <c r="B27" s="428"/>
      <c r="C27" s="429"/>
      <c r="D27" s="430"/>
      <c r="E27" s="430"/>
      <c r="F27" s="431" t="str">
        <f t="shared" si="0"/>
        <v>-</v>
      </c>
      <c r="G27" s="432"/>
      <c r="H27" s="432"/>
      <c r="I27" s="432"/>
      <c r="J27" s="432"/>
      <c r="K27" s="432"/>
      <c r="L27" s="429"/>
      <c r="M27" s="430"/>
      <c r="N27" s="430"/>
      <c r="O27" s="431" t="str">
        <f t="shared" si="1"/>
        <v>-</v>
      </c>
      <c r="P27" s="433"/>
      <c r="Q27" s="132"/>
      <c r="R27" s="132"/>
    </row>
    <row r="28" spans="1:18" s="4" customFormat="1" ht="12.75" customHeight="1">
      <c r="A28" s="434" t="s">
        <v>311</v>
      </c>
      <c r="B28" s="435"/>
      <c r="C28" s="435"/>
      <c r="D28" s="436">
        <f>SUM(D12:D27)</f>
        <v>0</v>
      </c>
      <c r="E28" s="436">
        <f>SUM(E12:E27)</f>
        <v>0</v>
      </c>
      <c r="F28" s="437" t="str">
        <f t="shared" si="0"/>
        <v>-</v>
      </c>
      <c r="G28" s="435" t="s">
        <v>311</v>
      </c>
      <c r="H28" s="435"/>
      <c r="I28" s="435"/>
      <c r="J28" s="435"/>
      <c r="K28" s="435"/>
      <c r="L28" s="435"/>
      <c r="M28" s="436">
        <f>SUM(M12:M27)</f>
        <v>0</v>
      </c>
      <c r="N28" s="436">
        <f>SUM(N12:N27)</f>
        <v>0</v>
      </c>
      <c r="O28" s="437" t="str">
        <f t="shared" si="1"/>
        <v>-</v>
      </c>
      <c r="P28" s="438"/>
      <c r="Q28" s="132"/>
      <c r="R28" s="132"/>
    </row>
    <row r="29" spans="1:18" s="439" customFormat="1" ht="12.75" customHeight="1">
      <c r="A29" s="132"/>
      <c r="B29" s="132"/>
      <c r="C29" s="132"/>
      <c r="D29" s="132"/>
      <c r="E29" s="132"/>
      <c r="F29" s="132"/>
      <c r="G29" s="132"/>
      <c r="H29" s="132"/>
      <c r="I29" s="132"/>
      <c r="J29" s="132"/>
      <c r="K29" s="132"/>
      <c r="L29" s="132"/>
      <c r="M29" s="132"/>
      <c r="N29" s="132"/>
      <c r="O29" s="132"/>
      <c r="P29" s="132"/>
      <c r="Q29" s="132"/>
      <c r="R29" s="132"/>
    </row>
    <row r="30" spans="1:18" s="4" customFormat="1" ht="12.75" customHeight="1">
      <c r="A30" s="132"/>
      <c r="B30" s="132"/>
      <c r="C30" s="1040" t="s">
        <v>4968</v>
      </c>
      <c r="D30" s="1071"/>
      <c r="E30" s="1071"/>
      <c r="F30" s="1071"/>
      <c r="G30" s="1071"/>
      <c r="H30" s="1071"/>
      <c r="I30" s="1071"/>
      <c r="J30" s="1071"/>
      <c r="K30" s="1071"/>
      <c r="L30" s="1071"/>
      <c r="M30" s="1071"/>
      <c r="N30" s="1071"/>
      <c r="O30" s="1071"/>
      <c r="P30" s="1071"/>
      <c r="Q30" s="132"/>
      <c r="R30" s="132"/>
    </row>
    <row r="31" spans="1:18" s="4" customFormat="1" ht="12.75" customHeight="1">
      <c r="A31" s="132"/>
      <c r="B31" s="132"/>
      <c r="C31" s="132"/>
      <c r="D31" s="132"/>
      <c r="E31" s="132"/>
      <c r="F31" s="132"/>
      <c r="G31" s="132"/>
      <c r="H31" s="132"/>
      <c r="I31" s="132"/>
      <c r="J31" s="132"/>
      <c r="K31" s="132"/>
      <c r="L31" s="132"/>
      <c r="M31" s="132"/>
      <c r="N31" s="132"/>
      <c r="O31" s="132"/>
      <c r="P31" s="132"/>
      <c r="Q31" s="132"/>
      <c r="R31" s="132"/>
    </row>
    <row r="32" spans="1:18" s="4" customFormat="1" ht="12.75" customHeight="1">
      <c r="A32" s="371" t="s">
        <v>4969</v>
      </c>
      <c r="B32" s="132"/>
      <c r="C32" s="132"/>
      <c r="D32" s="132"/>
      <c r="E32" s="132"/>
      <c r="F32" s="132"/>
      <c r="G32" s="132"/>
      <c r="H32" s="132"/>
      <c r="I32" s="132"/>
      <c r="J32" s="132"/>
      <c r="K32" s="132"/>
      <c r="L32" s="132"/>
      <c r="M32" s="132"/>
      <c r="N32" s="132"/>
      <c r="O32" s="132"/>
      <c r="P32" s="132"/>
      <c r="Q32" s="132"/>
      <c r="R32" s="132"/>
    </row>
    <row r="33" spans="1:18" s="4" customFormat="1" ht="12.75" customHeight="1">
      <c r="A33" s="1040" t="s">
        <v>4970</v>
      </c>
      <c r="B33" s="1071"/>
      <c r="C33" s="1071"/>
      <c r="D33" s="1071"/>
      <c r="E33" s="1071"/>
      <c r="F33" s="1071"/>
      <c r="G33" s="1071"/>
      <c r="H33" s="1071"/>
      <c r="I33" s="1071"/>
      <c r="J33" s="1071"/>
      <c r="K33" s="1071"/>
      <c r="L33" s="1071"/>
      <c r="M33" s="1071"/>
      <c r="N33" s="1071"/>
      <c r="O33" s="1071"/>
      <c r="P33" s="1071"/>
      <c r="Q33" s="132"/>
      <c r="R33" s="132"/>
    </row>
    <row r="34" spans="1:18" s="4" customFormat="1" ht="18" customHeight="1">
      <c r="A34" s="394" t="s">
        <v>4971</v>
      </c>
      <c r="B34" s="1070" t="s">
        <v>4972</v>
      </c>
      <c r="C34" s="1038"/>
      <c r="D34" s="1038"/>
      <c r="E34" s="1038"/>
      <c r="F34" s="1038"/>
      <c r="G34" s="1038"/>
      <c r="H34" s="1038"/>
      <c r="I34" s="1038"/>
      <c r="J34" s="1038"/>
      <c r="K34" s="1038"/>
      <c r="L34" s="1038"/>
      <c r="M34" s="1038"/>
      <c r="N34" s="1038"/>
      <c r="O34" s="1038"/>
      <c r="P34" s="1068"/>
      <c r="Q34" s="132"/>
      <c r="R34" s="132"/>
    </row>
    <row r="35" spans="1:18" s="4" customFormat="1" ht="12.75" customHeight="1">
      <c r="A35" s="421">
        <v>1</v>
      </c>
      <c r="B35" s="1069"/>
      <c r="C35" s="913"/>
      <c r="D35" s="913"/>
      <c r="E35" s="913"/>
      <c r="F35" s="913"/>
      <c r="G35" s="913"/>
      <c r="H35" s="913"/>
      <c r="I35" s="913"/>
      <c r="J35" s="913"/>
      <c r="K35" s="913"/>
      <c r="L35" s="913"/>
      <c r="M35" s="913"/>
      <c r="N35" s="913"/>
      <c r="O35" s="913"/>
      <c r="P35" s="914"/>
      <c r="Q35" s="132"/>
      <c r="R35" s="132"/>
    </row>
    <row r="36" spans="1:18" s="4" customFormat="1" ht="12.75" customHeight="1">
      <c r="A36" s="421">
        <v>2</v>
      </c>
      <c r="B36" s="1069"/>
      <c r="C36" s="913"/>
      <c r="D36" s="913"/>
      <c r="E36" s="913"/>
      <c r="F36" s="913"/>
      <c r="G36" s="913"/>
      <c r="H36" s="913"/>
      <c r="I36" s="913"/>
      <c r="J36" s="913"/>
      <c r="K36" s="913"/>
      <c r="L36" s="913"/>
      <c r="M36" s="913"/>
      <c r="N36" s="913"/>
      <c r="O36" s="913"/>
      <c r="P36" s="914"/>
      <c r="Q36" s="132"/>
      <c r="R36" s="132"/>
    </row>
    <row r="37" spans="1:18" s="4" customFormat="1" ht="12.75" customHeight="1">
      <c r="A37" s="440">
        <v>3</v>
      </c>
      <c r="B37" s="1072"/>
      <c r="C37" s="1073"/>
      <c r="D37" s="1073"/>
      <c r="E37" s="1073"/>
      <c r="F37" s="1073"/>
      <c r="G37" s="1073"/>
      <c r="H37" s="1073"/>
      <c r="I37" s="1073"/>
      <c r="J37" s="1073"/>
      <c r="K37" s="1073"/>
      <c r="L37" s="1073"/>
      <c r="M37" s="1073"/>
      <c r="N37" s="1073"/>
      <c r="O37" s="1073"/>
      <c r="P37" s="1074"/>
      <c r="Q37" s="132"/>
      <c r="R37" s="132"/>
    </row>
    <row r="38" spans="1:18" s="4" customFormat="1" ht="12.75" customHeight="1">
      <c r="A38" s="132"/>
      <c r="B38" s="132"/>
      <c r="C38" s="132"/>
      <c r="D38" s="132"/>
      <c r="E38" s="132"/>
      <c r="F38" s="132"/>
      <c r="G38" s="132"/>
      <c r="H38" s="132"/>
      <c r="I38" s="132"/>
      <c r="J38" s="132"/>
      <c r="K38" s="132"/>
      <c r="L38" s="132"/>
      <c r="M38" s="132"/>
      <c r="N38" s="132"/>
      <c r="O38" s="132"/>
      <c r="P38" s="132"/>
      <c r="Q38" s="132"/>
      <c r="R38" s="132"/>
    </row>
    <row r="39" spans="1:18" s="4" customFormat="1" ht="12.75" customHeight="1">
      <c r="A39" s="132"/>
      <c r="B39" s="132"/>
      <c r="C39" s="132"/>
      <c r="D39" s="132"/>
      <c r="E39" s="132"/>
      <c r="F39" s="132"/>
      <c r="G39" s="132"/>
      <c r="H39" s="132"/>
      <c r="I39" s="132"/>
      <c r="J39" s="132"/>
      <c r="K39" s="132"/>
      <c r="L39" s="132"/>
      <c r="M39" s="132"/>
      <c r="N39" s="132"/>
      <c r="O39" s="132"/>
      <c r="P39" s="132"/>
      <c r="Q39" s="132"/>
      <c r="R39" s="132"/>
    </row>
    <row r="40" spans="1:18" s="4" customFormat="1" ht="12.75" customHeight="1">
      <c r="A40" s="132"/>
      <c r="B40" s="132"/>
      <c r="C40" s="132"/>
      <c r="D40" s="132"/>
      <c r="E40" s="132"/>
      <c r="F40" s="132"/>
      <c r="G40" s="132"/>
      <c r="H40" s="132"/>
      <c r="I40" s="132"/>
      <c r="J40" s="132"/>
      <c r="K40" s="132"/>
      <c r="L40" s="132"/>
      <c r="M40" s="132"/>
      <c r="N40" s="132"/>
      <c r="O40" s="132"/>
      <c r="P40" s="132"/>
      <c r="Q40" s="132"/>
      <c r="R40" s="132"/>
    </row>
    <row r="41" spans="1:18" s="4" customFormat="1" ht="12.75" customHeight="1">
      <c r="A41" s="132"/>
      <c r="B41" s="132"/>
      <c r="C41" s="132"/>
      <c r="D41" s="132"/>
      <c r="E41" s="132"/>
      <c r="F41" s="132"/>
      <c r="G41" s="132"/>
      <c r="H41" s="132"/>
      <c r="I41" s="132"/>
      <c r="J41" s="132"/>
      <c r="K41" s="132"/>
      <c r="L41" s="132"/>
      <c r="M41" s="132"/>
      <c r="N41" s="132"/>
      <c r="O41" s="132"/>
      <c r="P41" s="132"/>
      <c r="Q41" s="132"/>
      <c r="R41" s="132"/>
    </row>
    <row r="42" spans="1:18" s="4" customFormat="1" ht="12.75" customHeight="1">
      <c r="A42" s="132"/>
      <c r="B42" s="132"/>
      <c r="C42" s="132"/>
      <c r="D42" s="132"/>
      <c r="E42" s="132"/>
      <c r="F42" s="132"/>
      <c r="G42" s="132"/>
      <c r="H42" s="132"/>
      <c r="I42" s="132"/>
      <c r="J42" s="132"/>
      <c r="K42" s="132"/>
      <c r="L42" s="132"/>
      <c r="M42" s="132"/>
      <c r="N42" s="132"/>
      <c r="O42" s="132"/>
      <c r="P42" s="132"/>
      <c r="Q42" s="132"/>
      <c r="R42" s="132"/>
    </row>
    <row r="43" spans="1:18" s="4" customFormat="1" ht="12.75" customHeight="1">
      <c r="A43" s="132"/>
      <c r="B43" s="132"/>
      <c r="C43" s="132"/>
      <c r="D43" s="132"/>
      <c r="E43" s="132"/>
      <c r="F43" s="132"/>
      <c r="G43" s="132"/>
      <c r="H43" s="132"/>
      <c r="I43" s="132"/>
      <c r="J43" s="132"/>
      <c r="K43" s="132"/>
      <c r="L43" s="132"/>
      <c r="M43" s="132"/>
      <c r="N43" s="132"/>
      <c r="O43" s="132"/>
      <c r="P43" s="132"/>
      <c r="Q43" s="132"/>
      <c r="R43" s="132"/>
    </row>
    <row r="44" spans="1:18" s="4" customFormat="1" ht="12.75" customHeight="1">
      <c r="A44" s="132"/>
      <c r="B44" s="132"/>
      <c r="C44" s="132"/>
      <c r="D44" s="132"/>
      <c r="E44" s="132"/>
      <c r="F44" s="132"/>
      <c r="G44" s="132"/>
      <c r="H44" s="132"/>
      <c r="I44" s="132"/>
      <c r="J44" s="132"/>
      <c r="K44" s="132"/>
      <c r="L44" s="132"/>
      <c r="M44" s="132"/>
      <c r="N44" s="132"/>
      <c r="O44" s="132"/>
      <c r="P44" s="132"/>
      <c r="Q44" s="132"/>
      <c r="R44" s="132"/>
    </row>
    <row r="45" spans="1:18" s="4" customFormat="1" ht="12.75" customHeight="1">
      <c r="A45" s="132"/>
      <c r="B45" s="132"/>
      <c r="C45" s="132"/>
      <c r="D45" s="132"/>
      <c r="E45" s="132"/>
      <c r="F45" s="132"/>
      <c r="G45" s="132"/>
      <c r="H45" s="132"/>
      <c r="I45" s="132"/>
      <c r="J45" s="132"/>
      <c r="K45" s="132"/>
      <c r="L45" s="132"/>
      <c r="M45" s="132"/>
      <c r="N45" s="132"/>
      <c r="O45" s="132"/>
      <c r="P45" s="132"/>
      <c r="Q45" s="132"/>
      <c r="R45" s="132"/>
    </row>
    <row r="46" spans="1:18" s="4" customFormat="1" ht="12.75" customHeight="1">
      <c r="A46" s="132"/>
      <c r="B46" s="132"/>
      <c r="C46" s="132"/>
      <c r="D46" s="132"/>
      <c r="E46" s="132"/>
      <c r="F46" s="132"/>
      <c r="G46" s="132"/>
      <c r="H46" s="132"/>
      <c r="I46" s="132"/>
      <c r="J46" s="132"/>
      <c r="K46" s="132"/>
      <c r="L46" s="132"/>
      <c r="M46" s="132"/>
      <c r="N46" s="132"/>
      <c r="O46" s="132"/>
      <c r="P46" s="132"/>
      <c r="Q46" s="132"/>
      <c r="R46" s="132"/>
    </row>
    <row r="47" spans="1:18" s="4" customFormat="1" ht="12.75" customHeight="1">
      <c r="A47" s="132"/>
      <c r="B47" s="132"/>
      <c r="C47" s="132"/>
      <c r="D47" s="132"/>
      <c r="E47" s="132"/>
      <c r="F47" s="132"/>
      <c r="G47" s="132"/>
      <c r="H47" s="132"/>
      <c r="I47" s="132"/>
      <c r="J47" s="132"/>
      <c r="K47" s="132"/>
      <c r="L47" s="132"/>
      <c r="M47" s="132"/>
      <c r="N47" s="132"/>
      <c r="O47" s="132"/>
      <c r="P47" s="132"/>
      <c r="Q47" s="132"/>
      <c r="R47" s="132"/>
    </row>
    <row r="48" spans="1:18" s="4" customFormat="1" ht="12.75" customHeight="1">
      <c r="A48" s="132"/>
      <c r="B48" s="132"/>
      <c r="C48" s="132"/>
      <c r="D48" s="132"/>
      <c r="E48" s="132"/>
      <c r="F48" s="132"/>
      <c r="G48" s="132"/>
      <c r="H48" s="132"/>
      <c r="I48" s="132"/>
      <c r="J48" s="132"/>
      <c r="K48" s="132"/>
      <c r="L48" s="132"/>
      <c r="M48" s="132"/>
      <c r="N48" s="132"/>
      <c r="O48" s="132"/>
      <c r="P48" s="132"/>
      <c r="Q48" s="132"/>
      <c r="R48" s="132"/>
    </row>
    <row r="49" s="4" customFormat="1" ht="12.75" customHeight="1"/>
    <row r="50" s="4" customFormat="1" ht="12.75" customHeight="1"/>
  </sheetData>
  <autoFilter ref="A10:O48" xr:uid="{00000000-0009-0000-0000-000018000000}"/>
  <mergeCells count="12">
    <mergeCell ref="B36:P36"/>
    <mergeCell ref="B37:P37"/>
    <mergeCell ref="C30:P30"/>
    <mergeCell ref="B35:P35"/>
    <mergeCell ref="A3:P3"/>
    <mergeCell ref="A33:P33"/>
    <mergeCell ref="G10:P10"/>
    <mergeCell ref="A10:F10"/>
    <mergeCell ref="B7:F7"/>
    <mergeCell ref="B6:F6"/>
    <mergeCell ref="B34:P34"/>
    <mergeCell ref="A2:P2"/>
  </mergeCells>
  <hyperlinks>
    <hyperlink ref="P1" location="'ÍNDICE'!A1" display="◀ Índice" xr:uid="{00000000-0004-0000-1800-000000000000}"/>
  </hyperlinks>
  <printOptions horizontalCentered="1"/>
  <pageMargins left="0.4" right="0.4" top="0.6" bottom="0.5" header="0.511811023622047" footer="0.51180555555555596"/>
  <pageSetup paperSize="9" scale="64" fitToHeight="0" orientation="landscape" horizontalDpi="300" verticalDpi="300"/>
  <headerFooter>
    <oddFooter>&amp;L&amp;8 &amp;K808080Circular n.º ___/EOTF/2026 — Livro de Anexos&amp;R&amp;8 &amp;K808080Pág. &amp;P de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D966"/>
    <pageSetUpPr fitToPage="1"/>
  </sheetPr>
  <dimension ref="A1:H40"/>
  <sheetViews>
    <sheetView showGridLines="0" zoomScaleNormal="100" workbookViewId="0">
      <pane ySplit="10" topLeftCell="A11" activePane="bottomLeft" state="frozen"/>
      <selection pane="bottomLeft" activeCell="D26" sqref="D26"/>
    </sheetView>
  </sheetViews>
  <sheetFormatPr defaultColWidth="24" defaultRowHeight="13.8"/>
  <cols>
    <col min="1" max="1" width="44" style="441" customWidth="1"/>
    <col min="2" max="5" width="18" style="441" customWidth="1"/>
    <col min="6" max="8" width="24" style="441" customWidth="1"/>
    <col min="9" max="16384" width="24" style="441"/>
  </cols>
  <sheetData>
    <row r="1" spans="1:8" ht="14.25" customHeight="1">
      <c r="A1" s="87" t="s">
        <v>289</v>
      </c>
      <c r="B1" s="132"/>
      <c r="C1" s="132"/>
      <c r="D1" s="132"/>
      <c r="E1" s="132"/>
      <c r="F1" s="26" t="s">
        <v>1</v>
      </c>
      <c r="G1" s="132"/>
      <c r="H1" s="132"/>
    </row>
    <row r="2" spans="1:8" ht="17.25" customHeight="1">
      <c r="A2" s="916" t="s">
        <v>4973</v>
      </c>
      <c r="B2" s="1077"/>
      <c r="C2" s="1077"/>
      <c r="D2" s="1077"/>
      <c r="E2" s="1077"/>
      <c r="F2" s="1077"/>
      <c r="G2" s="132"/>
      <c r="H2" s="132"/>
    </row>
    <row r="3" spans="1:8" ht="25.5" customHeight="1">
      <c r="A3" s="915" t="s">
        <v>4974</v>
      </c>
      <c r="B3" s="1077"/>
      <c r="C3" s="1077"/>
      <c r="D3" s="1077"/>
      <c r="E3" s="1077"/>
      <c r="F3" s="1077"/>
      <c r="G3" s="132"/>
      <c r="H3" s="132"/>
    </row>
    <row r="4" spans="1:8" s="442" customFormat="1" ht="14.25" customHeight="1">
      <c r="A4" s="132"/>
      <c r="B4" s="132"/>
      <c r="C4" s="132"/>
      <c r="D4" s="132"/>
      <c r="E4" s="132"/>
      <c r="F4" s="132"/>
      <c r="G4" s="132"/>
      <c r="H4" s="132"/>
    </row>
    <row r="5" spans="1:8" s="442" customFormat="1" ht="14.25" customHeight="1">
      <c r="A5" s="371" t="s">
        <v>4951</v>
      </c>
      <c r="B5" s="132"/>
      <c r="C5" s="132"/>
      <c r="D5" s="132"/>
      <c r="E5" s="132"/>
      <c r="F5" s="132"/>
      <c r="G5" s="132"/>
      <c r="H5" s="132"/>
    </row>
    <row r="6" spans="1:8" s="442" customFormat="1" ht="14.25" customHeight="1">
      <c r="A6" s="416" t="s">
        <v>4952</v>
      </c>
      <c r="B6" s="1069"/>
      <c r="C6" s="913"/>
      <c r="D6" s="914"/>
      <c r="E6" s="132"/>
      <c r="F6" s="132"/>
      <c r="G6" s="132"/>
      <c r="H6" s="132"/>
    </row>
    <row r="7" spans="1:8" s="442" customFormat="1" ht="14.25" customHeight="1">
      <c r="A7" s="416" t="s">
        <v>902</v>
      </c>
      <c r="B7" s="1069"/>
      <c r="C7" s="913"/>
      <c r="D7" s="914"/>
      <c r="E7" s="132"/>
      <c r="F7" s="132"/>
      <c r="G7" s="132"/>
      <c r="H7" s="132"/>
    </row>
    <row r="8" spans="1:8" s="442" customFormat="1" ht="14.25" customHeight="1">
      <c r="A8" s="132"/>
      <c r="B8" s="132"/>
      <c r="C8" s="132"/>
      <c r="D8" s="132"/>
      <c r="E8" s="132"/>
      <c r="F8" s="132"/>
      <c r="G8" s="132"/>
      <c r="H8" s="132"/>
    </row>
    <row r="9" spans="1:8" s="442" customFormat="1" ht="14.25" customHeight="1">
      <c r="A9" s="371" t="s">
        <v>4975</v>
      </c>
      <c r="B9" s="132"/>
      <c r="C9" s="132"/>
      <c r="D9" s="132"/>
      <c r="E9" s="132"/>
      <c r="F9" s="132"/>
      <c r="G9" s="132"/>
      <c r="H9" s="132"/>
    </row>
    <row r="10" spans="1:8" s="442" customFormat="1" ht="31.5" customHeight="1">
      <c r="A10" s="394" t="s">
        <v>4976</v>
      </c>
      <c r="B10" s="395" t="s">
        <v>4977</v>
      </c>
      <c r="C10" s="395" t="s">
        <v>4978</v>
      </c>
      <c r="D10" s="395" t="s">
        <v>4979</v>
      </c>
      <c r="E10" s="395" t="s">
        <v>4980</v>
      </c>
      <c r="F10" s="396" t="s">
        <v>7</v>
      </c>
      <c r="G10" s="132"/>
      <c r="H10" s="132"/>
    </row>
    <row r="11" spans="1:8" s="442" customFormat="1" ht="15.75" customHeight="1">
      <c r="A11" s="383" t="s">
        <v>4981</v>
      </c>
      <c r="B11" s="59"/>
      <c r="C11" s="59"/>
      <c r="D11" s="59"/>
      <c r="E11" s="59"/>
      <c r="F11" s="384"/>
      <c r="G11" s="132"/>
      <c r="H11" s="132"/>
    </row>
    <row r="12" spans="1:8" s="442" customFormat="1" ht="15.75" customHeight="1">
      <c r="A12" s="443"/>
      <c r="B12" s="423"/>
      <c r="C12" s="423"/>
      <c r="D12" s="423"/>
      <c r="E12" s="444"/>
      <c r="F12" s="445"/>
      <c r="G12" s="132"/>
      <c r="H12" s="132"/>
    </row>
    <row r="13" spans="1:8" s="442" customFormat="1" ht="15.75" customHeight="1">
      <c r="A13" s="443"/>
      <c r="B13" s="423"/>
      <c r="C13" s="423"/>
      <c r="D13" s="423"/>
      <c r="E13" s="444"/>
      <c r="F13" s="445"/>
      <c r="G13" s="132"/>
      <c r="H13" s="132"/>
    </row>
    <row r="14" spans="1:8" s="442" customFormat="1" ht="15.75" customHeight="1">
      <c r="A14" s="383" t="s">
        <v>4982</v>
      </c>
      <c r="B14" s="59"/>
      <c r="C14" s="59"/>
      <c r="D14" s="59"/>
      <c r="E14" s="59"/>
      <c r="F14" s="384"/>
      <c r="G14" s="132"/>
      <c r="H14" s="132"/>
    </row>
    <row r="15" spans="1:8" s="442" customFormat="1" ht="15.75" customHeight="1">
      <c r="A15" s="443"/>
      <c r="B15" s="423"/>
      <c r="C15" s="423"/>
      <c r="D15" s="423"/>
      <c r="E15" s="444"/>
      <c r="F15" s="445"/>
      <c r="G15" s="132"/>
      <c r="H15" s="132"/>
    </row>
    <row r="16" spans="1:8" s="442" customFormat="1" ht="15.75" customHeight="1">
      <c r="A16" s="443"/>
      <c r="B16" s="423"/>
      <c r="C16" s="423"/>
      <c r="D16" s="423"/>
      <c r="E16" s="444"/>
      <c r="F16" s="445"/>
      <c r="G16" s="132"/>
      <c r="H16" s="132"/>
    </row>
    <row r="17" spans="1:8" s="442" customFormat="1" ht="15.75" customHeight="1">
      <c r="A17" s="383" t="s">
        <v>4983</v>
      </c>
      <c r="B17" s="59"/>
      <c r="C17" s="59"/>
      <c r="D17" s="59"/>
      <c r="E17" s="59"/>
      <c r="F17" s="384"/>
      <c r="G17" s="132"/>
      <c r="H17" s="132"/>
    </row>
    <row r="18" spans="1:8" s="442" customFormat="1" ht="15.75" customHeight="1">
      <c r="A18" s="443"/>
      <c r="B18" s="423"/>
      <c r="C18" s="423"/>
      <c r="D18" s="423"/>
      <c r="E18" s="444"/>
      <c r="F18" s="445"/>
      <c r="G18" s="132"/>
      <c r="H18" s="132"/>
    </row>
    <row r="19" spans="1:8" s="442" customFormat="1" ht="15.75" customHeight="1">
      <c r="A19" s="443"/>
      <c r="B19" s="423"/>
      <c r="C19" s="423"/>
      <c r="D19" s="423"/>
      <c r="E19" s="444"/>
      <c r="F19" s="445"/>
      <c r="G19" s="132"/>
      <c r="H19" s="132"/>
    </row>
    <row r="20" spans="1:8" s="442" customFormat="1" ht="15.75" customHeight="1">
      <c r="A20" s="383" t="s">
        <v>4984</v>
      </c>
      <c r="B20" s="59"/>
      <c r="C20" s="59"/>
      <c r="D20" s="59"/>
      <c r="E20" s="59"/>
      <c r="F20" s="384"/>
      <c r="G20" s="132"/>
      <c r="H20" s="132"/>
    </row>
    <row r="21" spans="1:8" s="442" customFormat="1" ht="15.75" customHeight="1">
      <c r="A21" s="443"/>
      <c r="B21" s="423"/>
      <c r="C21" s="423"/>
      <c r="D21" s="423"/>
      <c r="E21" s="444"/>
      <c r="F21" s="445"/>
      <c r="G21" s="132"/>
      <c r="H21" s="132"/>
    </row>
    <row r="22" spans="1:8" s="442" customFormat="1" ht="15.75" customHeight="1">
      <c r="A22" s="443"/>
      <c r="B22" s="423"/>
      <c r="C22" s="423"/>
      <c r="D22" s="423"/>
      <c r="E22" s="444"/>
      <c r="F22" s="445"/>
      <c r="G22" s="132"/>
      <c r="H22" s="132"/>
    </row>
    <row r="23" spans="1:8" s="442" customFormat="1" ht="15.75" customHeight="1">
      <c r="A23" s="383" t="s">
        <v>4985</v>
      </c>
      <c r="B23" s="59"/>
      <c r="C23" s="59"/>
      <c r="D23" s="59"/>
      <c r="E23" s="59"/>
      <c r="F23" s="384"/>
      <c r="G23" s="132"/>
      <c r="H23" s="132"/>
    </row>
    <row r="24" spans="1:8" s="442" customFormat="1" ht="15.75" customHeight="1">
      <c r="A24" s="443"/>
      <c r="B24" s="423"/>
      <c r="C24" s="423"/>
      <c r="D24" s="423"/>
      <c r="E24" s="444"/>
      <c r="F24" s="445"/>
      <c r="G24" s="132"/>
      <c r="H24" s="132"/>
    </row>
    <row r="25" spans="1:8" s="442" customFormat="1" ht="15.75" customHeight="1">
      <c r="A25" s="443"/>
      <c r="B25" s="423"/>
      <c r="C25" s="423"/>
      <c r="D25" s="423"/>
      <c r="E25" s="444"/>
      <c r="F25" s="445"/>
      <c r="G25" s="132"/>
      <c r="H25" s="132"/>
    </row>
    <row r="26" spans="1:8" s="442" customFormat="1" ht="15.75" customHeight="1">
      <c r="A26" s="383" t="s">
        <v>4986</v>
      </c>
      <c r="B26" s="59"/>
      <c r="C26" s="59"/>
      <c r="D26" s="59"/>
      <c r="E26" s="59"/>
      <c r="F26" s="384"/>
      <c r="G26" s="132"/>
      <c r="H26" s="132"/>
    </row>
    <row r="27" spans="1:8" s="442" customFormat="1" ht="15.75" customHeight="1">
      <c r="A27" s="443"/>
      <c r="B27" s="423"/>
      <c r="C27" s="423"/>
      <c r="D27" s="423"/>
      <c r="E27" s="444"/>
      <c r="F27" s="445"/>
      <c r="G27" s="132"/>
      <c r="H27" s="132"/>
    </row>
    <row r="28" spans="1:8" ht="15.75" customHeight="1">
      <c r="A28" s="443"/>
      <c r="B28" s="423"/>
      <c r="C28" s="423"/>
      <c r="D28" s="423"/>
      <c r="E28" s="444"/>
      <c r="F28" s="445"/>
      <c r="G28" s="132"/>
      <c r="H28" s="132"/>
    </row>
    <row r="29" spans="1:8" ht="15.75" customHeight="1">
      <c r="A29" s="383" t="s">
        <v>4987</v>
      </c>
      <c r="B29" s="59"/>
      <c r="C29" s="59"/>
      <c r="D29" s="59"/>
      <c r="E29" s="59"/>
      <c r="F29" s="384"/>
      <c r="G29" s="132"/>
      <c r="H29" s="132"/>
    </row>
    <row r="30" spans="1:8" ht="15.75" customHeight="1">
      <c r="A30" s="443"/>
      <c r="B30" s="423"/>
      <c r="C30" s="423"/>
      <c r="D30" s="423"/>
      <c r="E30" s="444"/>
      <c r="F30" s="445"/>
      <c r="G30" s="132"/>
      <c r="H30" s="132"/>
    </row>
    <row r="31" spans="1:8" ht="15.75" customHeight="1">
      <c r="A31" s="443"/>
      <c r="B31" s="423"/>
      <c r="C31" s="423"/>
      <c r="D31" s="423"/>
      <c r="E31" s="444"/>
      <c r="F31" s="445"/>
      <c r="G31" s="132"/>
      <c r="H31" s="132"/>
    </row>
    <row r="32" spans="1:8" ht="15.75" customHeight="1">
      <c r="A32" s="383" t="s">
        <v>4988</v>
      </c>
      <c r="B32" s="59"/>
      <c r="C32" s="59"/>
      <c r="D32" s="59"/>
      <c r="E32" s="59"/>
      <c r="F32" s="384"/>
      <c r="G32" s="132"/>
      <c r="H32" s="132"/>
    </row>
    <row r="33" spans="1:8" ht="15.75" customHeight="1">
      <c r="A33" s="443"/>
      <c r="B33" s="423"/>
      <c r="C33" s="423"/>
      <c r="D33" s="423"/>
      <c r="E33" s="444"/>
      <c r="F33" s="445"/>
      <c r="G33" s="132"/>
      <c r="H33" s="132"/>
    </row>
    <row r="34" spans="1:8" ht="15.75" customHeight="1">
      <c r="A34" s="443"/>
      <c r="B34" s="423"/>
      <c r="C34" s="423"/>
      <c r="D34" s="423"/>
      <c r="E34" s="444"/>
      <c r="F34" s="445"/>
      <c r="G34" s="132"/>
      <c r="H34" s="132"/>
    </row>
    <row r="35" spans="1:8" ht="15.75" customHeight="1">
      <c r="A35" s="383" t="s">
        <v>4989</v>
      </c>
      <c r="B35" s="59"/>
      <c r="C35" s="59"/>
      <c r="D35" s="59"/>
      <c r="E35" s="59"/>
      <c r="F35" s="384"/>
      <c r="G35" s="132"/>
      <c r="H35" s="132"/>
    </row>
    <row r="36" spans="1:8" ht="15.75" customHeight="1">
      <c r="A36" s="443"/>
      <c r="B36" s="423"/>
      <c r="C36" s="423"/>
      <c r="D36" s="423"/>
      <c r="E36" s="444"/>
      <c r="F36" s="445"/>
      <c r="G36" s="132"/>
      <c r="H36" s="132"/>
    </row>
    <row r="37" spans="1:8" ht="15.75" customHeight="1">
      <c r="A37" s="443"/>
      <c r="B37" s="423"/>
      <c r="C37" s="423"/>
      <c r="D37" s="423"/>
      <c r="E37" s="444"/>
      <c r="F37" s="445"/>
    </row>
    <row r="38" spans="1:8" ht="14.25" customHeight="1">
      <c r="A38" s="434" t="s">
        <v>311</v>
      </c>
      <c r="B38" s="436">
        <f>SUM(B11:B37)</f>
        <v>0</v>
      </c>
      <c r="C38" s="436">
        <f>SUM(C11:C37)</f>
        <v>0</v>
      </c>
      <c r="D38" s="436">
        <f>SUM(D11:D37)</f>
        <v>0</v>
      </c>
      <c r="E38" s="435"/>
      <c r="F38" s="438"/>
    </row>
    <row r="40" spans="1:8" ht="14.25" customHeight="1">
      <c r="A40" s="1040" t="s">
        <v>4990</v>
      </c>
      <c r="B40" s="1077"/>
      <c r="C40" s="1077"/>
      <c r="D40" s="1077"/>
      <c r="E40" s="1077"/>
      <c r="F40" s="1077"/>
    </row>
  </sheetData>
  <mergeCells count="5">
    <mergeCell ref="A2:F2"/>
    <mergeCell ref="A40:F40"/>
    <mergeCell ref="A3:F3"/>
    <mergeCell ref="B7:D7"/>
    <mergeCell ref="B6:D6"/>
  </mergeCells>
  <hyperlinks>
    <hyperlink ref="F1" location="'ÍNDICE'!A1" display="◀ Índice" xr:uid="{00000000-0004-0000-1900-000000000000}"/>
  </hyperlinks>
  <printOptions horizontalCentered="1"/>
  <pageMargins left="0.39370078740157483" right="0.39370078740157483" top="0.59055118110236227" bottom="0.51181102362204722" header="0.51181102362204722" footer="0.51181102362204722"/>
  <pageSetup scale="71" fitToHeight="20" orientation="portrait" horizontalDpi="300" verticalDpi="300"/>
  <headerFooter>
    <oddFooter>&amp;L&amp;8 &amp;K808080Circular n.º ___/EOTF/2026 — Livro de Anexos&amp;R&amp;8 &amp;K808080Pág. &amp;P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BDD7EE"/>
    <pageSetUpPr fitToPage="1"/>
  </sheetPr>
  <dimension ref="A1:I51"/>
  <sheetViews>
    <sheetView showGridLines="0" zoomScaleNormal="100" workbookViewId="0">
      <pane ySplit="4" topLeftCell="A5" activePane="bottomLeft" state="frozen"/>
      <selection pane="bottomLeft" activeCell="I1" sqref="I1"/>
    </sheetView>
  </sheetViews>
  <sheetFormatPr defaultColWidth="9.109375" defaultRowHeight="11.4"/>
  <cols>
    <col min="1" max="1" width="6" style="446" customWidth="1"/>
    <col min="2" max="2" width="80" style="446" bestFit="1" customWidth="1"/>
    <col min="3" max="3" width="16" style="447" customWidth="1"/>
    <col min="4" max="4" width="17" style="446" customWidth="1"/>
    <col min="5" max="5" width="18" style="446" customWidth="1"/>
    <col min="6" max="6" width="12" style="446" customWidth="1"/>
    <col min="7" max="256" width="9.109375" style="446" customWidth="1"/>
    <col min="257" max="257" width="6.6640625" style="446" customWidth="1"/>
    <col min="258" max="258" width="95.5546875" style="446" customWidth="1"/>
    <col min="259" max="259" width="12.6640625" style="446" customWidth="1"/>
    <col min="260" max="262" width="11.5546875" style="446" customWidth="1"/>
    <col min="263" max="512" width="9.109375" style="446" customWidth="1"/>
    <col min="513" max="513" width="6.6640625" style="446" customWidth="1"/>
    <col min="514" max="514" width="95.5546875" style="446" customWidth="1"/>
    <col min="515" max="515" width="12.6640625" style="446" customWidth="1"/>
    <col min="516" max="518" width="11.5546875" style="446" customWidth="1"/>
    <col min="519" max="768" width="9.109375" style="446" customWidth="1"/>
    <col min="769" max="769" width="6.6640625" style="446" customWidth="1"/>
    <col min="770" max="770" width="95.5546875" style="446" customWidth="1"/>
    <col min="771" max="771" width="12.6640625" style="446" customWidth="1"/>
    <col min="772" max="774" width="11.5546875" style="446" customWidth="1"/>
    <col min="775" max="1024" width="9.109375" style="446" customWidth="1"/>
    <col min="1025" max="1025" width="6.6640625" style="446" customWidth="1"/>
    <col min="1026" max="1026" width="95.5546875" style="446" customWidth="1"/>
    <col min="1027" max="1027" width="12.6640625" style="446" customWidth="1"/>
    <col min="1028" max="1030" width="11.5546875" style="446" customWidth="1"/>
    <col min="1031" max="1280" width="9.109375" style="446" customWidth="1"/>
    <col min="1281" max="1281" width="6.6640625" style="446" customWidth="1"/>
    <col min="1282" max="1282" width="95.5546875" style="446" customWidth="1"/>
    <col min="1283" max="1283" width="12.6640625" style="446" customWidth="1"/>
    <col min="1284" max="1286" width="11.5546875" style="446" customWidth="1"/>
    <col min="1287" max="1536" width="9.109375" style="446" customWidth="1"/>
    <col min="1537" max="1537" width="6.6640625" style="446" customWidth="1"/>
    <col min="1538" max="1538" width="95.5546875" style="446" customWidth="1"/>
    <col min="1539" max="1539" width="12.6640625" style="446" customWidth="1"/>
    <col min="1540" max="1542" width="11.5546875" style="446" customWidth="1"/>
    <col min="1543" max="1792" width="9.109375" style="446" customWidth="1"/>
    <col min="1793" max="1793" width="6.6640625" style="446" customWidth="1"/>
    <col min="1794" max="1794" width="95.5546875" style="446" customWidth="1"/>
    <col min="1795" max="1795" width="12.6640625" style="446" customWidth="1"/>
    <col min="1796" max="1798" width="11.5546875" style="446" customWidth="1"/>
    <col min="1799" max="2048" width="9.109375" style="446" customWidth="1"/>
    <col min="2049" max="2049" width="6.6640625" style="446" customWidth="1"/>
    <col min="2050" max="2050" width="95.5546875" style="446" customWidth="1"/>
    <col min="2051" max="2051" width="12.6640625" style="446" customWidth="1"/>
    <col min="2052" max="2054" width="11.5546875" style="446" customWidth="1"/>
    <col min="2055" max="2304" width="9.109375" style="446" customWidth="1"/>
    <col min="2305" max="2305" width="6.6640625" style="446" customWidth="1"/>
    <col min="2306" max="2306" width="95.5546875" style="446" customWidth="1"/>
    <col min="2307" max="2307" width="12.6640625" style="446" customWidth="1"/>
    <col min="2308" max="2310" width="11.5546875" style="446" customWidth="1"/>
    <col min="2311" max="2560" width="9.109375" style="446" customWidth="1"/>
    <col min="2561" max="2561" width="6.6640625" style="446" customWidth="1"/>
    <col min="2562" max="2562" width="95.5546875" style="446" customWidth="1"/>
    <col min="2563" max="2563" width="12.6640625" style="446" customWidth="1"/>
    <col min="2564" max="2566" width="11.5546875" style="446" customWidth="1"/>
    <col min="2567" max="2816" width="9.109375" style="446" customWidth="1"/>
    <col min="2817" max="2817" width="6.6640625" style="446" customWidth="1"/>
    <col min="2818" max="2818" width="95.5546875" style="446" customWidth="1"/>
    <col min="2819" max="2819" width="12.6640625" style="446" customWidth="1"/>
    <col min="2820" max="2822" width="11.5546875" style="446" customWidth="1"/>
    <col min="2823" max="3072" width="9.109375" style="446" customWidth="1"/>
    <col min="3073" max="3073" width="6.6640625" style="446" customWidth="1"/>
    <col min="3074" max="3074" width="95.5546875" style="446" customWidth="1"/>
    <col min="3075" max="3075" width="12.6640625" style="446" customWidth="1"/>
    <col min="3076" max="3078" width="11.5546875" style="446" customWidth="1"/>
    <col min="3079" max="3328" width="9.109375" style="446" customWidth="1"/>
    <col min="3329" max="3329" width="6.6640625" style="446" customWidth="1"/>
    <col min="3330" max="3330" width="95.5546875" style="446" customWidth="1"/>
    <col min="3331" max="3331" width="12.6640625" style="446" customWidth="1"/>
    <col min="3332" max="3334" width="11.5546875" style="446" customWidth="1"/>
    <col min="3335" max="3584" width="9.109375" style="446" customWidth="1"/>
    <col min="3585" max="3585" width="6.6640625" style="446" customWidth="1"/>
    <col min="3586" max="3586" width="95.5546875" style="446" customWidth="1"/>
    <col min="3587" max="3587" width="12.6640625" style="446" customWidth="1"/>
    <col min="3588" max="3590" width="11.5546875" style="446" customWidth="1"/>
    <col min="3591" max="3840" width="9.109375" style="446" customWidth="1"/>
    <col min="3841" max="3841" width="6.6640625" style="446" customWidth="1"/>
    <col min="3842" max="3842" width="95.5546875" style="446" customWidth="1"/>
    <col min="3843" max="3843" width="12.6640625" style="446" customWidth="1"/>
    <col min="3844" max="3846" width="11.5546875" style="446" customWidth="1"/>
    <col min="3847" max="4096" width="9.109375" style="446" customWidth="1"/>
    <col min="4097" max="4097" width="6.6640625" style="446" customWidth="1"/>
    <col min="4098" max="4098" width="95.5546875" style="446" customWidth="1"/>
    <col min="4099" max="4099" width="12.6640625" style="446" customWidth="1"/>
    <col min="4100" max="4102" width="11.5546875" style="446" customWidth="1"/>
    <col min="4103" max="4352" width="9.109375" style="446" customWidth="1"/>
    <col min="4353" max="4353" width="6.6640625" style="446" customWidth="1"/>
    <col min="4354" max="4354" width="95.5546875" style="446" customWidth="1"/>
    <col min="4355" max="4355" width="12.6640625" style="446" customWidth="1"/>
    <col min="4356" max="4358" width="11.5546875" style="446" customWidth="1"/>
    <col min="4359" max="4608" width="9.109375" style="446" customWidth="1"/>
    <col min="4609" max="4609" width="6.6640625" style="446" customWidth="1"/>
    <col min="4610" max="4610" width="95.5546875" style="446" customWidth="1"/>
    <col min="4611" max="4611" width="12.6640625" style="446" customWidth="1"/>
    <col min="4612" max="4614" width="11.5546875" style="446" customWidth="1"/>
    <col min="4615" max="4864" width="9.109375" style="446" customWidth="1"/>
    <col min="4865" max="4865" width="6.6640625" style="446" customWidth="1"/>
    <col min="4866" max="4866" width="95.5546875" style="446" customWidth="1"/>
    <col min="4867" max="4867" width="12.6640625" style="446" customWidth="1"/>
    <col min="4868" max="4870" width="11.5546875" style="446" customWidth="1"/>
    <col min="4871" max="5120" width="9.109375" style="446" customWidth="1"/>
    <col min="5121" max="5121" width="6.6640625" style="446" customWidth="1"/>
    <col min="5122" max="5122" width="95.5546875" style="446" customWidth="1"/>
    <col min="5123" max="5123" width="12.6640625" style="446" customWidth="1"/>
    <col min="5124" max="5126" width="11.5546875" style="446" customWidth="1"/>
    <col min="5127" max="5376" width="9.109375" style="446" customWidth="1"/>
    <col min="5377" max="5377" width="6.6640625" style="446" customWidth="1"/>
    <col min="5378" max="5378" width="95.5546875" style="446" customWidth="1"/>
    <col min="5379" max="5379" width="12.6640625" style="446" customWidth="1"/>
    <col min="5380" max="5382" width="11.5546875" style="446" customWidth="1"/>
    <col min="5383" max="5632" width="9.109375" style="446" customWidth="1"/>
    <col min="5633" max="5633" width="6.6640625" style="446" customWidth="1"/>
    <col min="5634" max="5634" width="95.5546875" style="446" customWidth="1"/>
    <col min="5635" max="5635" width="12.6640625" style="446" customWidth="1"/>
    <col min="5636" max="5638" width="11.5546875" style="446" customWidth="1"/>
    <col min="5639" max="5888" width="9.109375" style="446" customWidth="1"/>
    <col min="5889" max="5889" width="6.6640625" style="446" customWidth="1"/>
    <col min="5890" max="5890" width="95.5546875" style="446" customWidth="1"/>
    <col min="5891" max="5891" width="12.6640625" style="446" customWidth="1"/>
    <col min="5892" max="5894" width="11.5546875" style="446" customWidth="1"/>
    <col min="5895" max="6144" width="9.109375" style="446" customWidth="1"/>
    <col min="6145" max="6145" width="6.6640625" style="446" customWidth="1"/>
    <col min="6146" max="6146" width="95.5546875" style="446" customWidth="1"/>
    <col min="6147" max="6147" width="12.6640625" style="446" customWidth="1"/>
    <col min="6148" max="6150" width="11.5546875" style="446" customWidth="1"/>
    <col min="6151" max="6400" width="9.109375" style="446" customWidth="1"/>
    <col min="6401" max="6401" width="6.6640625" style="446" customWidth="1"/>
    <col min="6402" max="6402" width="95.5546875" style="446" customWidth="1"/>
    <col min="6403" max="6403" width="12.6640625" style="446" customWidth="1"/>
    <col min="6404" max="6406" width="11.5546875" style="446" customWidth="1"/>
    <col min="6407" max="6656" width="9.109375" style="446" customWidth="1"/>
    <col min="6657" max="6657" width="6.6640625" style="446" customWidth="1"/>
    <col min="6658" max="6658" width="95.5546875" style="446" customWidth="1"/>
    <col min="6659" max="6659" width="12.6640625" style="446" customWidth="1"/>
    <col min="6660" max="6662" width="11.5546875" style="446" customWidth="1"/>
    <col min="6663" max="6912" width="9.109375" style="446" customWidth="1"/>
    <col min="6913" max="6913" width="6.6640625" style="446" customWidth="1"/>
    <col min="6914" max="6914" width="95.5546875" style="446" customWidth="1"/>
    <col min="6915" max="6915" width="12.6640625" style="446" customWidth="1"/>
    <col min="6916" max="6918" width="11.5546875" style="446" customWidth="1"/>
    <col min="6919" max="7168" width="9.109375" style="446" customWidth="1"/>
    <col min="7169" max="7169" width="6.6640625" style="446" customWidth="1"/>
    <col min="7170" max="7170" width="95.5546875" style="446" customWidth="1"/>
    <col min="7171" max="7171" width="12.6640625" style="446" customWidth="1"/>
    <col min="7172" max="7174" width="11.5546875" style="446" customWidth="1"/>
    <col min="7175" max="7424" width="9.109375" style="446" customWidth="1"/>
    <col min="7425" max="7425" width="6.6640625" style="446" customWidth="1"/>
    <col min="7426" max="7426" width="95.5546875" style="446" customWidth="1"/>
    <col min="7427" max="7427" width="12.6640625" style="446" customWidth="1"/>
    <col min="7428" max="7430" width="11.5546875" style="446" customWidth="1"/>
    <col min="7431" max="7680" width="9.109375" style="446" customWidth="1"/>
    <col min="7681" max="7681" width="6.6640625" style="446" customWidth="1"/>
    <col min="7682" max="7682" width="95.5546875" style="446" customWidth="1"/>
    <col min="7683" max="7683" width="12.6640625" style="446" customWidth="1"/>
    <col min="7684" max="7686" width="11.5546875" style="446" customWidth="1"/>
    <col min="7687" max="7936" width="9.109375" style="446" customWidth="1"/>
    <col min="7937" max="7937" width="6.6640625" style="446" customWidth="1"/>
    <col min="7938" max="7938" width="95.5546875" style="446" customWidth="1"/>
    <col min="7939" max="7939" width="12.6640625" style="446" customWidth="1"/>
    <col min="7940" max="7942" width="11.5546875" style="446" customWidth="1"/>
    <col min="7943" max="8192" width="9.109375" style="446" customWidth="1"/>
    <col min="8193" max="8193" width="6.6640625" style="446" customWidth="1"/>
    <col min="8194" max="8194" width="95.5546875" style="446" customWidth="1"/>
    <col min="8195" max="8195" width="12.6640625" style="446" customWidth="1"/>
    <col min="8196" max="8198" width="11.5546875" style="446" customWidth="1"/>
    <col min="8199" max="8448" width="9.109375" style="446" customWidth="1"/>
    <col min="8449" max="8449" width="6.6640625" style="446" customWidth="1"/>
    <col min="8450" max="8450" width="95.5546875" style="446" customWidth="1"/>
    <col min="8451" max="8451" width="12.6640625" style="446" customWidth="1"/>
    <col min="8452" max="8454" width="11.5546875" style="446" customWidth="1"/>
    <col min="8455" max="8704" width="9.109375" style="446" customWidth="1"/>
    <col min="8705" max="8705" width="6.6640625" style="446" customWidth="1"/>
    <col min="8706" max="8706" width="95.5546875" style="446" customWidth="1"/>
    <col min="8707" max="8707" width="12.6640625" style="446" customWidth="1"/>
    <col min="8708" max="8710" width="11.5546875" style="446" customWidth="1"/>
    <col min="8711" max="8960" width="9.109375" style="446" customWidth="1"/>
    <col min="8961" max="8961" width="6.6640625" style="446" customWidth="1"/>
    <col min="8962" max="8962" width="95.5546875" style="446" customWidth="1"/>
    <col min="8963" max="8963" width="12.6640625" style="446" customWidth="1"/>
    <col min="8964" max="8966" width="11.5546875" style="446" customWidth="1"/>
    <col min="8967" max="9216" width="9.109375" style="446" customWidth="1"/>
    <col min="9217" max="9217" width="6.6640625" style="446" customWidth="1"/>
    <col min="9218" max="9218" width="95.5546875" style="446" customWidth="1"/>
    <col min="9219" max="9219" width="12.6640625" style="446" customWidth="1"/>
    <col min="9220" max="9222" width="11.5546875" style="446" customWidth="1"/>
    <col min="9223" max="9472" width="9.109375" style="446" customWidth="1"/>
    <col min="9473" max="9473" width="6.6640625" style="446" customWidth="1"/>
    <col min="9474" max="9474" width="95.5546875" style="446" customWidth="1"/>
    <col min="9475" max="9475" width="12.6640625" style="446" customWidth="1"/>
    <col min="9476" max="9478" width="11.5546875" style="446" customWidth="1"/>
    <col min="9479" max="9728" width="9.109375" style="446" customWidth="1"/>
    <col min="9729" max="9729" width="6.6640625" style="446" customWidth="1"/>
    <col min="9730" max="9730" width="95.5546875" style="446" customWidth="1"/>
    <col min="9731" max="9731" width="12.6640625" style="446" customWidth="1"/>
    <col min="9732" max="9734" width="11.5546875" style="446" customWidth="1"/>
    <col min="9735" max="9984" width="9.109375" style="446" customWidth="1"/>
    <col min="9985" max="9985" width="6.6640625" style="446" customWidth="1"/>
    <col min="9986" max="9986" width="95.5546875" style="446" customWidth="1"/>
    <col min="9987" max="9987" width="12.6640625" style="446" customWidth="1"/>
    <col min="9988" max="9990" width="11.5546875" style="446" customWidth="1"/>
    <col min="9991" max="10240" width="9.109375" style="446" customWidth="1"/>
    <col min="10241" max="10241" width="6.6640625" style="446" customWidth="1"/>
    <col min="10242" max="10242" width="95.5546875" style="446" customWidth="1"/>
    <col min="10243" max="10243" width="12.6640625" style="446" customWidth="1"/>
    <col min="10244" max="10246" width="11.5546875" style="446" customWidth="1"/>
    <col min="10247" max="10496" width="9.109375" style="446" customWidth="1"/>
    <col min="10497" max="10497" width="6.6640625" style="446" customWidth="1"/>
    <col min="10498" max="10498" width="95.5546875" style="446" customWidth="1"/>
    <col min="10499" max="10499" width="12.6640625" style="446" customWidth="1"/>
    <col min="10500" max="10502" width="11.5546875" style="446" customWidth="1"/>
    <col min="10503" max="10752" width="9.109375" style="446" customWidth="1"/>
    <col min="10753" max="10753" width="6.6640625" style="446" customWidth="1"/>
    <col min="10754" max="10754" width="95.5546875" style="446" customWidth="1"/>
    <col min="10755" max="10755" width="12.6640625" style="446" customWidth="1"/>
    <col min="10756" max="10758" width="11.5546875" style="446" customWidth="1"/>
    <col min="10759" max="11008" width="9.109375" style="446" customWidth="1"/>
    <col min="11009" max="11009" width="6.6640625" style="446" customWidth="1"/>
    <col min="11010" max="11010" width="95.5546875" style="446" customWidth="1"/>
    <col min="11011" max="11011" width="12.6640625" style="446" customWidth="1"/>
    <col min="11012" max="11014" width="11.5546875" style="446" customWidth="1"/>
    <col min="11015" max="11264" width="9.109375" style="446" customWidth="1"/>
    <col min="11265" max="11265" width="6.6640625" style="446" customWidth="1"/>
    <col min="11266" max="11266" width="95.5546875" style="446" customWidth="1"/>
    <col min="11267" max="11267" width="12.6640625" style="446" customWidth="1"/>
    <col min="11268" max="11270" width="11.5546875" style="446" customWidth="1"/>
    <col min="11271" max="11520" width="9.109375" style="446" customWidth="1"/>
    <col min="11521" max="11521" width="6.6640625" style="446" customWidth="1"/>
    <col min="11522" max="11522" width="95.5546875" style="446" customWidth="1"/>
    <col min="11523" max="11523" width="12.6640625" style="446" customWidth="1"/>
    <col min="11524" max="11526" width="11.5546875" style="446" customWidth="1"/>
    <col min="11527" max="11776" width="9.109375" style="446" customWidth="1"/>
    <col min="11777" max="11777" width="6.6640625" style="446" customWidth="1"/>
    <col min="11778" max="11778" width="95.5546875" style="446" customWidth="1"/>
    <col min="11779" max="11779" width="12.6640625" style="446" customWidth="1"/>
    <col min="11780" max="11782" width="11.5546875" style="446" customWidth="1"/>
    <col min="11783" max="12032" width="9.109375" style="446" customWidth="1"/>
    <col min="12033" max="12033" width="6.6640625" style="446" customWidth="1"/>
    <col min="12034" max="12034" width="95.5546875" style="446" customWidth="1"/>
    <col min="12035" max="12035" width="12.6640625" style="446" customWidth="1"/>
    <col min="12036" max="12038" width="11.5546875" style="446" customWidth="1"/>
    <col min="12039" max="12288" width="9.109375" style="446" customWidth="1"/>
    <col min="12289" max="12289" width="6.6640625" style="446" customWidth="1"/>
    <col min="12290" max="12290" width="95.5546875" style="446" customWidth="1"/>
    <col min="12291" max="12291" width="12.6640625" style="446" customWidth="1"/>
    <col min="12292" max="12294" width="11.5546875" style="446" customWidth="1"/>
    <col min="12295" max="12544" width="9.109375" style="446" customWidth="1"/>
    <col min="12545" max="12545" width="6.6640625" style="446" customWidth="1"/>
    <col min="12546" max="12546" width="95.5546875" style="446" customWidth="1"/>
    <col min="12547" max="12547" width="12.6640625" style="446" customWidth="1"/>
    <col min="12548" max="12550" width="11.5546875" style="446" customWidth="1"/>
    <col min="12551" max="12800" width="9.109375" style="446" customWidth="1"/>
    <col min="12801" max="12801" width="6.6640625" style="446" customWidth="1"/>
    <col min="12802" max="12802" width="95.5546875" style="446" customWidth="1"/>
    <col min="12803" max="12803" width="12.6640625" style="446" customWidth="1"/>
    <col min="12804" max="12806" width="11.5546875" style="446" customWidth="1"/>
    <col min="12807" max="13056" width="9.109375" style="446" customWidth="1"/>
    <col min="13057" max="13057" width="6.6640625" style="446" customWidth="1"/>
    <col min="13058" max="13058" width="95.5546875" style="446" customWidth="1"/>
    <col min="13059" max="13059" width="12.6640625" style="446" customWidth="1"/>
    <col min="13060" max="13062" width="11.5546875" style="446" customWidth="1"/>
    <col min="13063" max="13312" width="9.109375" style="446" customWidth="1"/>
    <col min="13313" max="13313" width="6.6640625" style="446" customWidth="1"/>
    <col min="13314" max="13314" width="95.5546875" style="446" customWidth="1"/>
    <col min="13315" max="13315" width="12.6640625" style="446" customWidth="1"/>
    <col min="13316" max="13318" width="11.5546875" style="446" customWidth="1"/>
    <col min="13319" max="13568" width="9.109375" style="446" customWidth="1"/>
    <col min="13569" max="13569" width="6.6640625" style="446" customWidth="1"/>
    <col min="13570" max="13570" width="95.5546875" style="446" customWidth="1"/>
    <col min="13571" max="13571" width="12.6640625" style="446" customWidth="1"/>
    <col min="13572" max="13574" width="11.5546875" style="446" customWidth="1"/>
    <col min="13575" max="13824" width="9.109375" style="446" customWidth="1"/>
    <col min="13825" max="13825" width="6.6640625" style="446" customWidth="1"/>
    <col min="13826" max="13826" width="95.5546875" style="446" customWidth="1"/>
    <col min="13827" max="13827" width="12.6640625" style="446" customWidth="1"/>
    <col min="13828" max="13830" width="11.5546875" style="446" customWidth="1"/>
    <col min="13831" max="14080" width="9.109375" style="446" customWidth="1"/>
    <col min="14081" max="14081" width="6.6640625" style="446" customWidth="1"/>
    <col min="14082" max="14082" width="95.5546875" style="446" customWidth="1"/>
    <col min="14083" max="14083" width="12.6640625" style="446" customWidth="1"/>
    <col min="14084" max="14086" width="11.5546875" style="446" customWidth="1"/>
    <col min="14087" max="14336" width="9.109375" style="446" customWidth="1"/>
    <col min="14337" max="14337" width="6.6640625" style="446" customWidth="1"/>
    <col min="14338" max="14338" width="95.5546875" style="446" customWidth="1"/>
    <col min="14339" max="14339" width="12.6640625" style="446" customWidth="1"/>
    <col min="14340" max="14342" width="11.5546875" style="446" customWidth="1"/>
    <col min="14343" max="14592" width="9.109375" style="446" customWidth="1"/>
    <col min="14593" max="14593" width="6.6640625" style="446" customWidth="1"/>
    <col min="14594" max="14594" width="95.5546875" style="446" customWidth="1"/>
    <col min="14595" max="14595" width="12.6640625" style="446" customWidth="1"/>
    <col min="14596" max="14598" width="11.5546875" style="446" customWidth="1"/>
    <col min="14599" max="14848" width="9.109375" style="446" customWidth="1"/>
    <col min="14849" max="14849" width="6.6640625" style="446" customWidth="1"/>
    <col min="14850" max="14850" width="95.5546875" style="446" customWidth="1"/>
    <col min="14851" max="14851" width="12.6640625" style="446" customWidth="1"/>
    <col min="14852" max="14854" width="11.5546875" style="446" customWidth="1"/>
    <col min="14855" max="15104" width="9.109375" style="446" customWidth="1"/>
    <col min="15105" max="15105" width="6.6640625" style="446" customWidth="1"/>
    <col min="15106" max="15106" width="95.5546875" style="446" customWidth="1"/>
    <col min="15107" max="15107" width="12.6640625" style="446" customWidth="1"/>
    <col min="15108" max="15110" width="11.5546875" style="446" customWidth="1"/>
    <col min="15111" max="15360" width="9.109375" style="446" customWidth="1"/>
    <col min="15361" max="15361" width="6.6640625" style="446" customWidth="1"/>
    <col min="15362" max="15362" width="95.5546875" style="446" customWidth="1"/>
    <col min="15363" max="15363" width="12.6640625" style="446" customWidth="1"/>
    <col min="15364" max="15366" width="11.5546875" style="446" customWidth="1"/>
    <col min="15367" max="15616" width="9.109375" style="446" customWidth="1"/>
    <col min="15617" max="15617" width="6.6640625" style="446" customWidth="1"/>
    <col min="15618" max="15618" width="95.5546875" style="446" customWidth="1"/>
    <col min="15619" max="15619" width="12.6640625" style="446" customWidth="1"/>
    <col min="15620" max="15622" width="11.5546875" style="446" customWidth="1"/>
    <col min="15623" max="15872" width="9.109375" style="446" customWidth="1"/>
    <col min="15873" max="15873" width="6.6640625" style="446" customWidth="1"/>
    <col min="15874" max="15874" width="95.5546875" style="446" customWidth="1"/>
    <col min="15875" max="15875" width="12.6640625" style="446" customWidth="1"/>
    <col min="15876" max="15878" width="11.5546875" style="446" customWidth="1"/>
    <col min="15879" max="16128" width="9.109375" style="446" customWidth="1"/>
    <col min="16129" max="16129" width="6.6640625" style="446" customWidth="1"/>
    <col min="16130" max="16130" width="95.5546875" style="446" customWidth="1"/>
    <col min="16131" max="16131" width="12.6640625" style="446" customWidth="1"/>
    <col min="16132" max="16134" width="11.5546875" style="446" customWidth="1"/>
    <col min="16135" max="16384" width="9.109375" style="446" customWidth="1"/>
  </cols>
  <sheetData>
    <row r="1" spans="1:9" ht="14.25" customHeight="1">
      <c r="A1" s="1081" t="s">
        <v>4991</v>
      </c>
      <c r="B1" s="1079"/>
      <c r="C1" s="1080"/>
      <c r="D1" s="744"/>
      <c r="E1" s="744"/>
      <c r="F1" s="744"/>
      <c r="G1" s="132"/>
      <c r="H1" s="132"/>
      <c r="I1" s="26" t="s">
        <v>1</v>
      </c>
    </row>
    <row r="2" spans="1:9" ht="27.75" customHeight="1">
      <c r="A2" s="1078" t="s">
        <v>4992</v>
      </c>
      <c r="B2" s="1079"/>
      <c r="C2" s="1080"/>
      <c r="D2" s="745"/>
      <c r="E2" s="745"/>
      <c r="F2" s="745"/>
      <c r="G2" s="132"/>
      <c r="H2" s="132"/>
    </row>
    <row r="3" spans="1:9" ht="14.25" customHeight="1">
      <c r="A3" s="1065"/>
      <c r="B3" s="1065"/>
      <c r="C3" s="1065"/>
      <c r="D3" s="745"/>
      <c r="E3" s="745"/>
      <c r="F3" s="745"/>
      <c r="G3" s="132"/>
      <c r="H3" s="132"/>
    </row>
    <row r="4" spans="1:9" ht="25.5" customHeight="1">
      <c r="A4" s="857" t="s">
        <v>4971</v>
      </c>
      <c r="B4" s="857" t="s">
        <v>5</v>
      </c>
      <c r="C4" s="857" t="s">
        <v>4993</v>
      </c>
      <c r="D4" s="448"/>
      <c r="E4" s="448"/>
      <c r="F4" s="448"/>
      <c r="G4" s="132"/>
      <c r="H4" s="132"/>
    </row>
    <row r="5" spans="1:9" ht="12" customHeight="1">
      <c r="A5" s="59" t="s">
        <v>4994</v>
      </c>
      <c r="B5" s="59"/>
      <c r="C5" s="59"/>
      <c r="D5" s="132"/>
      <c r="E5" s="132"/>
      <c r="F5" s="132"/>
      <c r="G5" s="132"/>
      <c r="H5" s="132"/>
    </row>
    <row r="6" spans="1:9" ht="12" customHeight="1">
      <c r="A6" s="425">
        <v>1</v>
      </c>
      <c r="B6" s="422" t="s">
        <v>4995</v>
      </c>
      <c r="C6" s="449" t="s">
        <v>4996</v>
      </c>
      <c r="D6" s="416"/>
      <c r="E6" s="416"/>
      <c r="F6" s="416"/>
      <c r="G6" s="132"/>
      <c r="H6" s="132"/>
    </row>
    <row r="7" spans="1:9" ht="12" customHeight="1">
      <c r="A7" s="425">
        <v>2</v>
      </c>
      <c r="B7" s="422" t="s">
        <v>4997</v>
      </c>
      <c r="C7" s="449" t="s">
        <v>4998</v>
      </c>
      <c r="D7" s="450"/>
      <c r="E7" s="450"/>
      <c r="F7" s="450"/>
      <c r="G7" s="132"/>
      <c r="H7" s="132"/>
    </row>
    <row r="8" spans="1:9" ht="12" customHeight="1">
      <c r="A8" s="425">
        <v>3</v>
      </c>
      <c r="B8" s="422" t="s">
        <v>279</v>
      </c>
      <c r="C8" s="449" t="s">
        <v>4999</v>
      </c>
      <c r="D8" s="450"/>
      <c r="E8" s="450"/>
      <c r="F8" s="450"/>
      <c r="G8" s="132"/>
      <c r="H8" s="132"/>
    </row>
    <row r="9" spans="1:9" ht="12" customHeight="1">
      <c r="A9" s="425">
        <v>4</v>
      </c>
      <c r="B9" s="422" t="s">
        <v>5000</v>
      </c>
      <c r="C9" s="449" t="s">
        <v>5001</v>
      </c>
      <c r="D9" s="450"/>
      <c r="E9" s="450"/>
      <c r="F9" s="450"/>
      <c r="G9" s="132"/>
      <c r="H9" s="132"/>
    </row>
    <row r="10" spans="1:9" ht="12" customHeight="1">
      <c r="A10" s="425">
        <v>5</v>
      </c>
      <c r="B10" s="422" t="s">
        <v>5002</v>
      </c>
      <c r="C10" s="449" t="s">
        <v>5003</v>
      </c>
      <c r="D10" s="450"/>
      <c r="E10" s="450"/>
      <c r="F10" s="450"/>
      <c r="G10" s="132"/>
      <c r="H10" s="132"/>
    </row>
    <row r="11" spans="1:9" ht="12" customHeight="1">
      <c r="A11" s="425">
        <v>6</v>
      </c>
      <c r="B11" s="422" t="s">
        <v>5004</v>
      </c>
      <c r="C11" s="449" t="s">
        <v>5005</v>
      </c>
      <c r="D11" s="450"/>
      <c r="E11" s="450"/>
      <c r="F11" s="450"/>
      <c r="G11" s="132"/>
      <c r="H11" s="132"/>
    </row>
    <row r="12" spans="1:9" ht="23.25" customHeight="1">
      <c r="A12" s="425">
        <v>7</v>
      </c>
      <c r="B12" s="422" t="s">
        <v>5006</v>
      </c>
      <c r="C12" s="449" t="s">
        <v>5007</v>
      </c>
      <c r="D12" s="450"/>
      <c r="E12" s="450"/>
      <c r="F12" s="450"/>
      <c r="G12" s="132"/>
      <c r="H12" s="132"/>
    </row>
    <row r="13" spans="1:9" ht="12" customHeight="1">
      <c r="A13" s="425">
        <v>8</v>
      </c>
      <c r="B13" s="422" t="s">
        <v>5008</v>
      </c>
      <c r="C13" s="449" t="s">
        <v>5009</v>
      </c>
      <c r="D13" s="450"/>
      <c r="E13" s="450"/>
      <c r="F13" s="450"/>
      <c r="G13" s="132"/>
      <c r="H13" s="132"/>
    </row>
    <row r="14" spans="1:9" ht="12" customHeight="1">
      <c r="A14" s="425">
        <v>9</v>
      </c>
      <c r="B14" s="422" t="s">
        <v>5010</v>
      </c>
      <c r="C14" s="449" t="s">
        <v>5011</v>
      </c>
      <c r="D14" s="450"/>
      <c r="E14" s="450"/>
      <c r="F14" s="450"/>
      <c r="G14" s="132"/>
      <c r="H14" s="132"/>
    </row>
    <row r="15" spans="1:9" ht="12" customHeight="1">
      <c r="A15" s="425">
        <v>10</v>
      </c>
      <c r="B15" s="422" t="s">
        <v>5012</v>
      </c>
      <c r="C15" s="449" t="s">
        <v>5013</v>
      </c>
      <c r="D15" s="450"/>
      <c r="E15" s="450"/>
      <c r="F15" s="450"/>
      <c r="G15" s="132"/>
      <c r="H15" s="132"/>
    </row>
    <row r="16" spans="1:9" ht="12" customHeight="1">
      <c r="A16" s="425">
        <v>11</v>
      </c>
      <c r="B16" s="422" t="s">
        <v>5014</v>
      </c>
      <c r="C16" s="449" t="s">
        <v>5015</v>
      </c>
      <c r="D16" s="450"/>
      <c r="E16" s="450"/>
      <c r="F16" s="450"/>
      <c r="G16" s="132"/>
      <c r="H16" s="132"/>
    </row>
    <row r="17" spans="1:8" ht="23.25" customHeight="1">
      <c r="A17" s="425">
        <v>12</v>
      </c>
      <c r="B17" s="422" t="s">
        <v>5016</v>
      </c>
      <c r="C17" s="449" t="s">
        <v>5017</v>
      </c>
      <c r="D17" s="450"/>
      <c r="E17" s="450"/>
      <c r="F17" s="450"/>
      <c r="G17" s="132"/>
      <c r="H17" s="132"/>
    </row>
    <row r="18" spans="1:8" s="451" customFormat="1" ht="12" customHeight="1">
      <c r="A18" s="425">
        <v>13</v>
      </c>
      <c r="B18" s="422" t="s">
        <v>5018</v>
      </c>
      <c r="C18" s="449" t="s">
        <v>5019</v>
      </c>
      <c r="D18" s="450"/>
      <c r="E18" s="450"/>
      <c r="F18" s="450"/>
      <c r="G18" s="132"/>
      <c r="H18" s="132"/>
    </row>
    <row r="19" spans="1:8" ht="12" customHeight="1">
      <c r="A19" s="59" t="s">
        <v>5020</v>
      </c>
      <c r="B19" s="59"/>
      <c r="C19" s="59"/>
      <c r="D19" s="450"/>
      <c r="E19" s="450"/>
      <c r="F19" s="450"/>
      <c r="G19" s="132"/>
      <c r="H19" s="132"/>
    </row>
    <row r="20" spans="1:8" ht="12" customHeight="1">
      <c r="A20" s="425">
        <v>14</v>
      </c>
      <c r="B20" s="422" t="s">
        <v>5021</v>
      </c>
      <c r="C20" s="449" t="s">
        <v>5022</v>
      </c>
      <c r="D20" s="132"/>
      <c r="E20" s="132"/>
      <c r="F20" s="132"/>
      <c r="G20" s="132"/>
      <c r="H20" s="132"/>
    </row>
    <row r="21" spans="1:8" ht="12" customHeight="1">
      <c r="A21" s="425">
        <v>15</v>
      </c>
      <c r="B21" s="422" t="s">
        <v>5023</v>
      </c>
      <c r="C21" s="449" t="s">
        <v>5024</v>
      </c>
      <c r="D21" s="416"/>
      <c r="E21" s="416"/>
      <c r="F21" s="416"/>
      <c r="G21" s="132"/>
      <c r="H21" s="132"/>
    </row>
    <row r="22" spans="1:8" ht="12" customHeight="1">
      <c r="A22" s="425">
        <v>16</v>
      </c>
      <c r="B22" s="422" t="s">
        <v>5025</v>
      </c>
      <c r="C22" s="449" t="s">
        <v>5026</v>
      </c>
      <c r="D22" s="450"/>
      <c r="E22" s="450"/>
      <c r="F22" s="450"/>
      <c r="G22" s="132"/>
      <c r="H22" s="132"/>
    </row>
    <row r="23" spans="1:8" ht="12" customHeight="1">
      <c r="A23" s="425">
        <v>17</v>
      </c>
      <c r="B23" s="422" t="s">
        <v>5027</v>
      </c>
      <c r="C23" s="449" t="s">
        <v>5028</v>
      </c>
      <c r="D23" s="450"/>
      <c r="E23" s="450"/>
      <c r="F23" s="450"/>
      <c r="G23" s="132"/>
      <c r="H23" s="132"/>
    </row>
    <row r="24" spans="1:8" ht="12" customHeight="1">
      <c r="A24" s="425">
        <v>18</v>
      </c>
      <c r="B24" s="422" t="s">
        <v>5029</v>
      </c>
      <c r="C24" s="449" t="s">
        <v>5030</v>
      </c>
      <c r="D24" s="450"/>
      <c r="E24" s="450"/>
      <c r="F24" s="450"/>
      <c r="G24" s="132"/>
      <c r="H24" s="132"/>
    </row>
    <row r="25" spans="1:8" ht="12" customHeight="1">
      <c r="A25" s="425">
        <v>19</v>
      </c>
      <c r="B25" s="422" t="s">
        <v>5031</v>
      </c>
      <c r="C25" s="449" t="s">
        <v>5032</v>
      </c>
      <c r="D25" s="450"/>
      <c r="E25" s="450"/>
      <c r="F25" s="450"/>
      <c r="G25" s="132"/>
      <c r="H25" s="132"/>
    </row>
    <row r="26" spans="1:8" ht="12" customHeight="1">
      <c r="A26" s="425">
        <v>20</v>
      </c>
      <c r="B26" s="422" t="s">
        <v>5033</v>
      </c>
      <c r="C26" s="449" t="s">
        <v>5034</v>
      </c>
      <c r="D26" s="450"/>
      <c r="E26" s="450"/>
      <c r="F26" s="450"/>
      <c r="G26" s="132"/>
      <c r="H26" s="132"/>
    </row>
    <row r="27" spans="1:8" ht="12" customHeight="1">
      <c r="A27" s="425">
        <v>21</v>
      </c>
      <c r="B27" s="422" t="s">
        <v>5035</v>
      </c>
      <c r="C27" s="449" t="s">
        <v>5036</v>
      </c>
      <c r="D27" s="450"/>
      <c r="E27" s="450"/>
      <c r="F27" s="450"/>
      <c r="G27" s="132"/>
      <c r="H27" s="132"/>
    </row>
    <row r="28" spans="1:8" ht="12" customHeight="1">
      <c r="A28" s="59" t="s">
        <v>5037</v>
      </c>
      <c r="B28" s="59"/>
      <c r="C28" s="59"/>
      <c r="D28" s="450"/>
      <c r="E28" s="450"/>
      <c r="F28" s="450"/>
      <c r="G28" s="132"/>
      <c r="H28" s="132"/>
    </row>
    <row r="29" spans="1:8" ht="12" customHeight="1">
      <c r="A29" s="425">
        <v>22</v>
      </c>
      <c r="B29" s="422" t="s">
        <v>5038</v>
      </c>
      <c r="C29" s="449" t="s">
        <v>5039</v>
      </c>
      <c r="D29" s="450"/>
      <c r="E29" s="450"/>
      <c r="F29" s="450"/>
      <c r="G29" s="132"/>
      <c r="H29" s="132"/>
    </row>
    <row r="30" spans="1:8" ht="12" customHeight="1">
      <c r="A30" s="425">
        <v>23</v>
      </c>
      <c r="B30" s="422" t="s">
        <v>5040</v>
      </c>
      <c r="C30" s="449" t="s">
        <v>5041</v>
      </c>
      <c r="D30" s="450"/>
      <c r="E30" s="450"/>
      <c r="F30" s="450"/>
      <c r="G30" s="132"/>
      <c r="H30" s="132"/>
    </row>
    <row r="31" spans="1:8" ht="12" customHeight="1">
      <c r="A31" s="425">
        <v>24</v>
      </c>
      <c r="B31" s="422" t="s">
        <v>5042</v>
      </c>
      <c r="C31" s="449" t="s">
        <v>5043</v>
      </c>
      <c r="D31" s="132"/>
      <c r="E31" s="132"/>
      <c r="F31" s="132"/>
      <c r="G31" s="132"/>
      <c r="H31" s="132"/>
    </row>
    <row r="32" spans="1:8" ht="12" customHeight="1">
      <c r="A32" s="425">
        <v>25</v>
      </c>
      <c r="B32" s="422" t="s">
        <v>5044</v>
      </c>
      <c r="C32" s="449" t="s">
        <v>5045</v>
      </c>
      <c r="D32" s="416"/>
      <c r="E32" s="416"/>
      <c r="F32" s="416"/>
      <c r="G32" s="132"/>
      <c r="H32" s="132"/>
    </row>
    <row r="33" spans="1:8" ht="12" customHeight="1">
      <c r="A33" s="59" t="s">
        <v>5046</v>
      </c>
      <c r="B33" s="59"/>
      <c r="C33" s="59"/>
      <c r="D33" s="450"/>
      <c r="E33" s="450"/>
      <c r="F33" s="450"/>
      <c r="G33" s="132"/>
      <c r="H33" s="132"/>
    </row>
    <row r="34" spans="1:8" ht="12" customHeight="1">
      <c r="A34" s="425">
        <v>26</v>
      </c>
      <c r="B34" s="422" t="s">
        <v>5047</v>
      </c>
      <c r="C34" s="449" t="s">
        <v>5048</v>
      </c>
      <c r="D34" s="450"/>
      <c r="E34" s="450"/>
      <c r="F34" s="450"/>
      <c r="G34" s="132"/>
      <c r="H34" s="132"/>
    </row>
    <row r="35" spans="1:8" ht="12" customHeight="1">
      <c r="A35" s="425">
        <v>27</v>
      </c>
      <c r="B35" s="422" t="s">
        <v>5049</v>
      </c>
      <c r="C35" s="449" t="s">
        <v>5050</v>
      </c>
      <c r="D35" s="450"/>
      <c r="E35" s="450"/>
      <c r="F35" s="450"/>
      <c r="G35" s="132"/>
      <c r="H35" s="132"/>
    </row>
    <row r="36" spans="1:8" ht="12" customHeight="1">
      <c r="A36" s="425">
        <v>28</v>
      </c>
      <c r="B36" s="422" t="s">
        <v>5051</v>
      </c>
      <c r="C36" s="449" t="s">
        <v>5052</v>
      </c>
      <c r="D36" s="450"/>
      <c r="E36" s="450"/>
      <c r="F36" s="450"/>
      <c r="G36" s="132"/>
      <c r="H36" s="132"/>
    </row>
    <row r="37" spans="1:8" ht="12" customHeight="1">
      <c r="A37" s="425">
        <v>29</v>
      </c>
      <c r="B37" s="422" t="s">
        <v>5053</v>
      </c>
      <c r="C37" s="449" t="s">
        <v>5054</v>
      </c>
      <c r="D37" s="450"/>
      <c r="E37" s="450"/>
      <c r="F37" s="450"/>
      <c r="G37" s="132"/>
      <c r="H37" s="132"/>
    </row>
    <row r="38" spans="1:8" ht="12" customHeight="1">
      <c r="A38" s="425">
        <v>30</v>
      </c>
      <c r="B38" s="422" t="s">
        <v>5055</v>
      </c>
      <c r="C38" s="449" t="s">
        <v>5056</v>
      </c>
      <c r="D38" s="452"/>
      <c r="E38" s="452"/>
      <c r="F38" s="452"/>
      <c r="G38" s="132"/>
      <c r="H38" s="132"/>
    </row>
    <row r="39" spans="1:8" ht="12" customHeight="1">
      <c r="A39" s="425"/>
      <c r="B39" s="422"/>
      <c r="C39" s="449"/>
      <c r="D39" s="452"/>
      <c r="E39" s="452"/>
      <c r="F39" s="452"/>
      <c r="G39" s="132"/>
      <c r="H39" s="132"/>
    </row>
    <row r="40" spans="1:8" ht="12" customHeight="1">
      <c r="A40" s="425"/>
      <c r="B40" s="422"/>
      <c r="C40" s="449"/>
      <c r="D40" s="132"/>
      <c r="E40" s="132"/>
      <c r="F40" s="132"/>
      <c r="G40" s="132"/>
      <c r="H40" s="132"/>
    </row>
    <row r="41" spans="1:8" ht="12" customHeight="1">
      <c r="A41" s="59"/>
      <c r="B41" s="59"/>
      <c r="C41" s="59"/>
      <c r="D41" s="416"/>
      <c r="E41" s="416"/>
      <c r="F41" s="416"/>
      <c r="G41" s="132"/>
      <c r="H41" s="132"/>
    </row>
    <row r="42" spans="1:8" ht="12" customHeight="1">
      <c r="A42" s="453"/>
      <c r="B42" s="454"/>
      <c r="C42" s="455"/>
      <c r="D42" s="450"/>
      <c r="E42" s="450"/>
      <c r="F42" s="450"/>
      <c r="G42" s="132"/>
      <c r="H42" s="132"/>
    </row>
    <row r="43" spans="1:8" ht="12" customHeight="1">
      <c r="A43" s="453"/>
      <c r="B43" s="454"/>
      <c r="C43" s="455"/>
      <c r="D43" s="450"/>
      <c r="E43" s="450"/>
      <c r="F43" s="450"/>
      <c r="G43" s="132"/>
      <c r="H43" s="132"/>
    </row>
    <row r="44" spans="1:8" ht="12" customHeight="1">
      <c r="A44" s="453"/>
      <c r="B44" s="454"/>
      <c r="C44" s="455"/>
      <c r="D44" s="450"/>
      <c r="E44" s="450"/>
      <c r="F44" s="450"/>
      <c r="G44" s="132"/>
      <c r="H44" s="132"/>
    </row>
    <row r="45" spans="1:8" ht="12" customHeight="1">
      <c r="A45" s="453"/>
      <c r="B45" s="454"/>
      <c r="C45" s="455"/>
      <c r="D45" s="450"/>
      <c r="E45" s="450"/>
      <c r="F45" s="450"/>
      <c r="G45" s="132"/>
      <c r="H45" s="132"/>
    </row>
    <row r="46" spans="1:8" ht="23.25" customHeight="1">
      <c r="A46" s="453"/>
      <c r="B46" s="454"/>
      <c r="C46" s="455"/>
      <c r="D46" s="450"/>
      <c r="E46" s="450"/>
      <c r="F46" s="450"/>
      <c r="G46" s="132"/>
      <c r="H46" s="132"/>
    </row>
    <row r="47" spans="1:8" ht="12" customHeight="1">
      <c r="A47" s="132"/>
      <c r="B47" s="132"/>
      <c r="C47" s="132"/>
      <c r="D47" s="132"/>
      <c r="E47" s="132"/>
      <c r="F47" s="132"/>
      <c r="G47" s="132"/>
      <c r="H47" s="132"/>
    </row>
    <row r="48" spans="1:8" ht="12" customHeight="1">
      <c r="A48" s="456"/>
      <c r="G48" s="132"/>
      <c r="H48" s="132"/>
    </row>
    <row r="49" spans="1:8" ht="23.25" customHeight="1">
      <c r="A49" s="132"/>
      <c r="G49" s="132"/>
      <c r="H49" s="132"/>
    </row>
    <row r="50" spans="1:8" ht="12" customHeight="1">
      <c r="A50" s="132"/>
      <c r="B50" s="132"/>
      <c r="C50" s="132"/>
      <c r="D50" s="132"/>
      <c r="E50" s="132"/>
      <c r="F50" s="132"/>
      <c r="G50" s="132"/>
      <c r="H50" s="132"/>
    </row>
    <row r="51" spans="1:8" ht="12" customHeight="1"/>
  </sheetData>
  <autoFilter ref="A4:C41" xr:uid="{00000000-0009-0000-0000-00001A000000}"/>
  <mergeCells count="2">
    <mergeCell ref="A2:C3"/>
    <mergeCell ref="A1:C1"/>
  </mergeCells>
  <hyperlinks>
    <hyperlink ref="I1" location="'ÍNDICE'!A1" display="◀ Índice" xr:uid="{00000000-0004-0000-1A00-000000000000}"/>
  </hyperlinks>
  <printOptions horizontalCentered="1"/>
  <pageMargins left="0.4" right="0.4" top="0.6" bottom="0.5" header="0.511811023622047" footer="0.51180555555555596"/>
  <pageSetup paperSize="9" scale="95" fitToHeight="0" orientation="portrait" horizontalDpi="300" verticalDpi="300"/>
  <headerFooter>
    <oddFooter>&amp;L&amp;8 &amp;K808080Circular n.º ___/EOTF/2026 — Livro de Anexos&amp;R&amp;8 &amp;K808080Pág. &amp;P de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D966"/>
    <pageSetUpPr fitToPage="1"/>
  </sheetPr>
  <dimension ref="A1:E47"/>
  <sheetViews>
    <sheetView showGridLines="0" topLeftCell="A16" zoomScaleNormal="100" workbookViewId="0">
      <selection activeCell="D15" sqref="D15"/>
    </sheetView>
  </sheetViews>
  <sheetFormatPr defaultColWidth="8.6640625" defaultRowHeight="14.4"/>
  <cols>
    <col min="1" max="1" width="74" customWidth="1"/>
    <col min="2" max="2" width="16" customWidth="1"/>
    <col min="3" max="3" width="10" customWidth="1"/>
    <col min="4" max="4" width="40" customWidth="1"/>
    <col min="5" max="5" width="7.6640625" customWidth="1"/>
    <col min="6" max="6" width="1.109375" customWidth="1"/>
  </cols>
  <sheetData>
    <row r="1" spans="1:5" ht="37.5" customHeight="1">
      <c r="A1" s="457" t="s">
        <v>5057</v>
      </c>
      <c r="E1" s="26" t="s">
        <v>1</v>
      </c>
    </row>
    <row r="2" spans="1:5" ht="24" customHeight="1">
      <c r="A2" s="51" t="s">
        <v>5058</v>
      </c>
    </row>
    <row r="3" spans="1:5" ht="30" customHeight="1">
      <c r="A3" s="257" t="s">
        <v>5059</v>
      </c>
    </row>
    <row r="4" spans="1:5" ht="18" customHeight="1"/>
    <row r="5" spans="1:5" ht="14.25" customHeight="1">
      <c r="A5" s="256" t="s">
        <v>5060</v>
      </c>
    </row>
    <row r="6" spans="1:5" ht="18" customHeight="1">
      <c r="A6" s="54" t="s">
        <v>1334</v>
      </c>
      <c r="B6" s="259"/>
    </row>
    <row r="7" spans="1:5" ht="14.25" customHeight="1">
      <c r="A7" s="54" t="s">
        <v>5061</v>
      </c>
      <c r="B7" s="259"/>
    </row>
    <row r="8" spans="1:5" ht="18" customHeight="1">
      <c r="A8" s="54" t="s">
        <v>5062</v>
      </c>
      <c r="B8" s="259"/>
    </row>
    <row r="9" spans="1:5" ht="32.1" customHeight="1">
      <c r="A9" s="54" t="s">
        <v>5063</v>
      </c>
      <c r="B9" s="259"/>
      <c r="D9" s="810" t="s">
        <v>5064</v>
      </c>
    </row>
    <row r="10" spans="1:5" ht="18" customHeight="1"/>
    <row r="11" spans="1:5" ht="18" customHeight="1">
      <c r="A11" s="256" t="s">
        <v>5065</v>
      </c>
    </row>
    <row r="12" spans="1:5" ht="61.5" customHeight="1">
      <c r="A12" s="458" t="s">
        <v>5066</v>
      </c>
    </row>
    <row r="13" spans="1:5" ht="14.25" customHeight="1"/>
    <row r="14" spans="1:5" ht="14.25" customHeight="1"/>
    <row r="15" spans="1:5" ht="14.25" customHeight="1">
      <c r="A15" s="256" t="s">
        <v>5067</v>
      </c>
    </row>
    <row r="16" spans="1:5" ht="30" customHeight="1">
      <c r="A16" s="52" t="s">
        <v>5068</v>
      </c>
    </row>
    <row r="17" spans="1:4" ht="14.25" customHeight="1">
      <c r="A17" s="459" t="s">
        <v>5069</v>
      </c>
      <c r="B17" s="459" t="s">
        <v>5070</v>
      </c>
      <c r="C17" s="459" t="s">
        <v>5071</v>
      </c>
      <c r="D17" s="459" t="s">
        <v>7</v>
      </c>
    </row>
    <row r="18" spans="1:4" ht="14.25" customHeight="1">
      <c r="A18" s="460" t="s">
        <v>5072</v>
      </c>
      <c r="B18" s="259"/>
      <c r="C18" s="259"/>
      <c r="D18" s="258"/>
    </row>
    <row r="19" spans="1:4" ht="14.25" customHeight="1">
      <c r="A19" s="460" t="s">
        <v>5073</v>
      </c>
      <c r="B19" s="259"/>
      <c r="C19" s="259"/>
      <c r="D19" s="258"/>
    </row>
    <row r="20" spans="1:4">
      <c r="A20" s="460" t="s">
        <v>5074</v>
      </c>
      <c r="B20" s="259"/>
      <c r="C20" s="259"/>
      <c r="D20" s="258"/>
    </row>
    <row r="21" spans="1:4" ht="32.1" customHeight="1">
      <c r="A21" s="460" t="s">
        <v>5075</v>
      </c>
      <c r="B21" s="259"/>
      <c r="C21" s="259"/>
      <c r="D21" s="258"/>
    </row>
    <row r="22" spans="1:4">
      <c r="A22" s="460" t="s">
        <v>5076</v>
      </c>
      <c r="B22" s="259"/>
      <c r="C22" s="259"/>
      <c r="D22" s="258"/>
    </row>
    <row r="23" spans="1:4" ht="32.1" customHeight="1">
      <c r="A23" s="460" t="s">
        <v>5077</v>
      </c>
      <c r="B23" s="259"/>
      <c r="C23" s="259"/>
      <c r="D23" s="258"/>
    </row>
    <row r="24" spans="1:4" ht="3.75" customHeight="1">
      <c r="A24" s="460" t="s">
        <v>5078</v>
      </c>
      <c r="B24" s="259"/>
      <c r="C24" s="259"/>
      <c r="D24" s="258"/>
    </row>
    <row r="25" spans="1:4" ht="14.25" customHeight="1"/>
    <row r="26" spans="1:4" ht="14.25" customHeight="1">
      <c r="A26" s="256" t="s">
        <v>5079</v>
      </c>
    </row>
    <row r="27" spans="1:4" ht="30" customHeight="1">
      <c r="A27" s="257" t="s">
        <v>5080</v>
      </c>
    </row>
    <row r="28" spans="1:4" ht="30" customHeight="1">
      <c r="A28" s="459" t="s">
        <v>5081</v>
      </c>
      <c r="B28" s="459" t="s">
        <v>5082</v>
      </c>
      <c r="C28" s="459" t="s">
        <v>7</v>
      </c>
    </row>
    <row r="29" spans="1:4" ht="32.1" customHeight="1">
      <c r="A29" s="460" t="s">
        <v>5083</v>
      </c>
      <c r="B29" s="259"/>
      <c r="C29" s="258"/>
    </row>
    <row r="30" spans="1:4" ht="30" customHeight="1">
      <c r="A30" s="460" t="s">
        <v>5084</v>
      </c>
      <c r="B30" s="259"/>
      <c r="C30" s="258"/>
    </row>
    <row r="31" spans="1:4" ht="32.1" customHeight="1">
      <c r="A31" s="460" t="s">
        <v>5085</v>
      </c>
      <c r="B31" s="259"/>
      <c r="C31" s="258"/>
    </row>
    <row r="32" spans="1:4">
      <c r="A32" s="460" t="s">
        <v>5086</v>
      </c>
      <c r="B32" s="259"/>
      <c r="C32" s="258"/>
    </row>
    <row r="33" spans="1:3" ht="32.1" customHeight="1">
      <c r="A33" s="460" t="s">
        <v>5087</v>
      </c>
      <c r="B33" s="259"/>
      <c r="C33" s="258"/>
    </row>
    <row r="34" spans="1:3" ht="32.1" customHeight="1">
      <c r="A34" s="460" t="s">
        <v>5088</v>
      </c>
      <c r="B34" s="259"/>
      <c r="C34" s="258"/>
    </row>
    <row r="35" spans="1:3" ht="14.25" customHeight="1"/>
    <row r="36" spans="1:3" ht="14.25" customHeight="1">
      <c r="A36" s="256" t="s">
        <v>5089</v>
      </c>
    </row>
    <row r="37" spans="1:3" ht="14.25" customHeight="1">
      <c r="A37" s="54" t="s">
        <v>5090</v>
      </c>
    </row>
    <row r="38" spans="1:3" ht="14.25" customHeight="1">
      <c r="A38" s="348" t="s">
        <v>4938</v>
      </c>
      <c r="B38" s="461"/>
    </row>
    <row r="39" spans="1:3" ht="14.25" customHeight="1">
      <c r="A39" s="348" t="s">
        <v>4939</v>
      </c>
      <c r="B39" s="461"/>
    </row>
    <row r="40" spans="1:3" ht="14.25" customHeight="1">
      <c r="A40" s="348" t="s">
        <v>1338</v>
      </c>
      <c r="B40" s="461"/>
    </row>
    <row r="41" spans="1:3" ht="14.25" customHeight="1"/>
    <row r="42" spans="1:3" ht="15" customHeight="1">
      <c r="A42" s="54" t="s">
        <v>5091</v>
      </c>
    </row>
    <row r="43" spans="1:3" ht="15" customHeight="1">
      <c r="A43" s="348" t="s">
        <v>4938</v>
      </c>
      <c r="B43" s="461"/>
    </row>
    <row r="44" spans="1:3" ht="15" customHeight="1">
      <c r="A44" s="348" t="s">
        <v>4939</v>
      </c>
      <c r="B44" s="461"/>
    </row>
    <row r="45" spans="1:3" ht="15" customHeight="1">
      <c r="A45" s="348" t="s">
        <v>1338</v>
      </c>
      <c r="B45" s="461"/>
    </row>
    <row r="46" spans="1:3" ht="30" customHeight="1"/>
    <row r="47" spans="1:3" ht="32.1" customHeight="1">
      <c r="A47" s="257" t="s">
        <v>5092</v>
      </c>
    </row>
  </sheetData>
  <hyperlinks>
    <hyperlink ref="E1" location="'ÍNDICE'!A1" display="◀ Índice" xr:uid="{00000000-0004-0000-1B00-000000000000}"/>
  </hyperlinks>
  <printOptions horizontalCentered="1"/>
  <pageMargins left="0.4" right="0.4" top="0.6" bottom="0.5" header="0.511811023622047" footer="0.51180555555555596"/>
  <pageSetup paperSize="9" scale="95" fitToHeight="0" orientation="landscape" horizontalDpi="300" verticalDpi="300"/>
  <headerFooter>
    <oddFooter>&amp;L&amp;8 &amp;K808080Circular n.º ___/EOTF/2026 — Livro de Anexos&amp;R&amp;8 &amp;K808080Pág. &amp;P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D966"/>
    <pageSetUpPr fitToPage="1"/>
  </sheetPr>
  <dimension ref="A1:L28"/>
  <sheetViews>
    <sheetView showGridLines="0" zoomScaleNormal="100" workbookViewId="0">
      <pane ySplit="6" topLeftCell="A20" activePane="bottomLeft" state="frozen"/>
      <selection pane="bottomLeft" activeCell="A8" sqref="A8:H16"/>
    </sheetView>
  </sheetViews>
  <sheetFormatPr defaultColWidth="12.5546875" defaultRowHeight="12.6"/>
  <cols>
    <col min="1" max="1" width="10" style="462" customWidth="1"/>
    <col min="2" max="3" width="25" style="462" customWidth="1"/>
    <col min="4" max="6" width="9" style="462" customWidth="1"/>
    <col min="7" max="7" width="13" style="462" customWidth="1"/>
    <col min="8" max="9" width="9" style="462" customWidth="1"/>
    <col min="10" max="12" width="12.5546875" style="462" customWidth="1"/>
    <col min="13" max="16384" width="12.5546875" style="462"/>
  </cols>
  <sheetData>
    <row r="1" spans="1:12" s="442" customFormat="1" ht="15" customHeight="1">
      <c r="A1" s="1086"/>
      <c r="B1" s="1082"/>
      <c r="C1" s="1082"/>
      <c r="D1" s="1082"/>
      <c r="E1" s="1082"/>
      <c r="F1" s="1082"/>
      <c r="G1" s="1082"/>
      <c r="H1" s="1082"/>
      <c r="I1" s="1082"/>
      <c r="J1" s="132"/>
      <c r="K1" s="25"/>
      <c r="L1" s="26" t="s">
        <v>1</v>
      </c>
    </row>
    <row r="2" spans="1:12" s="442" customFormat="1" ht="37.5" customHeight="1">
      <c r="A2" s="893" t="s">
        <v>5093</v>
      </c>
      <c r="B2" s="1082"/>
      <c r="C2" s="1082"/>
      <c r="D2" s="1082"/>
      <c r="E2" s="1082"/>
      <c r="F2" s="1082"/>
      <c r="G2" s="1082"/>
      <c r="H2" s="1082"/>
      <c r="I2" s="1082"/>
      <c r="J2" s="7"/>
      <c r="K2" s="7"/>
    </row>
    <row r="3" spans="1:12" ht="14.25" customHeight="1">
      <c r="A3" s="7"/>
      <c r="B3" s="7"/>
      <c r="C3" s="7"/>
      <c r="D3" s="7"/>
      <c r="E3" s="7"/>
      <c r="F3" s="7"/>
      <c r="G3" s="463"/>
      <c r="H3" s="463"/>
      <c r="I3" s="7"/>
      <c r="J3" s="7"/>
      <c r="K3" s="7"/>
    </row>
    <row r="4" spans="1:12" ht="12" customHeight="1">
      <c r="A4" s="7"/>
      <c r="B4" s="7"/>
      <c r="C4" s="7"/>
      <c r="D4" s="7"/>
      <c r="E4" s="7"/>
      <c r="F4" s="7"/>
      <c r="G4" s="463"/>
      <c r="H4" s="463"/>
      <c r="I4" s="7"/>
      <c r="J4" s="7"/>
      <c r="K4" s="7"/>
    </row>
    <row r="5" spans="1:12" ht="9" customHeight="1">
      <c r="A5" s="7"/>
      <c r="B5" s="7"/>
      <c r="C5" s="7"/>
      <c r="D5" s="7"/>
      <c r="E5" s="7"/>
      <c r="F5" s="7"/>
      <c r="G5" s="7"/>
      <c r="H5" s="7"/>
      <c r="I5" s="7"/>
      <c r="J5" s="7"/>
      <c r="K5" s="7"/>
    </row>
    <row r="6" spans="1:12" ht="30" customHeight="1">
      <c r="A6" s="62" t="s">
        <v>5094</v>
      </c>
      <c r="B6" s="1083" t="s">
        <v>5095</v>
      </c>
      <c r="C6" s="1084"/>
      <c r="D6" s="1084"/>
      <c r="E6" s="1084"/>
      <c r="F6" s="1085"/>
      <c r="G6" s="1083" t="s">
        <v>187</v>
      </c>
      <c r="H6" s="1083" t="s">
        <v>1380</v>
      </c>
      <c r="I6" s="1083" t="s">
        <v>5096</v>
      </c>
      <c r="J6" s="7"/>
      <c r="K6" s="7"/>
    </row>
    <row r="7" spans="1:12" ht="19.5" customHeight="1">
      <c r="A7" s="27" t="s">
        <v>5097</v>
      </c>
      <c r="B7" s="28" t="s">
        <v>5098</v>
      </c>
      <c r="C7" s="28" t="s">
        <v>5099</v>
      </c>
      <c r="D7" s="28" t="s">
        <v>5100</v>
      </c>
      <c r="E7" s="28" t="s">
        <v>5101</v>
      </c>
      <c r="F7" s="28" t="s">
        <v>5102</v>
      </c>
      <c r="G7" s="1087"/>
      <c r="H7" s="1087"/>
      <c r="I7" s="1087"/>
      <c r="J7" s="28"/>
      <c r="K7" s="28"/>
    </row>
    <row r="8" spans="1:12" ht="21" customHeight="1">
      <c r="A8" s="466"/>
      <c r="B8" s="465"/>
      <c r="C8" s="469"/>
      <c r="D8" s="469"/>
      <c r="E8" s="469"/>
      <c r="F8" s="470"/>
      <c r="G8" s="471"/>
      <c r="H8" s="467"/>
      <c r="I8" s="464"/>
      <c r="J8" s="7"/>
      <c r="K8" s="7"/>
    </row>
    <row r="9" spans="1:12" ht="19.5" customHeight="1">
      <c r="A9" s="466"/>
      <c r="B9" s="465"/>
      <c r="C9" s="469"/>
      <c r="D9" s="469"/>
      <c r="E9" s="469"/>
      <c r="F9" s="470"/>
      <c r="G9" s="471"/>
      <c r="H9" s="467"/>
      <c r="I9" s="468"/>
      <c r="J9" s="7"/>
      <c r="K9" s="7"/>
    </row>
    <row r="10" spans="1:12" ht="19.5" customHeight="1">
      <c r="A10" s="466"/>
      <c r="B10" s="465"/>
      <c r="C10" s="469"/>
      <c r="D10" s="469"/>
      <c r="E10" s="469"/>
      <c r="F10" s="470"/>
      <c r="G10" s="471"/>
      <c r="H10" s="467"/>
      <c r="I10" s="468"/>
      <c r="J10" s="7"/>
      <c r="K10" s="7"/>
    </row>
    <row r="11" spans="1:12" ht="19.5" customHeight="1">
      <c r="A11" s="466"/>
      <c r="B11" s="465"/>
      <c r="C11" s="469"/>
      <c r="D11" s="469"/>
      <c r="E11" s="469"/>
      <c r="F11" s="470"/>
      <c r="G11" s="471"/>
      <c r="H11" s="467"/>
      <c r="I11" s="468"/>
      <c r="J11" s="7"/>
      <c r="K11" s="7"/>
    </row>
    <row r="12" spans="1:12" ht="19.5" customHeight="1">
      <c r="A12" s="466"/>
      <c r="B12" s="465"/>
      <c r="C12" s="469"/>
      <c r="D12" s="469"/>
      <c r="E12" s="469"/>
      <c r="F12" s="470"/>
      <c r="G12" s="471"/>
      <c r="H12" s="467"/>
      <c r="I12" s="468"/>
      <c r="J12" s="7"/>
      <c r="K12" s="7"/>
    </row>
    <row r="13" spans="1:12" ht="19.5" customHeight="1">
      <c r="A13" s="466"/>
      <c r="B13" s="465"/>
      <c r="C13" s="469"/>
      <c r="D13" s="469"/>
      <c r="E13" s="469"/>
      <c r="F13" s="470"/>
      <c r="G13" s="471"/>
      <c r="H13" s="467"/>
      <c r="I13" s="468"/>
      <c r="J13" s="7"/>
      <c r="K13" s="7"/>
    </row>
    <row r="14" spans="1:12" ht="19.5" customHeight="1">
      <c r="A14" s="466"/>
      <c r="B14" s="465"/>
      <c r="C14" s="469"/>
      <c r="D14" s="469"/>
      <c r="E14" s="469"/>
      <c r="F14" s="470"/>
      <c r="G14" s="471"/>
      <c r="H14" s="467"/>
      <c r="I14" s="472"/>
      <c r="J14" s="7"/>
      <c r="K14" s="7"/>
    </row>
    <row r="15" spans="1:12" ht="19.5" customHeight="1">
      <c r="A15" s="466"/>
      <c r="B15" s="465"/>
      <c r="C15" s="469"/>
      <c r="D15" s="469"/>
      <c r="E15" s="469"/>
      <c r="F15" s="470"/>
      <c r="G15" s="471"/>
      <c r="H15" s="467"/>
      <c r="I15" s="468"/>
      <c r="J15" s="7"/>
      <c r="K15" s="7"/>
    </row>
    <row r="16" spans="1:12" ht="19.5" customHeight="1">
      <c r="A16" s="466"/>
      <c r="B16" s="465"/>
      <c r="C16" s="469"/>
      <c r="D16" s="469"/>
      <c r="E16" s="469"/>
      <c r="F16" s="470"/>
      <c r="G16" s="471"/>
      <c r="H16" s="467"/>
      <c r="I16" s="468"/>
      <c r="J16" s="7"/>
      <c r="K16" s="7"/>
    </row>
    <row r="17" spans="1:11" ht="19.5" customHeight="1">
      <c r="A17" s="466"/>
      <c r="B17" s="465"/>
      <c r="C17" s="469"/>
      <c r="D17" s="469"/>
      <c r="E17" s="469"/>
      <c r="F17" s="470"/>
      <c r="G17" s="471"/>
      <c r="H17" s="467"/>
      <c r="I17" s="468"/>
      <c r="J17" s="7"/>
      <c r="K17" s="7"/>
    </row>
    <row r="18" spans="1:11" ht="19.5" customHeight="1">
      <c r="A18" s="466"/>
      <c r="B18" s="465"/>
      <c r="C18" s="469"/>
      <c r="D18" s="469"/>
      <c r="E18" s="469"/>
      <c r="F18" s="470"/>
      <c r="G18" s="471"/>
      <c r="H18" s="467"/>
      <c r="I18" s="468"/>
      <c r="J18" s="7"/>
      <c r="K18" s="7"/>
    </row>
    <row r="19" spans="1:11" ht="19.5" customHeight="1">
      <c r="A19" s="466"/>
      <c r="B19" s="473"/>
      <c r="C19" s="469"/>
      <c r="D19" s="469"/>
      <c r="E19" s="469"/>
      <c r="F19" s="474"/>
      <c r="G19" s="471"/>
      <c r="H19" s="467"/>
      <c r="I19" s="472"/>
      <c r="J19" s="7"/>
      <c r="K19" s="7"/>
    </row>
    <row r="20" spans="1:11" ht="19.5" customHeight="1">
      <c r="A20" s="473"/>
      <c r="B20" s="473"/>
      <c r="C20" s="475"/>
      <c r="D20" s="475"/>
      <c r="E20" s="475"/>
      <c r="F20" s="476"/>
      <c r="G20" s="477"/>
      <c r="H20" s="468"/>
      <c r="I20" s="468"/>
      <c r="J20" s="7"/>
      <c r="K20" s="7"/>
    </row>
    <row r="21" spans="1:11" ht="19.5" customHeight="1">
      <c r="A21" s="473"/>
      <c r="B21" s="473"/>
      <c r="C21" s="475"/>
      <c r="D21" s="475"/>
      <c r="E21" s="475"/>
      <c r="F21" s="476"/>
      <c r="G21" s="477"/>
      <c r="H21" s="468"/>
      <c r="I21" s="468"/>
      <c r="J21" s="7"/>
      <c r="K21" s="7"/>
    </row>
    <row r="22" spans="1:11" ht="19.5" customHeight="1">
      <c r="A22" s="473"/>
      <c r="B22" s="473"/>
      <c r="C22" s="475"/>
      <c r="D22" s="475"/>
      <c r="E22" s="475"/>
      <c r="F22" s="476"/>
      <c r="G22" s="477"/>
      <c r="H22" s="468"/>
      <c r="I22" s="468"/>
      <c r="J22" s="7"/>
      <c r="K22" s="7"/>
    </row>
    <row r="23" spans="1:11" ht="19.5" customHeight="1">
      <c r="A23" s="473"/>
      <c r="B23" s="473"/>
      <c r="C23" s="475"/>
      <c r="D23" s="475"/>
      <c r="E23" s="475"/>
      <c r="F23" s="476"/>
      <c r="G23" s="477"/>
      <c r="H23" s="468"/>
      <c r="I23" s="468"/>
      <c r="J23" s="7"/>
      <c r="K23" s="7"/>
    </row>
    <row r="24" spans="1:11" ht="19.5" customHeight="1">
      <c r="A24" s="473"/>
      <c r="B24" s="473"/>
      <c r="C24" s="475"/>
      <c r="D24" s="475"/>
      <c r="E24" s="475"/>
      <c r="F24" s="476"/>
      <c r="G24" s="477"/>
      <c r="H24" s="468"/>
      <c r="I24" s="468"/>
      <c r="J24" s="7"/>
      <c r="K24" s="7"/>
    </row>
    <row r="25" spans="1:11" ht="19.5" customHeight="1">
      <c r="A25" s="473"/>
      <c r="B25" s="473"/>
      <c r="C25" s="475"/>
      <c r="D25" s="475"/>
      <c r="E25" s="475"/>
      <c r="F25" s="476"/>
      <c r="G25" s="477"/>
      <c r="H25" s="468"/>
      <c r="I25" s="468"/>
      <c r="J25" s="7"/>
      <c r="K25" s="7"/>
    </row>
    <row r="26" spans="1:11" ht="21" customHeight="1">
      <c r="A26" s="478"/>
      <c r="B26" s="478"/>
      <c r="C26" s="479"/>
      <c r="D26" s="479"/>
      <c r="E26" s="479"/>
      <c r="F26" s="480"/>
      <c r="G26" s="481"/>
      <c r="H26" s="482"/>
      <c r="I26" s="482"/>
      <c r="J26" s="7"/>
      <c r="K26" s="7"/>
    </row>
    <row r="27" spans="1:11" ht="6" customHeight="1">
      <c r="A27" s="7"/>
      <c r="B27" s="7"/>
      <c r="C27" s="7"/>
      <c r="D27" s="7"/>
      <c r="E27" s="7"/>
      <c r="F27" s="7"/>
      <c r="G27" s="7"/>
      <c r="H27" s="7"/>
      <c r="I27" s="7"/>
      <c r="J27" s="7"/>
      <c r="K27" s="7"/>
    </row>
    <row r="28" spans="1:11" ht="12" customHeight="1">
      <c r="A28" s="7"/>
      <c r="B28" s="45"/>
      <c r="C28" s="45"/>
      <c r="D28" s="45"/>
      <c r="E28" s="45"/>
      <c r="F28" s="45"/>
      <c r="G28" s="45"/>
      <c r="H28" s="45"/>
      <c r="I28" s="45"/>
      <c r="J28" s="45"/>
      <c r="K28" s="7"/>
    </row>
  </sheetData>
  <autoFilter ref="A6:I28" xr:uid="{00000000-0009-0000-0000-00001C000000}"/>
  <mergeCells count="6">
    <mergeCell ref="A2:I2"/>
    <mergeCell ref="B6:F6"/>
    <mergeCell ref="A1:I1"/>
    <mergeCell ref="G6:G7"/>
    <mergeCell ref="H6:H7"/>
    <mergeCell ref="I6:I7"/>
  </mergeCells>
  <hyperlinks>
    <hyperlink ref="L1" location="'ÍNDICE'!A1" display="◀ Índice" xr:uid="{00000000-0004-0000-1C00-000000000000}"/>
  </hyperlinks>
  <printOptions horizontalCentered="1"/>
  <pageMargins left="0.4" right="0.4" top="0.6" bottom="0.5" header="0.511811023622047" footer="0.51180555555555596"/>
  <pageSetup paperSize="9" fitToHeight="0" orientation="landscape" horizontalDpi="300" verticalDpi="300"/>
  <headerFooter>
    <oddFooter>&amp;L&amp;8 &amp;K808080Circular n.º ___/EOTF/2026 — Livro de Anexos&amp;R&amp;8 &amp;K808080Pág.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9D08E"/>
    <pageSetUpPr fitToPage="1"/>
  </sheetPr>
  <dimension ref="A1:O74"/>
  <sheetViews>
    <sheetView showGridLines="0" zoomScale="115" zoomScaleNormal="115" workbookViewId="0">
      <pane xSplit="2" ySplit="9" topLeftCell="C10" activePane="bottomRight" state="frozen"/>
      <selection pane="topRight" activeCell="C1" sqref="C1"/>
      <selection pane="bottomLeft" activeCell="A31" sqref="A31"/>
      <selection pane="bottomRight" activeCell="C17" sqref="C17"/>
    </sheetView>
  </sheetViews>
  <sheetFormatPr defaultColWidth="8.6640625" defaultRowHeight="14.4"/>
  <cols>
    <col min="1" max="1" width="3" customWidth="1"/>
    <col min="2" max="2" width="41.5546875" customWidth="1"/>
    <col min="3" max="3" width="45.5546875" bestFit="1" customWidth="1"/>
    <col min="4" max="4" width="40" customWidth="1"/>
    <col min="5" max="5" width="12" customWidth="1"/>
    <col min="6" max="9" width="15" customWidth="1"/>
    <col min="10" max="10" width="16" customWidth="1"/>
    <col min="11" max="11" width="12" customWidth="1"/>
    <col min="12" max="12" width="13" customWidth="1"/>
    <col min="13" max="13" width="12" customWidth="1"/>
    <col min="14" max="14" width="14" customWidth="1"/>
    <col min="15" max="15" width="13" customWidth="1"/>
  </cols>
  <sheetData>
    <row r="1" spans="1:15" ht="30" customHeight="1">
      <c r="A1" s="898" t="s">
        <v>289</v>
      </c>
      <c r="B1" s="892"/>
      <c r="C1" s="892"/>
      <c r="D1" s="892"/>
      <c r="E1" s="892"/>
      <c r="F1" s="892"/>
      <c r="G1" s="892"/>
      <c r="H1" s="892"/>
      <c r="I1" s="892"/>
      <c r="J1" s="892"/>
      <c r="K1" s="892"/>
      <c r="L1" s="892"/>
      <c r="M1" s="892"/>
      <c r="N1" s="892"/>
      <c r="O1" s="892"/>
    </row>
    <row r="2" spans="1:15" ht="17.25" customHeight="1">
      <c r="B2" s="31" t="s">
        <v>290</v>
      </c>
      <c r="N2" s="26" t="s">
        <v>1</v>
      </c>
    </row>
    <row r="3" spans="1:15" ht="15" customHeight="1">
      <c r="B3" s="32" t="s">
        <v>291</v>
      </c>
    </row>
    <row r="5" spans="1:15" ht="15" customHeight="1">
      <c r="B5" s="20" t="s">
        <v>292</v>
      </c>
      <c r="C5" s="33"/>
    </row>
    <row r="6" spans="1:15" ht="15" customHeight="1">
      <c r="B6" s="20" t="s">
        <v>5</v>
      </c>
      <c r="C6" s="33"/>
    </row>
    <row r="8" spans="1:15" ht="30" customHeight="1">
      <c r="C8" s="895" t="s">
        <v>293</v>
      </c>
      <c r="D8" s="892"/>
      <c r="E8" s="895" t="s">
        <v>294</v>
      </c>
      <c r="F8" s="895" t="s">
        <v>295</v>
      </c>
      <c r="G8" s="892"/>
      <c r="H8" s="892"/>
      <c r="I8" s="892"/>
      <c r="J8" s="892"/>
      <c r="K8" s="895" t="s">
        <v>296</v>
      </c>
      <c r="L8" s="892"/>
      <c r="M8" s="892"/>
      <c r="N8" s="892"/>
      <c r="O8" s="892"/>
    </row>
    <row r="9" spans="1:15" ht="42" customHeight="1">
      <c r="C9" s="5" t="s">
        <v>297</v>
      </c>
      <c r="D9" s="5" t="s">
        <v>298</v>
      </c>
      <c r="E9" s="892"/>
      <c r="F9" s="5" t="s">
        <v>299</v>
      </c>
      <c r="G9" s="5" t="s">
        <v>300</v>
      </c>
      <c r="H9" s="5" t="s">
        <v>301</v>
      </c>
      <c r="I9" s="5" t="s">
        <v>302</v>
      </c>
      <c r="J9" s="5" t="s">
        <v>303</v>
      </c>
      <c r="K9" s="5" t="s">
        <v>304</v>
      </c>
      <c r="L9" s="5" t="s">
        <v>305</v>
      </c>
      <c r="M9" s="5" t="s">
        <v>306</v>
      </c>
      <c r="N9" s="5" t="s">
        <v>307</v>
      </c>
      <c r="O9" s="5" t="s">
        <v>308</v>
      </c>
    </row>
    <row r="10" spans="1:15" ht="19.5" customHeight="1">
      <c r="B10" s="896" t="s">
        <v>309</v>
      </c>
      <c r="C10" s="34"/>
      <c r="D10" s="34"/>
      <c r="E10" s="34"/>
      <c r="F10" s="34"/>
      <c r="G10" s="34"/>
      <c r="H10" s="34"/>
      <c r="I10" s="34"/>
      <c r="J10" s="34"/>
      <c r="K10" s="34"/>
      <c r="L10" s="34"/>
      <c r="M10" s="34"/>
      <c r="N10" s="34"/>
      <c r="O10" s="34"/>
    </row>
    <row r="11" spans="1:15" ht="15" customHeight="1">
      <c r="B11" s="892"/>
      <c r="C11" s="35" t="s">
        <v>310</v>
      </c>
      <c r="D11" s="35"/>
      <c r="E11" s="36"/>
      <c r="F11" s="37"/>
      <c r="G11" s="37"/>
      <c r="H11" s="37"/>
      <c r="I11" s="37"/>
      <c r="J11" s="37" t="str">
        <f>IF(COUNT(F11:I11)=0,"",ROUND(SUM(F11:I11),2))</f>
        <v/>
      </c>
      <c r="K11" s="37"/>
      <c r="L11" s="37"/>
      <c r="M11" s="37"/>
      <c r="N11" s="37"/>
      <c r="O11" s="37"/>
    </row>
    <row r="12" spans="1:15" ht="15" customHeight="1">
      <c r="B12" s="892"/>
      <c r="C12" s="35" t="s">
        <v>310</v>
      </c>
      <c r="D12" s="35"/>
      <c r="E12" s="36"/>
      <c r="F12" s="37"/>
      <c r="G12" s="37"/>
      <c r="H12" s="37"/>
      <c r="I12" s="37"/>
      <c r="J12" s="37" t="str">
        <f>IF(COUNT(F12:I12)=0,"",ROUND(SUM(F12:I12),2))</f>
        <v/>
      </c>
      <c r="K12" s="37"/>
      <c r="L12" s="37"/>
      <c r="M12" s="37"/>
      <c r="N12" s="37"/>
      <c r="O12" s="37"/>
    </row>
    <row r="13" spans="1:15" ht="15" customHeight="1">
      <c r="B13" s="897"/>
      <c r="C13" s="35" t="s">
        <v>310</v>
      </c>
      <c r="D13" s="35"/>
      <c r="E13" s="36"/>
      <c r="F13" s="37"/>
      <c r="G13" s="37"/>
      <c r="H13" s="37"/>
      <c r="I13" s="37"/>
      <c r="J13" s="37" t="str">
        <f>IF(COUNT(F13:I13)=0,"",ROUND(SUM(F13:I13),2))</f>
        <v/>
      </c>
      <c r="K13" s="37"/>
      <c r="L13" s="37"/>
      <c r="M13" s="37"/>
      <c r="N13" s="37"/>
      <c r="O13" s="37"/>
    </row>
    <row r="14" spans="1:15" ht="15" customHeight="1">
      <c r="D14" s="38" t="s">
        <v>311</v>
      </c>
      <c r="E14" s="39">
        <f t="shared" ref="E14:O14" si="0">SUM(E11:E13)</f>
        <v>0</v>
      </c>
      <c r="F14" s="40">
        <f t="shared" si="0"/>
        <v>0</v>
      </c>
      <c r="G14" s="40">
        <f t="shared" si="0"/>
        <v>0</v>
      </c>
      <c r="H14" s="40">
        <f t="shared" si="0"/>
        <v>0</v>
      </c>
      <c r="I14" s="40">
        <f t="shared" si="0"/>
        <v>0</v>
      </c>
      <c r="J14" s="40">
        <f t="shared" si="0"/>
        <v>0</v>
      </c>
      <c r="K14" s="40">
        <f t="shared" si="0"/>
        <v>0</v>
      </c>
      <c r="L14" s="40">
        <f t="shared" si="0"/>
        <v>0</v>
      </c>
      <c r="M14" s="40">
        <f t="shared" si="0"/>
        <v>0</v>
      </c>
      <c r="N14" s="40">
        <f t="shared" si="0"/>
        <v>0</v>
      </c>
      <c r="O14" s="40">
        <f t="shared" si="0"/>
        <v>0</v>
      </c>
    </row>
    <row r="16" spans="1:15" ht="19.5" customHeight="1">
      <c r="B16" s="896" t="s">
        <v>312</v>
      </c>
      <c r="C16" s="34"/>
      <c r="D16" s="34"/>
      <c r="E16" s="34"/>
      <c r="F16" s="34"/>
      <c r="G16" s="34"/>
      <c r="H16" s="34"/>
      <c r="I16" s="34"/>
      <c r="J16" s="34"/>
      <c r="K16" s="34"/>
      <c r="L16" s="34"/>
      <c r="M16" s="34"/>
      <c r="N16" s="34"/>
      <c r="O16" s="34"/>
    </row>
    <row r="17" spans="2:15" ht="15" customHeight="1">
      <c r="B17" s="892"/>
      <c r="C17" s="35" t="s">
        <v>313</v>
      </c>
      <c r="D17" s="35"/>
      <c r="E17" s="36"/>
      <c r="F17" s="37"/>
      <c r="G17" s="37"/>
      <c r="H17" s="37"/>
      <c r="I17" s="37"/>
      <c r="J17" s="37" t="str">
        <f t="shared" ref="J17:J22" si="1">IF(COUNT(F17:I17)=0,"",ROUND(SUM(F17:I17),2))</f>
        <v/>
      </c>
      <c r="K17" s="37"/>
      <c r="L17" s="37"/>
      <c r="M17" s="37"/>
      <c r="N17" s="37"/>
      <c r="O17" s="37"/>
    </row>
    <row r="18" spans="2:15" ht="15" customHeight="1">
      <c r="B18" s="892"/>
      <c r="C18" s="35" t="s">
        <v>314</v>
      </c>
      <c r="D18" s="35"/>
      <c r="E18" s="36"/>
      <c r="F18" s="37"/>
      <c r="G18" s="37"/>
      <c r="H18" s="37"/>
      <c r="I18" s="37"/>
      <c r="J18" s="37" t="str">
        <f t="shared" si="1"/>
        <v/>
      </c>
      <c r="K18" s="37"/>
      <c r="L18" s="37"/>
      <c r="M18" s="37"/>
      <c r="N18" s="37"/>
      <c r="O18" s="37"/>
    </row>
    <row r="19" spans="2:15" ht="15" customHeight="1">
      <c r="B19" s="892"/>
      <c r="C19" s="35" t="s">
        <v>315</v>
      </c>
      <c r="D19" s="35"/>
      <c r="E19" s="36"/>
      <c r="F19" s="37"/>
      <c r="G19" s="37"/>
      <c r="H19" s="37"/>
      <c r="I19" s="37"/>
      <c r="J19" s="37" t="str">
        <f t="shared" si="1"/>
        <v/>
      </c>
      <c r="K19" s="37"/>
      <c r="L19" s="37"/>
      <c r="M19" s="37"/>
      <c r="N19" s="37"/>
      <c r="O19" s="37"/>
    </row>
    <row r="20" spans="2:15" ht="15" customHeight="1">
      <c r="B20" s="892"/>
      <c r="C20" s="35" t="s">
        <v>316</v>
      </c>
      <c r="D20" s="35"/>
      <c r="E20" s="36"/>
      <c r="F20" s="37"/>
      <c r="G20" s="37"/>
      <c r="H20" s="37"/>
      <c r="I20" s="37"/>
      <c r="J20" s="37" t="str">
        <f t="shared" si="1"/>
        <v/>
      </c>
      <c r="K20" s="37"/>
      <c r="L20" s="37"/>
      <c r="M20" s="37"/>
      <c r="N20" s="37"/>
      <c r="O20" s="37"/>
    </row>
    <row r="21" spans="2:15" ht="15" customHeight="1">
      <c r="B21" s="892"/>
      <c r="C21" s="35" t="s">
        <v>317</v>
      </c>
      <c r="D21" s="35"/>
      <c r="E21" s="36"/>
      <c r="F21" s="37"/>
      <c r="G21" s="37"/>
      <c r="H21" s="37"/>
      <c r="I21" s="37"/>
      <c r="J21" s="37" t="str">
        <f t="shared" si="1"/>
        <v/>
      </c>
      <c r="K21" s="37"/>
      <c r="L21" s="37"/>
      <c r="M21" s="37"/>
      <c r="N21" s="37"/>
      <c r="O21" s="37"/>
    </row>
    <row r="22" spans="2:15" ht="15" customHeight="1">
      <c r="B22" s="897"/>
      <c r="C22" s="35" t="s">
        <v>318</v>
      </c>
      <c r="D22" s="35"/>
      <c r="E22" s="36"/>
      <c r="F22" s="37"/>
      <c r="G22" s="37"/>
      <c r="H22" s="37"/>
      <c r="I22" s="37"/>
      <c r="J22" s="37" t="str">
        <f t="shared" si="1"/>
        <v/>
      </c>
      <c r="K22" s="37"/>
      <c r="L22" s="37"/>
      <c r="M22" s="37"/>
      <c r="N22" s="37"/>
      <c r="O22" s="37"/>
    </row>
    <row r="23" spans="2:15" ht="15" customHeight="1">
      <c r="D23" s="38" t="s">
        <v>311</v>
      </c>
      <c r="E23" s="39">
        <f t="shared" ref="E23:O23" si="2">SUM(E17:E22)</f>
        <v>0</v>
      </c>
      <c r="F23" s="40">
        <f t="shared" si="2"/>
        <v>0</v>
      </c>
      <c r="G23" s="40">
        <f t="shared" si="2"/>
        <v>0</v>
      </c>
      <c r="H23" s="40">
        <f t="shared" si="2"/>
        <v>0</v>
      </c>
      <c r="I23" s="40">
        <f t="shared" si="2"/>
        <v>0</v>
      </c>
      <c r="J23" s="40">
        <f t="shared" si="2"/>
        <v>0</v>
      </c>
      <c r="K23" s="40">
        <f t="shared" si="2"/>
        <v>0</v>
      </c>
      <c r="L23" s="40">
        <f t="shared" si="2"/>
        <v>0</v>
      </c>
      <c r="M23" s="40">
        <f t="shared" si="2"/>
        <v>0</v>
      </c>
      <c r="N23" s="40">
        <f t="shared" si="2"/>
        <v>0</v>
      </c>
      <c r="O23" s="40">
        <f t="shared" si="2"/>
        <v>0</v>
      </c>
    </row>
    <row r="25" spans="2:15" ht="19.5" customHeight="1">
      <c r="B25" s="896" t="s">
        <v>319</v>
      </c>
      <c r="C25" s="34"/>
      <c r="D25" s="34"/>
      <c r="E25" s="34"/>
      <c r="F25" s="34"/>
      <c r="G25" s="34"/>
      <c r="H25" s="34"/>
      <c r="I25" s="34"/>
      <c r="J25" s="34"/>
      <c r="K25" s="34"/>
      <c r="L25" s="34"/>
      <c r="M25" s="34"/>
      <c r="N25" s="34"/>
      <c r="O25" s="34"/>
    </row>
    <row r="26" spans="2:15" ht="15" customHeight="1">
      <c r="B26" s="892"/>
      <c r="C26" s="35" t="s">
        <v>313</v>
      </c>
      <c r="D26" s="35"/>
      <c r="E26" s="36"/>
      <c r="F26" s="37"/>
      <c r="G26" s="37"/>
      <c r="H26" s="37"/>
      <c r="I26" s="37"/>
      <c r="J26" s="37" t="str">
        <f t="shared" ref="J26:J31" si="3">IF(COUNT(F26:I26)=0,"",ROUND(SUM(F26:I26),2))</f>
        <v/>
      </c>
      <c r="K26" s="37"/>
      <c r="L26" s="37"/>
      <c r="M26" s="37"/>
      <c r="N26" s="37"/>
      <c r="O26" s="37"/>
    </row>
    <row r="27" spans="2:15" ht="15" customHeight="1">
      <c r="B27" s="892"/>
      <c r="C27" s="35" t="s">
        <v>314</v>
      </c>
      <c r="D27" s="35"/>
      <c r="E27" s="36"/>
      <c r="F27" s="37"/>
      <c r="G27" s="37"/>
      <c r="H27" s="37"/>
      <c r="I27" s="37"/>
      <c r="J27" s="37" t="str">
        <f t="shared" si="3"/>
        <v/>
      </c>
      <c r="K27" s="37"/>
      <c r="L27" s="37"/>
      <c r="M27" s="37"/>
      <c r="N27" s="37"/>
      <c r="O27" s="37"/>
    </row>
    <row r="28" spans="2:15" ht="15" customHeight="1">
      <c r="B28" s="892"/>
      <c r="C28" s="35" t="s">
        <v>315</v>
      </c>
      <c r="D28" s="35"/>
      <c r="E28" s="36"/>
      <c r="F28" s="37"/>
      <c r="G28" s="37"/>
      <c r="H28" s="37"/>
      <c r="I28" s="37"/>
      <c r="J28" s="37" t="str">
        <f t="shared" si="3"/>
        <v/>
      </c>
      <c r="K28" s="37"/>
      <c r="L28" s="37"/>
      <c r="M28" s="37"/>
      <c r="N28" s="37"/>
      <c r="O28" s="37"/>
    </row>
    <row r="29" spans="2:15" ht="15" customHeight="1">
      <c r="B29" s="892"/>
      <c r="C29" s="35" t="s">
        <v>316</v>
      </c>
      <c r="D29" s="35"/>
      <c r="E29" s="36"/>
      <c r="F29" s="37"/>
      <c r="G29" s="37"/>
      <c r="H29" s="37"/>
      <c r="I29" s="37"/>
      <c r="J29" s="37" t="str">
        <f t="shared" si="3"/>
        <v/>
      </c>
      <c r="K29" s="37"/>
      <c r="L29" s="37"/>
      <c r="M29" s="37"/>
      <c r="N29" s="37"/>
      <c r="O29" s="37"/>
    </row>
    <row r="30" spans="2:15" ht="15" customHeight="1">
      <c r="B30" s="892"/>
      <c r="C30" s="35" t="s">
        <v>317</v>
      </c>
      <c r="D30" s="35"/>
      <c r="E30" s="36"/>
      <c r="F30" s="37"/>
      <c r="G30" s="37"/>
      <c r="H30" s="37"/>
      <c r="I30" s="37"/>
      <c r="J30" s="37" t="str">
        <f t="shared" si="3"/>
        <v/>
      </c>
      <c r="K30" s="37"/>
      <c r="L30" s="37"/>
      <c r="M30" s="37"/>
      <c r="N30" s="37"/>
      <c r="O30" s="37"/>
    </row>
    <row r="31" spans="2:15" ht="15" customHeight="1">
      <c r="B31" s="897"/>
      <c r="C31" s="35" t="s">
        <v>318</v>
      </c>
      <c r="D31" s="35"/>
      <c r="E31" s="36"/>
      <c r="F31" s="37"/>
      <c r="G31" s="37"/>
      <c r="H31" s="37"/>
      <c r="I31" s="37"/>
      <c r="J31" s="37" t="str">
        <f t="shared" si="3"/>
        <v/>
      </c>
      <c r="K31" s="37"/>
      <c r="L31" s="37"/>
      <c r="M31" s="37"/>
      <c r="N31" s="37"/>
      <c r="O31" s="37"/>
    </row>
    <row r="32" spans="2:15" ht="15" customHeight="1">
      <c r="D32" s="38" t="s">
        <v>311</v>
      </c>
      <c r="E32" s="39">
        <f t="shared" ref="E32:O32" si="4">SUM(E26:E31)</f>
        <v>0</v>
      </c>
      <c r="F32" s="40">
        <f t="shared" si="4"/>
        <v>0</v>
      </c>
      <c r="G32" s="40">
        <f t="shared" si="4"/>
        <v>0</v>
      </c>
      <c r="H32" s="40">
        <f t="shared" si="4"/>
        <v>0</v>
      </c>
      <c r="I32" s="40">
        <f t="shared" si="4"/>
        <v>0</v>
      </c>
      <c r="J32" s="40">
        <f t="shared" si="4"/>
        <v>0</v>
      </c>
      <c r="K32" s="40">
        <f t="shared" si="4"/>
        <v>0</v>
      </c>
      <c r="L32" s="40">
        <f t="shared" si="4"/>
        <v>0</v>
      </c>
      <c r="M32" s="40">
        <f t="shared" si="4"/>
        <v>0</v>
      </c>
      <c r="N32" s="40">
        <f t="shared" si="4"/>
        <v>0</v>
      </c>
      <c r="O32" s="40">
        <f t="shared" si="4"/>
        <v>0</v>
      </c>
    </row>
    <row r="34" spans="2:15" ht="15" customHeight="1">
      <c r="B34" s="41" t="s">
        <v>320</v>
      </c>
    </row>
    <row r="35" spans="2:15">
      <c r="B35" s="20" t="s">
        <v>321</v>
      </c>
      <c r="C35" s="894" t="s">
        <v>322</v>
      </c>
      <c r="D35" s="892"/>
      <c r="E35" s="892"/>
      <c r="F35" s="892"/>
      <c r="G35" s="892"/>
      <c r="H35" s="892"/>
      <c r="I35" s="892"/>
      <c r="J35" s="892"/>
      <c r="K35" s="892"/>
      <c r="L35" s="892"/>
      <c r="M35" s="892"/>
      <c r="N35" s="892"/>
      <c r="O35" s="892"/>
    </row>
    <row r="36" spans="2:15" ht="39" customHeight="1">
      <c r="C36" s="894" t="s">
        <v>323</v>
      </c>
      <c r="D36" s="892"/>
      <c r="E36" s="892"/>
      <c r="F36" s="892"/>
      <c r="G36" s="892"/>
      <c r="H36" s="892"/>
      <c r="I36" s="892"/>
      <c r="J36" s="892"/>
      <c r="K36" s="892"/>
      <c r="L36" s="892"/>
      <c r="M36" s="892"/>
      <c r="N36" s="892"/>
      <c r="O36" s="892"/>
    </row>
    <row r="37" spans="2:15">
      <c r="C37" s="894" t="s">
        <v>324</v>
      </c>
      <c r="D37" s="892"/>
      <c r="E37" s="892"/>
      <c r="F37" s="892"/>
      <c r="G37" s="892"/>
      <c r="H37" s="892"/>
      <c r="I37" s="892"/>
      <c r="J37" s="892"/>
      <c r="K37" s="892"/>
      <c r="L37" s="892"/>
      <c r="M37" s="892"/>
      <c r="N37" s="892"/>
      <c r="O37" s="892"/>
    </row>
    <row r="38" spans="2:15">
      <c r="C38" s="894" t="s">
        <v>325</v>
      </c>
      <c r="D38" s="892"/>
      <c r="E38" s="892"/>
      <c r="F38" s="892"/>
      <c r="G38" s="892"/>
      <c r="H38" s="892"/>
      <c r="I38" s="892"/>
      <c r="J38" s="892"/>
      <c r="K38" s="892"/>
      <c r="L38" s="892"/>
      <c r="M38" s="892"/>
      <c r="N38" s="892"/>
      <c r="O38" s="892"/>
    </row>
    <row r="39" spans="2:15">
      <c r="C39" s="894" t="s">
        <v>326</v>
      </c>
      <c r="D39" s="892"/>
      <c r="E39" s="892"/>
      <c r="F39" s="892"/>
      <c r="G39" s="892"/>
      <c r="H39" s="892"/>
      <c r="I39" s="892"/>
      <c r="J39" s="892"/>
      <c r="K39" s="892"/>
      <c r="L39" s="892"/>
      <c r="M39" s="892"/>
      <c r="N39" s="892"/>
      <c r="O39" s="892"/>
    </row>
    <row r="40" spans="2:15">
      <c r="C40" s="894" t="s">
        <v>327</v>
      </c>
      <c r="D40" s="892"/>
      <c r="E40" s="892"/>
      <c r="F40" s="892"/>
      <c r="G40" s="892"/>
      <c r="H40" s="892"/>
      <c r="I40" s="892"/>
      <c r="J40" s="892"/>
      <c r="K40" s="892"/>
      <c r="L40" s="892"/>
      <c r="M40" s="892"/>
      <c r="N40" s="892"/>
      <c r="O40" s="892"/>
    </row>
    <row r="41" spans="2:15" ht="13.5" customHeight="1">
      <c r="C41" s="894" t="s">
        <v>328</v>
      </c>
      <c r="D41" s="892"/>
      <c r="E41" s="892"/>
      <c r="F41" s="892"/>
      <c r="G41" s="892"/>
      <c r="H41" s="892"/>
      <c r="I41" s="892"/>
      <c r="J41" s="892"/>
      <c r="K41" s="892"/>
      <c r="L41" s="892"/>
      <c r="M41" s="892"/>
      <c r="N41" s="892"/>
      <c r="O41" s="892"/>
    </row>
    <row r="42" spans="2:15" ht="13.5" customHeight="1">
      <c r="C42" s="894" t="s">
        <v>329</v>
      </c>
      <c r="D42" s="892"/>
      <c r="E42" s="892"/>
      <c r="F42" s="892"/>
      <c r="G42" s="892"/>
      <c r="H42" s="892"/>
      <c r="I42" s="892"/>
      <c r="J42" s="892"/>
      <c r="K42" s="892"/>
      <c r="L42" s="892"/>
      <c r="M42" s="892"/>
      <c r="N42" s="892"/>
      <c r="O42" s="892"/>
    </row>
    <row r="43" spans="2:15" ht="13.5" customHeight="1">
      <c r="C43" s="894" t="s">
        <v>330</v>
      </c>
      <c r="D43" s="892"/>
      <c r="E43" s="892"/>
      <c r="F43" s="892"/>
      <c r="G43" s="892"/>
      <c r="H43" s="892"/>
      <c r="I43" s="892"/>
      <c r="J43" s="892"/>
      <c r="K43" s="892"/>
      <c r="L43" s="892"/>
      <c r="M43" s="892"/>
      <c r="N43" s="892"/>
      <c r="O43" s="892"/>
    </row>
    <row r="44" spans="2:15" ht="76.5" customHeight="1">
      <c r="C44" s="894" t="s">
        <v>331</v>
      </c>
      <c r="D44" s="892"/>
      <c r="E44" s="892"/>
      <c r="F44" s="892"/>
      <c r="G44" s="892"/>
      <c r="H44" s="892"/>
      <c r="I44" s="892"/>
      <c r="J44" s="892"/>
      <c r="K44" s="892"/>
      <c r="L44" s="892"/>
      <c r="M44" s="892"/>
      <c r="N44" s="892"/>
      <c r="O44" s="892"/>
    </row>
    <row r="45" spans="2:15">
      <c r="B45" s="20" t="s">
        <v>332</v>
      </c>
      <c r="C45" s="894" t="s">
        <v>333</v>
      </c>
      <c r="D45" s="892"/>
      <c r="E45" s="892"/>
      <c r="F45" s="892"/>
      <c r="G45" s="892"/>
      <c r="H45" s="892"/>
      <c r="I45" s="892"/>
      <c r="J45" s="892"/>
      <c r="K45" s="892"/>
      <c r="L45" s="892"/>
      <c r="M45" s="892"/>
      <c r="N45" s="892"/>
      <c r="O45" s="892"/>
    </row>
    <row r="46" spans="2:15" ht="13.5" customHeight="1">
      <c r="B46" s="20" t="s">
        <v>334</v>
      </c>
      <c r="C46" s="894" t="s">
        <v>335</v>
      </c>
      <c r="D46" s="892"/>
      <c r="E46" s="892"/>
      <c r="F46" s="892"/>
      <c r="G46" s="892"/>
      <c r="H46" s="892"/>
      <c r="I46" s="892"/>
      <c r="J46" s="892"/>
      <c r="K46" s="892"/>
      <c r="L46" s="892"/>
      <c r="M46" s="892"/>
      <c r="N46" s="892"/>
      <c r="O46" s="892"/>
    </row>
    <row r="47" spans="2:15" ht="13.5" customHeight="1">
      <c r="C47" s="894" t="s">
        <v>336</v>
      </c>
      <c r="D47" s="892"/>
      <c r="E47" s="892"/>
      <c r="F47" s="892"/>
      <c r="G47" s="892"/>
      <c r="H47" s="892"/>
      <c r="I47" s="892"/>
      <c r="J47" s="892"/>
      <c r="K47" s="892"/>
      <c r="L47" s="892"/>
      <c r="M47" s="892"/>
      <c r="N47" s="892"/>
      <c r="O47" s="892"/>
    </row>
    <row r="48" spans="2:15">
      <c r="C48" s="894" t="s">
        <v>337</v>
      </c>
      <c r="D48" s="892"/>
      <c r="E48" s="892"/>
      <c r="F48" s="892"/>
      <c r="G48" s="892"/>
      <c r="H48" s="892"/>
      <c r="I48" s="892"/>
      <c r="J48" s="892"/>
      <c r="K48" s="892"/>
      <c r="L48" s="892"/>
      <c r="M48" s="892"/>
      <c r="N48" s="892"/>
      <c r="O48" s="892"/>
    </row>
    <row r="49" spans="2:15">
      <c r="C49" s="894" t="s">
        <v>338</v>
      </c>
      <c r="D49" s="892"/>
      <c r="E49" s="892"/>
      <c r="F49" s="892"/>
      <c r="G49" s="892"/>
      <c r="H49" s="892"/>
      <c r="I49" s="892"/>
      <c r="J49" s="892"/>
      <c r="K49" s="892"/>
      <c r="L49" s="892"/>
      <c r="M49" s="892"/>
      <c r="N49" s="892"/>
      <c r="O49" s="892"/>
    </row>
    <row r="50" spans="2:15">
      <c r="C50" s="894" t="s">
        <v>339</v>
      </c>
      <c r="D50" s="892"/>
      <c r="E50" s="892"/>
      <c r="F50" s="892"/>
      <c r="G50" s="892"/>
      <c r="H50" s="892"/>
      <c r="I50" s="892"/>
      <c r="J50" s="892"/>
      <c r="K50" s="892"/>
      <c r="L50" s="892"/>
      <c r="M50" s="892"/>
      <c r="N50" s="892"/>
      <c r="O50" s="892"/>
    </row>
    <row r="51" spans="2:15">
      <c r="C51" s="894" t="s">
        <v>340</v>
      </c>
      <c r="D51" s="892"/>
      <c r="E51" s="892"/>
      <c r="F51" s="892"/>
      <c r="G51" s="892"/>
      <c r="H51" s="892"/>
      <c r="I51" s="892"/>
      <c r="J51" s="892"/>
      <c r="K51" s="892"/>
      <c r="L51" s="892"/>
      <c r="M51" s="892"/>
      <c r="N51" s="892"/>
      <c r="O51" s="892"/>
    </row>
    <row r="52" spans="2:15">
      <c r="C52" s="894" t="s">
        <v>341</v>
      </c>
      <c r="D52" s="892"/>
      <c r="E52" s="892"/>
      <c r="F52" s="892"/>
      <c r="G52" s="892"/>
      <c r="H52" s="892"/>
      <c r="I52" s="892"/>
      <c r="J52" s="892"/>
      <c r="K52" s="892"/>
      <c r="L52" s="892"/>
      <c r="M52" s="892"/>
      <c r="N52" s="892"/>
      <c r="O52" s="892"/>
    </row>
    <row r="53" spans="2:15">
      <c r="C53" s="894" t="s">
        <v>342</v>
      </c>
      <c r="D53" s="892"/>
      <c r="E53" s="892"/>
      <c r="F53" s="892"/>
      <c r="G53" s="892"/>
      <c r="H53" s="892"/>
      <c r="I53" s="892"/>
      <c r="J53" s="892"/>
      <c r="K53" s="892"/>
      <c r="L53" s="892"/>
      <c r="M53" s="892"/>
      <c r="N53" s="892"/>
      <c r="O53" s="892"/>
    </row>
    <row r="54" spans="2:15">
      <c r="C54" s="894" t="s">
        <v>343</v>
      </c>
      <c r="D54" s="892"/>
      <c r="E54" s="892"/>
      <c r="F54" s="892"/>
      <c r="G54" s="892"/>
      <c r="H54" s="892"/>
      <c r="I54" s="892"/>
      <c r="J54" s="892"/>
      <c r="K54" s="892"/>
      <c r="L54" s="892"/>
      <c r="M54" s="892"/>
      <c r="N54" s="892"/>
      <c r="O54" s="892"/>
    </row>
    <row r="55" spans="2:15">
      <c r="C55" s="894" t="s">
        <v>344</v>
      </c>
      <c r="D55" s="892"/>
      <c r="E55" s="892"/>
      <c r="F55" s="892"/>
      <c r="G55" s="892"/>
      <c r="H55" s="892"/>
      <c r="I55" s="892"/>
      <c r="J55" s="892"/>
      <c r="K55" s="892"/>
      <c r="L55" s="892"/>
      <c r="M55" s="892"/>
      <c r="N55" s="892"/>
      <c r="O55" s="892"/>
    </row>
    <row r="56" spans="2:15">
      <c r="C56" s="894" t="s">
        <v>345</v>
      </c>
      <c r="D56" s="892"/>
      <c r="E56" s="892"/>
      <c r="F56" s="892"/>
      <c r="G56" s="892"/>
      <c r="H56" s="892"/>
      <c r="I56" s="892"/>
      <c r="J56" s="892"/>
      <c r="K56" s="892"/>
      <c r="L56" s="892"/>
      <c r="M56" s="892"/>
      <c r="N56" s="892"/>
      <c r="O56" s="892"/>
    </row>
    <row r="57" spans="2:15">
      <c r="C57" s="894" t="s">
        <v>340</v>
      </c>
      <c r="D57" s="892"/>
      <c r="E57" s="892"/>
      <c r="F57" s="892"/>
      <c r="G57" s="892"/>
      <c r="H57" s="892"/>
      <c r="I57" s="892"/>
      <c r="J57" s="892"/>
      <c r="K57" s="892"/>
      <c r="L57" s="892"/>
      <c r="M57" s="892"/>
      <c r="N57" s="892"/>
      <c r="O57" s="892"/>
    </row>
    <row r="58" spans="2:15">
      <c r="C58" s="894" t="s">
        <v>346</v>
      </c>
      <c r="D58" s="892"/>
      <c r="E58" s="892"/>
      <c r="F58" s="892"/>
      <c r="G58" s="892"/>
      <c r="H58" s="892"/>
      <c r="I58" s="892"/>
      <c r="J58" s="892"/>
      <c r="K58" s="892"/>
      <c r="L58" s="892"/>
      <c r="M58" s="892"/>
      <c r="N58" s="892"/>
      <c r="O58" s="892"/>
    </row>
    <row r="59" spans="2:15">
      <c r="C59" s="894" t="s">
        <v>347</v>
      </c>
      <c r="D59" s="892"/>
      <c r="E59" s="892"/>
      <c r="F59" s="892"/>
      <c r="G59" s="892"/>
      <c r="H59" s="892"/>
      <c r="I59" s="892"/>
      <c r="J59" s="892"/>
      <c r="K59" s="892"/>
      <c r="L59" s="892"/>
      <c r="M59" s="892"/>
      <c r="N59" s="892"/>
      <c r="O59" s="892"/>
    </row>
    <row r="60" spans="2:15" ht="13.5" customHeight="1">
      <c r="C60" s="894" t="s">
        <v>348</v>
      </c>
      <c r="D60" s="892"/>
      <c r="E60" s="892"/>
      <c r="F60" s="892"/>
      <c r="G60" s="892"/>
      <c r="H60" s="892"/>
      <c r="I60" s="892"/>
      <c r="J60" s="892"/>
      <c r="K60" s="892"/>
      <c r="L60" s="892"/>
      <c r="M60" s="892"/>
      <c r="N60" s="892"/>
      <c r="O60" s="892"/>
    </row>
    <row r="61" spans="2:15">
      <c r="C61" s="894" t="s">
        <v>349</v>
      </c>
      <c r="D61" s="892"/>
      <c r="E61" s="892"/>
      <c r="F61" s="892"/>
      <c r="G61" s="892"/>
      <c r="H61" s="892"/>
      <c r="I61" s="892"/>
      <c r="J61" s="892"/>
      <c r="K61" s="892"/>
      <c r="L61" s="892"/>
      <c r="M61" s="892"/>
      <c r="N61" s="892"/>
      <c r="O61" s="892"/>
    </row>
    <row r="62" spans="2:15" ht="13.5" customHeight="1">
      <c r="B62" s="20" t="s">
        <v>350</v>
      </c>
      <c r="C62" s="894" t="s">
        <v>351</v>
      </c>
      <c r="D62" s="892"/>
      <c r="E62" s="892"/>
      <c r="F62" s="892"/>
      <c r="G62" s="892"/>
      <c r="H62" s="892"/>
      <c r="I62" s="892"/>
      <c r="J62" s="892"/>
      <c r="K62" s="892"/>
      <c r="L62" s="892"/>
      <c r="M62" s="892"/>
      <c r="N62" s="892"/>
      <c r="O62" s="892"/>
    </row>
    <row r="63" spans="2:15" ht="13.5" customHeight="1">
      <c r="C63" s="894" t="s">
        <v>352</v>
      </c>
      <c r="D63" s="892"/>
      <c r="E63" s="892"/>
      <c r="F63" s="892"/>
      <c r="G63" s="892"/>
      <c r="H63" s="892"/>
      <c r="I63" s="892"/>
      <c r="J63" s="892"/>
      <c r="K63" s="892"/>
      <c r="L63" s="892"/>
      <c r="M63" s="892"/>
      <c r="N63" s="892"/>
      <c r="O63" s="892"/>
    </row>
    <row r="64" spans="2:15" ht="13.5" customHeight="1">
      <c r="C64" s="894" t="s">
        <v>353</v>
      </c>
      <c r="D64" s="892"/>
      <c r="E64" s="892"/>
      <c r="F64" s="892"/>
      <c r="G64" s="892"/>
      <c r="H64" s="892"/>
      <c r="I64" s="892"/>
      <c r="J64" s="892"/>
      <c r="K64" s="892"/>
      <c r="L64" s="892"/>
      <c r="M64" s="892"/>
      <c r="N64" s="892"/>
      <c r="O64" s="892"/>
    </row>
    <row r="65" spans="3:15" ht="13.5" customHeight="1">
      <c r="C65" s="894" t="s">
        <v>354</v>
      </c>
      <c r="D65" s="892"/>
      <c r="E65" s="892"/>
      <c r="F65" s="892"/>
      <c r="G65" s="892"/>
      <c r="H65" s="892"/>
      <c r="I65" s="892"/>
      <c r="J65" s="892"/>
      <c r="K65" s="892"/>
      <c r="L65" s="892"/>
      <c r="M65" s="892"/>
      <c r="N65" s="892"/>
      <c r="O65" s="892"/>
    </row>
    <row r="66" spans="3:15" ht="13.5" customHeight="1">
      <c r="C66" s="894" t="s">
        <v>355</v>
      </c>
      <c r="D66" s="892"/>
      <c r="E66" s="892"/>
      <c r="F66" s="892"/>
      <c r="G66" s="892"/>
      <c r="H66" s="892"/>
      <c r="I66" s="892"/>
      <c r="J66" s="892"/>
      <c r="K66" s="892"/>
      <c r="L66" s="892"/>
      <c r="M66" s="892"/>
      <c r="N66" s="892"/>
      <c r="O66" s="892"/>
    </row>
    <row r="67" spans="3:15" ht="13.5" customHeight="1">
      <c r="C67" s="894" t="s">
        <v>356</v>
      </c>
      <c r="D67" s="892"/>
      <c r="E67" s="892"/>
      <c r="F67" s="892"/>
      <c r="G67" s="892"/>
      <c r="H67" s="892"/>
      <c r="I67" s="892"/>
      <c r="J67" s="892"/>
      <c r="K67" s="892"/>
      <c r="L67" s="892"/>
      <c r="M67" s="892"/>
      <c r="N67" s="892"/>
      <c r="O67" s="892"/>
    </row>
    <row r="68" spans="3:15" ht="13.5" customHeight="1">
      <c r="C68" s="894" t="s">
        <v>357</v>
      </c>
      <c r="D68" s="892"/>
      <c r="E68" s="892"/>
      <c r="F68" s="892"/>
      <c r="G68" s="892"/>
      <c r="H68" s="892"/>
      <c r="I68" s="892"/>
      <c r="J68" s="892"/>
      <c r="K68" s="892"/>
      <c r="L68" s="892"/>
      <c r="M68" s="892"/>
      <c r="N68" s="892"/>
      <c r="O68" s="892"/>
    </row>
    <row r="69" spans="3:15" ht="13.5" customHeight="1">
      <c r="C69" s="894" t="s">
        <v>358</v>
      </c>
      <c r="D69" s="892"/>
      <c r="E69" s="892"/>
      <c r="F69" s="892"/>
      <c r="G69" s="892"/>
      <c r="H69" s="892"/>
      <c r="I69" s="892"/>
      <c r="J69" s="892"/>
      <c r="K69" s="892"/>
      <c r="L69" s="892"/>
      <c r="M69" s="892"/>
      <c r="N69" s="892"/>
      <c r="O69" s="892"/>
    </row>
    <row r="70" spans="3:15" ht="13.5" customHeight="1">
      <c r="C70" s="894" t="s">
        <v>359</v>
      </c>
      <c r="D70" s="892"/>
      <c r="E70" s="892"/>
      <c r="F70" s="892"/>
      <c r="G70" s="892"/>
      <c r="H70" s="892"/>
      <c r="I70" s="892"/>
      <c r="J70" s="892"/>
      <c r="K70" s="892"/>
      <c r="L70" s="892"/>
      <c r="M70" s="892"/>
      <c r="N70" s="892"/>
      <c r="O70" s="892"/>
    </row>
    <row r="71" spans="3:15" ht="13.5" customHeight="1">
      <c r="C71" s="894" t="s">
        <v>360</v>
      </c>
      <c r="D71" s="892"/>
      <c r="E71" s="892"/>
      <c r="F71" s="892"/>
      <c r="G71" s="892"/>
      <c r="H71" s="892"/>
      <c r="I71" s="892"/>
      <c r="J71" s="892"/>
      <c r="K71" s="892"/>
      <c r="L71" s="892"/>
      <c r="M71" s="892"/>
      <c r="N71" s="892"/>
      <c r="O71" s="892"/>
    </row>
    <row r="72" spans="3:15" ht="13.5" customHeight="1">
      <c r="C72" s="894" t="s">
        <v>361</v>
      </c>
      <c r="D72" s="892"/>
      <c r="E72" s="892"/>
      <c r="F72" s="892"/>
      <c r="G72" s="892"/>
      <c r="H72" s="892"/>
      <c r="I72" s="892"/>
      <c r="J72" s="892"/>
      <c r="K72" s="892"/>
      <c r="L72" s="892"/>
      <c r="M72" s="892"/>
      <c r="N72" s="892"/>
      <c r="O72" s="892"/>
    </row>
    <row r="73" spans="3:15" ht="13.5" customHeight="1">
      <c r="C73" s="894" t="s">
        <v>362</v>
      </c>
      <c r="D73" s="892"/>
      <c r="E73" s="892"/>
      <c r="F73" s="892"/>
      <c r="G73" s="892"/>
      <c r="H73" s="892"/>
      <c r="I73" s="892"/>
      <c r="J73" s="892"/>
      <c r="K73" s="892"/>
      <c r="L73" s="892"/>
      <c r="M73" s="892"/>
      <c r="N73" s="892"/>
      <c r="O73" s="892"/>
    </row>
    <row r="74" spans="3:15" ht="13.5" customHeight="1">
      <c r="C74" s="894" t="s">
        <v>363</v>
      </c>
      <c r="D74" s="892"/>
      <c r="E74" s="892"/>
      <c r="F74" s="892"/>
      <c r="G74" s="892"/>
      <c r="H74" s="892"/>
      <c r="I74" s="892"/>
      <c r="J74" s="892"/>
      <c r="K74" s="892"/>
      <c r="L74" s="892"/>
      <c r="M74" s="892"/>
      <c r="N74" s="892"/>
      <c r="O74" s="892"/>
    </row>
  </sheetData>
  <mergeCells count="48">
    <mergeCell ref="A1:O1"/>
    <mergeCell ref="C56:O56"/>
    <mergeCell ref="C43:O43"/>
    <mergeCell ref="C59:O59"/>
    <mergeCell ref="C51:O51"/>
    <mergeCell ref="C46:O46"/>
    <mergeCell ref="C74:O74"/>
    <mergeCell ref="C45:O45"/>
    <mergeCell ref="K8:O8"/>
    <mergeCell ref="C35:O35"/>
    <mergeCell ref="C73:O73"/>
    <mergeCell ref="C64:O64"/>
    <mergeCell ref="C65:O65"/>
    <mergeCell ref="C63:O63"/>
    <mergeCell ref="C41:O41"/>
    <mergeCell ref="C47:O47"/>
    <mergeCell ref="C8:D8"/>
    <mergeCell ref="C55:O55"/>
    <mergeCell ref="C50:O50"/>
    <mergeCell ref="C54:O54"/>
    <mergeCell ref="C44:O44"/>
    <mergeCell ref="C40:O40"/>
    <mergeCell ref="B16:B22"/>
    <mergeCell ref="F8:J8"/>
    <mergeCell ref="B10:B13"/>
    <mergeCell ref="C42:O42"/>
    <mergeCell ref="C58:O58"/>
    <mergeCell ref="B25:B31"/>
    <mergeCell ref="C72:O72"/>
    <mergeCell ref="C67:O67"/>
    <mergeCell ref="C38:O38"/>
    <mergeCell ref="C57:O57"/>
    <mergeCell ref="C66:O66"/>
    <mergeCell ref="C53:O53"/>
    <mergeCell ref="C69:O69"/>
    <mergeCell ref="C49:O49"/>
    <mergeCell ref="C68:O68"/>
    <mergeCell ref="C62:O62"/>
    <mergeCell ref="C71:O71"/>
    <mergeCell ref="C60:O60"/>
    <mergeCell ref="C36:O36"/>
    <mergeCell ref="C52:O52"/>
    <mergeCell ref="C70:O70"/>
    <mergeCell ref="E8:E9"/>
    <mergeCell ref="C61:O61"/>
    <mergeCell ref="C39:O39"/>
    <mergeCell ref="C48:O48"/>
    <mergeCell ref="C37:O37"/>
  </mergeCells>
  <hyperlinks>
    <hyperlink ref="N2" location="'ÍNDICE'!A1" display="◀ Índice" xr:uid="{00000000-0004-0000-0200-000000000000}"/>
  </hyperlinks>
  <pageMargins left="0.4" right="0.4" top="1" bottom="1" header="0.5" footer="0.5"/>
  <pageSetup scale="47" fitToHeight="0" orientation="landscape" horizontalDpi="300" verticalDpi="300"/>
  <headerFooter>
    <oddHeader>&amp;C&amp;12 EXTRAÍDO DO SIGORAM</oddHeader>
    <oddFooter>&amp;L&amp;8 Circular n.º ___/EOTF/2026 — Livro de Anexos&amp;R&amp;8 Pág. &amp;P de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BDD7EE"/>
    <pageSetUpPr fitToPage="1"/>
  </sheetPr>
  <dimension ref="A1:D23"/>
  <sheetViews>
    <sheetView showGridLines="0" topLeftCell="A11" zoomScaleNormal="100" workbookViewId="0">
      <selection activeCell="B19" sqref="B19"/>
    </sheetView>
  </sheetViews>
  <sheetFormatPr defaultColWidth="9.109375" defaultRowHeight="14.4"/>
  <cols>
    <col min="1" max="1" width="18" customWidth="1"/>
    <col min="2" max="2" width="68" customWidth="1"/>
    <col min="3" max="3" width="46.88671875" customWidth="1"/>
    <col min="4" max="4" width="48.5546875" customWidth="1"/>
    <col min="5" max="5" width="24" customWidth="1"/>
  </cols>
  <sheetData>
    <row r="1" spans="1:4" ht="37.5" customHeight="1">
      <c r="A1" s="31" t="s">
        <v>5103</v>
      </c>
      <c r="B1" s="7"/>
      <c r="C1" s="7"/>
      <c r="D1" s="26" t="s">
        <v>1</v>
      </c>
    </row>
    <row r="2" spans="1:4" ht="24" customHeight="1">
      <c r="A2" s="8" t="s">
        <v>5104</v>
      </c>
      <c r="B2" s="7"/>
      <c r="C2" s="7"/>
    </row>
    <row r="3" spans="1:4" ht="14.25" customHeight="1">
      <c r="A3" s="8" t="s">
        <v>5105</v>
      </c>
      <c r="B3" s="7"/>
      <c r="C3" s="7"/>
    </row>
    <row r="4" spans="1:4" ht="14.25" customHeight="1">
      <c r="A4" s="7"/>
      <c r="B4" s="7"/>
      <c r="C4" s="7"/>
    </row>
    <row r="5" spans="1:4" ht="30" customHeight="1">
      <c r="A5" s="250" t="s">
        <v>5106</v>
      </c>
      <c r="B5" s="250" t="s">
        <v>5107</v>
      </c>
      <c r="C5" s="250" t="s">
        <v>5108</v>
      </c>
    </row>
    <row r="6" spans="1:4" ht="38.25" customHeight="1">
      <c r="A6" s="407" t="s">
        <v>5109</v>
      </c>
      <c r="B6" s="405" t="s">
        <v>5110</v>
      </c>
      <c r="C6" s="405" t="s">
        <v>5111</v>
      </c>
    </row>
    <row r="7" spans="1:4" ht="25.5" customHeight="1">
      <c r="A7" s="407" t="s">
        <v>5112</v>
      </c>
      <c r="B7" s="405" t="s">
        <v>5113</v>
      </c>
      <c r="C7" s="405" t="s">
        <v>131</v>
      </c>
    </row>
    <row r="8" spans="1:4" ht="25.5" customHeight="1">
      <c r="A8" s="407" t="s">
        <v>5114</v>
      </c>
      <c r="B8" s="405" t="s">
        <v>5115</v>
      </c>
      <c r="C8" s="405" t="s">
        <v>131</v>
      </c>
    </row>
    <row r="9" spans="1:4" ht="25.5" customHeight="1">
      <c r="A9" s="407" t="s">
        <v>5116</v>
      </c>
      <c r="B9" s="405" t="s">
        <v>5117</v>
      </c>
      <c r="C9" s="405" t="s">
        <v>5118</v>
      </c>
    </row>
    <row r="10" spans="1:4" ht="25.5" customHeight="1">
      <c r="A10" s="407" t="s">
        <v>5119</v>
      </c>
      <c r="B10" s="405" t="s">
        <v>5120</v>
      </c>
      <c r="C10" s="405" t="s">
        <v>5121</v>
      </c>
    </row>
    <row r="11" spans="1:4" ht="38.25" customHeight="1">
      <c r="A11" s="407" t="s">
        <v>5119</v>
      </c>
      <c r="B11" s="405" t="s">
        <v>5122</v>
      </c>
      <c r="C11" s="405" t="s">
        <v>1636</v>
      </c>
    </row>
    <row r="12" spans="1:4" ht="27.6" customHeight="1">
      <c r="A12" s="407" t="s">
        <v>5123</v>
      </c>
      <c r="B12" s="405" t="s">
        <v>5124</v>
      </c>
      <c r="C12" s="405" t="s">
        <v>5125</v>
      </c>
    </row>
    <row r="13" spans="1:4" ht="38.25" customHeight="1">
      <c r="A13" s="407" t="s">
        <v>5126</v>
      </c>
      <c r="B13" s="405" t="s">
        <v>5127</v>
      </c>
      <c r="C13" s="405" t="s">
        <v>1636</v>
      </c>
    </row>
    <row r="14" spans="1:4" ht="25.5" customHeight="1">
      <c r="A14" s="407" t="s">
        <v>5128</v>
      </c>
      <c r="B14" s="405" t="s">
        <v>5129</v>
      </c>
      <c r="C14" s="405" t="s">
        <v>1643</v>
      </c>
    </row>
    <row r="15" spans="1:4" ht="25.5" customHeight="1">
      <c r="A15" s="407" t="s">
        <v>5130</v>
      </c>
      <c r="B15" s="405" t="s">
        <v>5131</v>
      </c>
      <c r="C15" s="405" t="s">
        <v>5132</v>
      </c>
    </row>
    <row r="16" spans="1:4" ht="25.5" customHeight="1">
      <c r="A16" s="407" t="s">
        <v>5133</v>
      </c>
      <c r="B16" s="405" t="s">
        <v>5134</v>
      </c>
      <c r="C16" s="405" t="s">
        <v>1652</v>
      </c>
    </row>
    <row r="17" spans="1:3" ht="27.6" customHeight="1">
      <c r="A17" s="407" t="s">
        <v>5135</v>
      </c>
      <c r="B17" s="405" t="s">
        <v>5136</v>
      </c>
      <c r="C17" s="405" t="s">
        <v>5137</v>
      </c>
    </row>
    <row r="18" spans="1:3" ht="25.5" customHeight="1">
      <c r="A18" s="407" t="s">
        <v>5138</v>
      </c>
      <c r="B18" s="405" t="s">
        <v>5139</v>
      </c>
      <c r="C18" s="405" t="s">
        <v>5140</v>
      </c>
    </row>
    <row r="19" spans="1:3" ht="38.25" customHeight="1">
      <c r="A19" s="407" t="s">
        <v>5141</v>
      </c>
      <c r="B19" s="405" t="s">
        <v>5142</v>
      </c>
      <c r="C19" s="405" t="s">
        <v>5143</v>
      </c>
    </row>
    <row r="20" spans="1:3" ht="25.5" customHeight="1">
      <c r="A20" s="407" t="s">
        <v>5144</v>
      </c>
      <c r="B20" s="405" t="s">
        <v>5145</v>
      </c>
      <c r="C20" s="405" t="s">
        <v>5146</v>
      </c>
    </row>
    <row r="21" spans="1:3" ht="41.4">
      <c r="A21" s="407" t="s">
        <v>5147</v>
      </c>
      <c r="B21" s="405" t="s">
        <v>5148</v>
      </c>
      <c r="C21" s="405" t="s">
        <v>1661</v>
      </c>
    </row>
    <row r="22" spans="1:3">
      <c r="A22" s="407" t="s">
        <v>5149</v>
      </c>
      <c r="B22" s="405" t="s">
        <v>5150</v>
      </c>
      <c r="C22" s="405" t="s">
        <v>5071</v>
      </c>
    </row>
    <row r="23" spans="1:3">
      <c r="A23" s="890"/>
      <c r="B23" s="890"/>
      <c r="C23" s="890"/>
    </row>
  </sheetData>
  <autoFilter ref="A5:C16" xr:uid="{00000000-0009-0000-0000-00001D000000}"/>
  <hyperlinks>
    <hyperlink ref="D1" location="'ÍNDICE'!A1" display="◀ Índice" xr:uid="{00000000-0004-0000-1D00-000000000000}"/>
  </hyperlinks>
  <printOptions horizontalCentered="1"/>
  <pageMargins left="0.4" right="0.4" top="0.6" bottom="0.5" header="0.511811023622047" footer="0.51180555555555596"/>
  <pageSetup paperSize="9" fitToHeight="0" orientation="portrait" horizontalDpi="300" verticalDpi="300"/>
  <headerFooter>
    <oddFooter>&amp;L&amp;8 &amp;K808080Circular n.º ___/EOTF/2026 — Livro de Anexos&amp;R&amp;8 &amp;K808080Pág. &amp;P de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BDD7EE"/>
    <pageSetUpPr fitToPage="1"/>
  </sheetPr>
  <dimension ref="A1:H37"/>
  <sheetViews>
    <sheetView showGridLines="0" zoomScaleNormal="100" workbookViewId="0">
      <selection activeCell="C9" sqref="C9:C12"/>
    </sheetView>
  </sheetViews>
  <sheetFormatPr defaultColWidth="9.109375" defaultRowHeight="14.4"/>
  <cols>
    <col min="1" max="1" width="9" style="7" customWidth="1"/>
    <col min="2" max="4" width="46" customWidth="1"/>
    <col min="5" max="5" width="28.88671875" customWidth="1"/>
  </cols>
  <sheetData>
    <row r="1" spans="1:8" ht="37.5" customHeight="1">
      <c r="A1" s="893" t="s">
        <v>5151</v>
      </c>
      <c r="B1" s="892"/>
      <c r="C1" s="892"/>
      <c r="D1" s="892"/>
      <c r="E1" s="892"/>
      <c r="F1" s="7"/>
      <c r="G1" s="132"/>
      <c r="H1" s="26" t="s">
        <v>1</v>
      </c>
    </row>
    <row r="2" spans="1:8" ht="24" customHeight="1">
      <c r="A2" s="267"/>
      <c r="B2" s="891" t="s">
        <v>5152</v>
      </c>
      <c r="C2" s="892"/>
      <c r="D2" s="892"/>
      <c r="E2" s="892"/>
      <c r="F2" s="7"/>
      <c r="G2" s="7"/>
    </row>
    <row r="3" spans="1:8" ht="4.5" customHeight="1">
      <c r="B3" s="7"/>
      <c r="C3" s="7"/>
      <c r="D3" s="7"/>
      <c r="E3" s="7"/>
      <c r="F3" s="7"/>
      <c r="G3" s="7"/>
    </row>
    <row r="4" spans="1:8" ht="30" customHeight="1">
      <c r="B4" s="1083" t="s">
        <v>5153</v>
      </c>
      <c r="C4" s="1083" t="s">
        <v>5154</v>
      </c>
      <c r="D4" s="1083" t="s">
        <v>5155</v>
      </c>
      <c r="E4" s="1085"/>
      <c r="F4" s="7"/>
      <c r="G4" s="7"/>
    </row>
    <row r="5" spans="1:8" ht="18" customHeight="1">
      <c r="A5" s="2"/>
      <c r="B5" s="1092"/>
      <c r="C5" s="1092"/>
      <c r="D5" s="1088" t="s">
        <v>5156</v>
      </c>
      <c r="E5" s="1088" t="s">
        <v>5154</v>
      </c>
      <c r="F5" s="28"/>
      <c r="G5" s="28"/>
    </row>
    <row r="6" spans="1:8" ht="36" customHeight="1">
      <c r="A6" s="28"/>
      <c r="B6" s="1087"/>
      <c r="C6" s="1087"/>
      <c r="D6" s="991"/>
      <c r="E6" s="991"/>
      <c r="F6" s="28"/>
      <c r="G6" s="28"/>
    </row>
    <row r="7" spans="1:8" ht="28.5" customHeight="1">
      <c r="A7" s="2"/>
      <c r="B7" s="1091" t="s">
        <v>1255</v>
      </c>
      <c r="C7" s="1091" t="s">
        <v>5157</v>
      </c>
      <c r="D7" s="1089" t="s">
        <v>5158</v>
      </c>
      <c r="E7" s="28" t="s">
        <v>5159</v>
      </c>
      <c r="F7" s="28"/>
      <c r="G7" s="28"/>
    </row>
    <row r="8" spans="1:8" ht="30" customHeight="1">
      <c r="A8" s="28"/>
      <c r="B8" s="1090"/>
      <c r="C8" s="991"/>
      <c r="D8" s="991"/>
      <c r="E8" s="28" t="s">
        <v>5160</v>
      </c>
      <c r="F8" s="28"/>
      <c r="G8" s="28"/>
    </row>
    <row r="9" spans="1:8" ht="18" customHeight="1">
      <c r="A9" s="2"/>
      <c r="B9" s="1090"/>
      <c r="C9" s="1091" t="s">
        <v>5161</v>
      </c>
      <c r="D9" s="1089" t="s">
        <v>5158</v>
      </c>
      <c r="E9" s="483"/>
      <c r="F9" s="28"/>
      <c r="G9" s="28"/>
    </row>
    <row r="10" spans="1:8" ht="18" customHeight="1">
      <c r="A10" s="28"/>
      <c r="B10" s="1090"/>
      <c r="C10" s="1090"/>
      <c r="D10" s="1090"/>
      <c r="E10" s="483"/>
      <c r="F10" s="28"/>
      <c r="G10" s="28"/>
    </row>
    <row r="11" spans="1:8" ht="18" customHeight="1">
      <c r="A11" s="2"/>
      <c r="B11" s="1090"/>
      <c r="C11" s="1090"/>
      <c r="D11" s="991"/>
      <c r="E11" s="483"/>
      <c r="F11" s="28"/>
      <c r="G11" s="28"/>
    </row>
    <row r="12" spans="1:8" ht="64.5" customHeight="1">
      <c r="A12" s="28"/>
      <c r="B12" s="991"/>
      <c r="C12" s="991"/>
      <c r="D12" s="28" t="s">
        <v>5162</v>
      </c>
      <c r="E12" s="483"/>
      <c r="F12" s="28"/>
      <c r="G12" s="28"/>
    </row>
    <row r="13" spans="1:8" ht="42.75" customHeight="1">
      <c r="A13" s="2"/>
      <c r="B13" s="1091" t="s">
        <v>5163</v>
      </c>
      <c r="C13" s="1091" t="s">
        <v>5164</v>
      </c>
      <c r="D13" s="1089" t="s">
        <v>5165</v>
      </c>
      <c r="E13" s="28" t="s">
        <v>5159</v>
      </c>
      <c r="F13" s="28"/>
      <c r="G13" s="28"/>
    </row>
    <row r="14" spans="1:8" ht="28.5" customHeight="1">
      <c r="A14" s="28"/>
      <c r="B14" s="1090"/>
      <c r="C14" s="991"/>
      <c r="D14" s="991"/>
      <c r="E14" s="28" t="s">
        <v>5160</v>
      </c>
      <c r="F14" s="28"/>
      <c r="G14" s="28"/>
    </row>
    <row r="15" spans="1:8" ht="18" customHeight="1">
      <c r="A15" s="2"/>
      <c r="B15" s="1090"/>
      <c r="C15" s="1091" t="s">
        <v>5166</v>
      </c>
      <c r="D15" s="1089" t="s">
        <v>5165</v>
      </c>
      <c r="E15" s="483"/>
      <c r="F15" s="28"/>
      <c r="G15" s="28"/>
    </row>
    <row r="16" spans="1:8" ht="30" customHeight="1">
      <c r="A16" s="28"/>
      <c r="B16" s="1090"/>
      <c r="C16" s="1090"/>
      <c r="D16" s="1090"/>
      <c r="E16" s="483"/>
      <c r="F16" s="28"/>
      <c r="G16" s="28"/>
    </row>
    <row r="17" spans="1:7" ht="15" customHeight="1">
      <c r="A17" s="2"/>
      <c r="B17" s="991"/>
      <c r="C17" s="991"/>
      <c r="D17" s="991"/>
      <c r="E17" s="483"/>
      <c r="F17" s="28"/>
      <c r="G17" s="28"/>
    </row>
    <row r="18" spans="1:7" ht="15" customHeight="1">
      <c r="A18" s="28"/>
      <c r="B18" s="28"/>
      <c r="C18" s="28"/>
      <c r="D18" s="28"/>
      <c r="E18" s="28"/>
      <c r="F18" s="28"/>
      <c r="G18" s="28"/>
    </row>
    <row r="19" spans="1:7" ht="18" customHeight="1">
      <c r="A19" s="2" t="s">
        <v>5167</v>
      </c>
      <c r="B19" s="1093" t="s">
        <v>5168</v>
      </c>
      <c r="C19" s="908"/>
      <c r="D19" s="908"/>
      <c r="E19" s="1094"/>
      <c r="F19" s="28"/>
      <c r="G19" s="28"/>
    </row>
    <row r="20" spans="1:7" ht="18" customHeight="1">
      <c r="A20" s="28"/>
      <c r="B20" s="1095"/>
      <c r="C20" s="892"/>
      <c r="D20" s="892"/>
      <c r="E20" s="1028"/>
      <c r="F20" s="28"/>
      <c r="G20" s="28"/>
    </row>
    <row r="21" spans="1:7" ht="18" customHeight="1">
      <c r="A21" s="2"/>
      <c r="B21" s="1095"/>
      <c r="C21" s="892"/>
      <c r="D21" s="892"/>
      <c r="E21" s="1028"/>
      <c r="F21" s="28"/>
      <c r="G21" s="28"/>
    </row>
    <row r="22" spans="1:7" ht="32.25" customHeight="1">
      <c r="A22" s="28"/>
      <c r="B22" s="1096"/>
      <c r="C22" s="1001"/>
      <c r="D22" s="1001"/>
      <c r="E22" s="1002"/>
      <c r="F22" s="28"/>
      <c r="G22" s="28"/>
    </row>
    <row r="23" spans="1:7" ht="7.5" customHeight="1">
      <c r="A23" s="2"/>
      <c r="B23" s="2"/>
      <c r="C23" s="2"/>
      <c r="D23" s="2"/>
      <c r="E23" s="28"/>
      <c r="F23" s="28"/>
      <c r="G23" s="28"/>
    </row>
    <row r="24" spans="1:7" ht="18" customHeight="1">
      <c r="A24" s="28" t="s">
        <v>5169</v>
      </c>
      <c r="B24" s="1097" t="s">
        <v>5170</v>
      </c>
      <c r="C24" s="908"/>
      <c r="D24" s="908"/>
      <c r="E24" s="1094"/>
      <c r="F24" s="28"/>
      <c r="G24" s="28"/>
    </row>
    <row r="25" spans="1:7" ht="18" customHeight="1">
      <c r="A25" s="2"/>
      <c r="B25" s="1095"/>
      <c r="C25" s="892"/>
      <c r="D25" s="892"/>
      <c r="E25" s="1028"/>
      <c r="F25" s="28"/>
      <c r="G25" s="28"/>
    </row>
    <row r="26" spans="1:7" ht="63" customHeight="1">
      <c r="A26" s="28"/>
      <c r="B26" s="1095"/>
      <c r="C26" s="892"/>
      <c r="D26" s="892"/>
      <c r="E26" s="1028"/>
      <c r="F26" s="28"/>
      <c r="G26" s="28"/>
    </row>
    <row r="27" spans="1:7" ht="12.75" customHeight="1">
      <c r="A27" s="2"/>
      <c r="B27" s="1096"/>
      <c r="C27" s="1001"/>
      <c r="D27" s="1001"/>
      <c r="E27" s="1002"/>
      <c r="F27" s="28"/>
      <c r="G27" s="28"/>
    </row>
    <row r="28" spans="1:7" ht="11.25" customHeight="1">
      <c r="A28" s="28"/>
      <c r="B28" s="28"/>
      <c r="C28" s="28"/>
      <c r="D28" s="28"/>
      <c r="E28" s="28"/>
      <c r="F28" s="28"/>
      <c r="G28" s="28"/>
    </row>
    <row r="29" spans="1:7" ht="18" customHeight="1">
      <c r="A29" s="2" t="s">
        <v>5171</v>
      </c>
      <c r="B29" s="1093" t="s">
        <v>5172</v>
      </c>
      <c r="C29" s="908"/>
      <c r="D29" s="908"/>
      <c r="E29" s="1094"/>
      <c r="F29" s="28"/>
      <c r="G29" s="28"/>
    </row>
    <row r="30" spans="1:7" ht="18" customHeight="1">
      <c r="A30" s="28"/>
      <c r="B30" s="1095"/>
      <c r="C30" s="892"/>
      <c r="D30" s="892"/>
      <c r="E30" s="1028"/>
      <c r="F30" s="28"/>
      <c r="G30" s="28"/>
    </row>
    <row r="31" spans="1:7" ht="35.25" customHeight="1">
      <c r="A31" s="2"/>
      <c r="B31" s="1095"/>
      <c r="C31" s="892"/>
      <c r="D31" s="892"/>
      <c r="E31" s="1028"/>
      <c r="F31" s="28"/>
      <c r="G31" s="28"/>
    </row>
    <row r="32" spans="1:7" ht="12" customHeight="1">
      <c r="A32" s="28"/>
      <c r="B32" s="1096"/>
      <c r="C32" s="1001"/>
      <c r="D32" s="1001"/>
      <c r="E32" s="1002"/>
      <c r="F32" s="28"/>
      <c r="G32" s="28"/>
    </row>
    <row r="33" spans="1:7" ht="15" customHeight="1">
      <c r="A33" s="2"/>
      <c r="B33" s="2"/>
      <c r="C33" s="2"/>
      <c r="D33" s="2"/>
      <c r="E33" s="28"/>
      <c r="F33" s="28"/>
      <c r="G33" s="28"/>
    </row>
    <row r="34" spans="1:7" ht="18" customHeight="1">
      <c r="A34" s="28" t="s">
        <v>5173</v>
      </c>
      <c r="B34" s="1097" t="s">
        <v>5174</v>
      </c>
      <c r="C34" s="908"/>
      <c r="D34" s="908"/>
      <c r="E34" s="1094"/>
      <c r="F34" s="28"/>
      <c r="G34" s="28"/>
    </row>
    <row r="35" spans="1:7" ht="14.25" customHeight="1">
      <c r="A35" s="70"/>
      <c r="B35" s="1095"/>
      <c r="C35" s="892"/>
      <c r="D35" s="892"/>
      <c r="E35" s="1028"/>
      <c r="F35" s="7"/>
      <c r="G35" s="7"/>
    </row>
    <row r="36" spans="1:7" ht="15.75" customHeight="1">
      <c r="B36" s="1095"/>
      <c r="C36" s="892"/>
      <c r="D36" s="892"/>
      <c r="E36" s="1028"/>
      <c r="F36" s="7"/>
      <c r="G36" s="7"/>
    </row>
    <row r="37" spans="1:7" ht="14.25" customHeight="1">
      <c r="A37" s="70"/>
      <c r="B37" s="1096"/>
      <c r="C37" s="1001"/>
      <c r="D37" s="1001"/>
      <c r="E37" s="1002"/>
      <c r="F37" s="7"/>
      <c r="G37" s="7"/>
    </row>
  </sheetData>
  <autoFilter ref="A4:D37" xr:uid="{00000000-0009-0000-0000-00001E000000}"/>
  <mergeCells count="21">
    <mergeCell ref="B29:E32"/>
    <mergeCell ref="B19:E22"/>
    <mergeCell ref="C15:C17"/>
    <mergeCell ref="C7:C8"/>
    <mergeCell ref="B34:E37"/>
    <mergeCell ref="B24:E27"/>
    <mergeCell ref="C13:C14"/>
    <mergeCell ref="B13:B17"/>
    <mergeCell ref="E5:E6"/>
    <mergeCell ref="D15:D17"/>
    <mergeCell ref="B7:B12"/>
    <mergeCell ref="A1:E1"/>
    <mergeCell ref="D9:D11"/>
    <mergeCell ref="C9:C12"/>
    <mergeCell ref="B4:B6"/>
    <mergeCell ref="D13:D14"/>
    <mergeCell ref="D7:D8"/>
    <mergeCell ref="D4:E4"/>
    <mergeCell ref="B2:E2"/>
    <mergeCell ref="C4:C6"/>
    <mergeCell ref="D5:D6"/>
  </mergeCells>
  <hyperlinks>
    <hyperlink ref="H1" location="'ÍNDICE'!A1" display="◀ Índice" xr:uid="{00000000-0004-0000-1E00-000000000000}"/>
  </hyperlinks>
  <printOptions horizontalCentered="1"/>
  <pageMargins left="0.4" right="0.4" top="0.6" bottom="0.5" header="0.511811023622047" footer="0.51180555555555596"/>
  <pageSetup paperSize="9" fitToHeight="0" orientation="landscape" horizontalDpi="300" verticalDpi="300"/>
  <headerFooter>
    <oddFooter>&amp;L&amp;8 &amp;K808080Circular n.º ___/EOTF/2026 — Livro de Anexos&amp;R&amp;8 &amp;K808080Pág. &amp;P de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BDD7EE"/>
    <pageSetUpPr fitToPage="1"/>
  </sheetPr>
  <dimension ref="A1:F90"/>
  <sheetViews>
    <sheetView showGridLines="0" topLeftCell="A42" zoomScaleNormal="100" workbookViewId="0"/>
  </sheetViews>
  <sheetFormatPr defaultColWidth="8.6640625" defaultRowHeight="14.4"/>
  <cols>
    <col min="1" max="3" width="46" customWidth="1"/>
  </cols>
  <sheetData>
    <row r="1" spans="1:6">
      <c r="A1" s="7"/>
      <c r="B1" s="7"/>
      <c r="C1" s="7"/>
      <c r="F1" s="856" t="s">
        <v>1</v>
      </c>
    </row>
    <row r="2" spans="1:6" ht="18.75" customHeight="1">
      <c r="A2" s="893" t="s">
        <v>5175</v>
      </c>
      <c r="B2" s="892"/>
      <c r="C2" s="892"/>
    </row>
    <row r="3" spans="1:6" ht="17.25" customHeight="1">
      <c r="A3" s="485"/>
      <c r="B3" s="485"/>
      <c r="C3" s="485"/>
    </row>
    <row r="4" spans="1:6" ht="15.75" customHeight="1">
      <c r="A4" s="891" t="s">
        <v>5176</v>
      </c>
      <c r="B4" s="892"/>
      <c r="C4" s="892"/>
    </row>
    <row r="5" spans="1:6">
      <c r="A5" s="486"/>
      <c r="B5" s="486"/>
      <c r="C5" s="486"/>
    </row>
    <row r="6" spans="1:6">
      <c r="A6" s="1023" t="s">
        <v>5177</v>
      </c>
      <c r="B6" s="892"/>
      <c r="C6" s="892"/>
    </row>
    <row r="7" spans="1:6" s="71" customFormat="1">
      <c r="A7" s="321"/>
      <c r="B7" s="321"/>
      <c r="C7" s="321"/>
    </row>
    <row r="8" spans="1:6" s="71" customFormat="1" ht="25.5" customHeight="1">
      <c r="A8" s="62" t="s">
        <v>5178</v>
      </c>
      <c r="B8" s="62" t="s">
        <v>5179</v>
      </c>
      <c r="C8" s="62" t="s">
        <v>5180</v>
      </c>
    </row>
    <row r="9" spans="1:6" s="71" customFormat="1">
      <c r="A9" s="811" t="s">
        <v>701</v>
      </c>
      <c r="B9" s="812" t="s">
        <v>5181</v>
      </c>
      <c r="C9" s="811"/>
    </row>
    <row r="10" spans="1:6" ht="25.5" customHeight="1">
      <c r="A10" s="813" t="s">
        <v>5182</v>
      </c>
      <c r="B10" s="814" t="s">
        <v>5183</v>
      </c>
      <c r="C10" s="815"/>
    </row>
    <row r="11" spans="1:6">
      <c r="A11" s="816" t="s">
        <v>5184</v>
      </c>
      <c r="B11" s="817" t="s">
        <v>5185</v>
      </c>
      <c r="C11" s="816"/>
    </row>
    <row r="12" spans="1:6">
      <c r="A12" s="813" t="s">
        <v>5186</v>
      </c>
      <c r="B12" s="814" t="s">
        <v>5187</v>
      </c>
      <c r="C12" s="815" t="s">
        <v>5188</v>
      </c>
    </row>
    <row r="13" spans="1:6">
      <c r="A13" s="816" t="s">
        <v>5189</v>
      </c>
      <c r="B13" s="817" t="s">
        <v>5190</v>
      </c>
      <c r="C13" s="816"/>
    </row>
    <row r="14" spans="1:6" ht="25.5" customHeight="1">
      <c r="A14" s="813" t="s">
        <v>5191</v>
      </c>
      <c r="B14" s="814" t="s">
        <v>5192</v>
      </c>
      <c r="C14" s="815"/>
    </row>
    <row r="15" spans="1:6">
      <c r="A15" s="816" t="s">
        <v>5193</v>
      </c>
      <c r="B15" s="817" t="s">
        <v>5194</v>
      </c>
      <c r="C15" s="816" t="s">
        <v>5195</v>
      </c>
    </row>
    <row r="16" spans="1:6">
      <c r="A16" s="813" t="s">
        <v>5196</v>
      </c>
      <c r="B16" s="814" t="s">
        <v>5197</v>
      </c>
      <c r="C16" s="815"/>
    </row>
    <row r="17" spans="1:3" ht="25.5" customHeight="1">
      <c r="A17" s="816" t="s">
        <v>5198</v>
      </c>
      <c r="B17" s="817" t="s">
        <v>5199</v>
      </c>
      <c r="C17" s="816"/>
    </row>
    <row r="18" spans="1:3">
      <c r="A18" s="818" t="s">
        <v>703</v>
      </c>
      <c r="B18" s="819" t="s">
        <v>5200</v>
      </c>
      <c r="C18" s="820"/>
    </row>
    <row r="19" spans="1:3">
      <c r="A19" s="816" t="s">
        <v>5201</v>
      </c>
      <c r="B19" s="817" t="s">
        <v>5202</v>
      </c>
      <c r="C19" s="816"/>
    </row>
    <row r="20" spans="1:3">
      <c r="A20" s="813" t="s">
        <v>5203</v>
      </c>
      <c r="B20" s="814" t="s">
        <v>5204</v>
      </c>
      <c r="C20" s="815"/>
    </row>
    <row r="21" spans="1:3">
      <c r="A21" s="816" t="s">
        <v>5205</v>
      </c>
      <c r="B21" s="817" t="s">
        <v>5206</v>
      </c>
      <c r="C21" s="816"/>
    </row>
    <row r="22" spans="1:3">
      <c r="A22" s="813" t="s">
        <v>5207</v>
      </c>
      <c r="B22" s="814" t="s">
        <v>5208</v>
      </c>
      <c r="C22" s="815"/>
    </row>
    <row r="23" spans="1:3">
      <c r="A23" s="816" t="s">
        <v>5209</v>
      </c>
      <c r="B23" s="817" t="s">
        <v>5210</v>
      </c>
      <c r="C23" s="816"/>
    </row>
    <row r="24" spans="1:3">
      <c r="A24" s="818" t="s">
        <v>705</v>
      </c>
      <c r="B24" s="819" t="s">
        <v>5211</v>
      </c>
      <c r="C24" s="820"/>
    </row>
    <row r="25" spans="1:3">
      <c r="A25" s="816" t="s">
        <v>5212</v>
      </c>
      <c r="B25" s="817" t="s">
        <v>5213</v>
      </c>
      <c r="C25" s="816"/>
    </row>
    <row r="26" spans="1:3">
      <c r="A26" s="813" t="s">
        <v>5214</v>
      </c>
      <c r="B26" s="814" t="s">
        <v>5215</v>
      </c>
      <c r="C26" s="815"/>
    </row>
    <row r="27" spans="1:3">
      <c r="A27" s="816" t="s">
        <v>5216</v>
      </c>
      <c r="B27" s="817" t="s">
        <v>5217</v>
      </c>
      <c r="C27" s="816" t="s">
        <v>5218</v>
      </c>
    </row>
    <row r="28" spans="1:3">
      <c r="A28" s="813" t="s">
        <v>5219</v>
      </c>
      <c r="B28" s="814" t="s">
        <v>5220</v>
      </c>
      <c r="C28" s="815"/>
    </row>
    <row r="29" spans="1:3" ht="25.5" customHeight="1">
      <c r="A29" s="816" t="s">
        <v>5221</v>
      </c>
      <c r="B29" s="817" t="s">
        <v>5222</v>
      </c>
      <c r="C29" s="816"/>
    </row>
    <row r="30" spans="1:3">
      <c r="A30" s="813" t="s">
        <v>5223</v>
      </c>
      <c r="B30" s="814" t="s">
        <v>5224</v>
      </c>
      <c r="C30" s="815"/>
    </row>
    <row r="31" spans="1:3">
      <c r="A31" s="811" t="s">
        <v>862</v>
      </c>
      <c r="B31" s="812" t="s">
        <v>5225</v>
      </c>
      <c r="C31" s="811"/>
    </row>
    <row r="32" spans="1:3" ht="25.5" customHeight="1">
      <c r="A32" s="813" t="s">
        <v>5226</v>
      </c>
      <c r="B32" s="814" t="s">
        <v>5227</v>
      </c>
      <c r="C32" s="815" t="s">
        <v>5228</v>
      </c>
    </row>
    <row r="33" spans="1:3">
      <c r="A33" s="816" t="s">
        <v>5229</v>
      </c>
      <c r="B33" s="817" t="s">
        <v>5230</v>
      </c>
      <c r="C33" s="816" t="s">
        <v>5231</v>
      </c>
    </row>
    <row r="34" spans="1:3">
      <c r="A34" s="813" t="s">
        <v>5232</v>
      </c>
      <c r="B34" s="814" t="s">
        <v>5233</v>
      </c>
      <c r="C34" s="815" t="s">
        <v>5234</v>
      </c>
    </row>
    <row r="35" spans="1:3" ht="25.5" customHeight="1">
      <c r="A35" s="816" t="s">
        <v>5235</v>
      </c>
      <c r="B35" s="817" t="s">
        <v>5236</v>
      </c>
      <c r="C35" s="816" t="s">
        <v>5237</v>
      </c>
    </row>
    <row r="36" spans="1:3" ht="25.5" customHeight="1">
      <c r="A36" s="813" t="s">
        <v>5238</v>
      </c>
      <c r="B36" s="814" t="s">
        <v>5239</v>
      </c>
      <c r="C36" s="815" t="s">
        <v>5240</v>
      </c>
    </row>
    <row r="37" spans="1:3">
      <c r="A37" s="816" t="s">
        <v>5241</v>
      </c>
      <c r="B37" s="817" t="s">
        <v>1686</v>
      </c>
      <c r="C37" s="816"/>
    </row>
    <row r="38" spans="1:3">
      <c r="A38" s="813" t="s">
        <v>5242</v>
      </c>
      <c r="B38" s="814" t="s">
        <v>5243</v>
      </c>
      <c r="C38" s="815" t="s">
        <v>5244</v>
      </c>
    </row>
    <row r="39" spans="1:3" ht="25.5" customHeight="1">
      <c r="A39" s="816" t="s">
        <v>5245</v>
      </c>
      <c r="B39" s="817" t="s">
        <v>5246</v>
      </c>
      <c r="C39" s="816" t="s">
        <v>5247</v>
      </c>
    </row>
    <row r="40" spans="1:3">
      <c r="A40" s="813" t="s">
        <v>5248</v>
      </c>
      <c r="B40" s="814" t="s">
        <v>5249</v>
      </c>
      <c r="C40" s="815"/>
    </row>
    <row r="41" spans="1:3">
      <c r="A41" s="811" t="s">
        <v>872</v>
      </c>
      <c r="B41" s="812" t="s">
        <v>5250</v>
      </c>
      <c r="C41" s="811"/>
    </row>
    <row r="42" spans="1:3">
      <c r="A42" s="813" t="s">
        <v>5251</v>
      </c>
      <c r="B42" s="814" t="s">
        <v>5252</v>
      </c>
      <c r="C42" s="815"/>
    </row>
    <row r="43" spans="1:3">
      <c r="A43" s="816" t="s">
        <v>5253</v>
      </c>
      <c r="B43" s="817" t="s">
        <v>5254</v>
      </c>
      <c r="C43" s="816"/>
    </row>
    <row r="44" spans="1:3">
      <c r="A44" s="813" t="s">
        <v>5255</v>
      </c>
      <c r="B44" s="814" t="s">
        <v>5256</v>
      </c>
      <c r="C44" s="815" t="s">
        <v>5257</v>
      </c>
    </row>
    <row r="45" spans="1:3">
      <c r="A45" s="816" t="s">
        <v>5258</v>
      </c>
      <c r="B45" s="817" t="s">
        <v>5259</v>
      </c>
      <c r="C45" s="816" t="s">
        <v>5260</v>
      </c>
    </row>
    <row r="46" spans="1:3" ht="25.5" customHeight="1">
      <c r="A46" s="813" t="s">
        <v>5261</v>
      </c>
      <c r="B46" s="814" t="s">
        <v>5262</v>
      </c>
      <c r="C46" s="815"/>
    </row>
    <row r="47" spans="1:3">
      <c r="A47" s="816" t="s">
        <v>5263</v>
      </c>
      <c r="B47" s="817" t="s">
        <v>5264</v>
      </c>
      <c r="C47" s="816"/>
    </row>
    <row r="48" spans="1:3">
      <c r="A48" s="818" t="s">
        <v>874</v>
      </c>
      <c r="B48" s="819" t="s">
        <v>5265</v>
      </c>
      <c r="C48" s="820"/>
    </row>
    <row r="49" spans="1:3" ht="25.5" customHeight="1">
      <c r="A49" s="816" t="s">
        <v>5266</v>
      </c>
      <c r="B49" s="817" t="s">
        <v>5267</v>
      </c>
      <c r="C49" s="816" t="s">
        <v>5268</v>
      </c>
    </row>
    <row r="50" spans="1:3">
      <c r="A50" s="813" t="s">
        <v>5269</v>
      </c>
      <c r="B50" s="814" t="s">
        <v>5270</v>
      </c>
      <c r="C50" s="815" t="s">
        <v>5271</v>
      </c>
    </row>
    <row r="51" spans="1:3">
      <c r="A51" s="816" t="s">
        <v>5272</v>
      </c>
      <c r="B51" s="817" t="s">
        <v>5273</v>
      </c>
      <c r="C51" s="816" t="s">
        <v>5274</v>
      </c>
    </row>
    <row r="52" spans="1:3">
      <c r="A52" s="813" t="s">
        <v>5275</v>
      </c>
      <c r="B52" s="814" t="s">
        <v>5276</v>
      </c>
      <c r="C52" s="815"/>
    </row>
    <row r="53" spans="1:3" ht="25.5" customHeight="1">
      <c r="A53" s="816" t="s">
        <v>5277</v>
      </c>
      <c r="B53" s="817" t="s">
        <v>5278</v>
      </c>
      <c r="C53" s="816"/>
    </row>
    <row r="54" spans="1:3">
      <c r="A54" s="813" t="s">
        <v>5279</v>
      </c>
      <c r="B54" s="814" t="s">
        <v>5280</v>
      </c>
      <c r="C54" s="815"/>
    </row>
    <row r="55" spans="1:3">
      <c r="A55" s="811" t="s">
        <v>880</v>
      </c>
      <c r="B55" s="812" t="s">
        <v>1468</v>
      </c>
      <c r="C55" s="811"/>
    </row>
    <row r="56" spans="1:3">
      <c r="A56" s="813" t="s">
        <v>5281</v>
      </c>
      <c r="B56" s="814" t="s">
        <v>5282</v>
      </c>
      <c r="C56" s="815"/>
    </row>
    <row r="57" spans="1:3">
      <c r="A57" s="816" t="s">
        <v>5283</v>
      </c>
      <c r="B57" s="817" t="s">
        <v>5284</v>
      </c>
      <c r="C57" s="816"/>
    </row>
    <row r="58" spans="1:3" ht="25.5" customHeight="1">
      <c r="A58" s="813" t="s">
        <v>5285</v>
      </c>
      <c r="B58" s="814" t="s">
        <v>5286</v>
      </c>
      <c r="C58" s="815" t="s">
        <v>5287</v>
      </c>
    </row>
    <row r="59" spans="1:3">
      <c r="A59" s="816" t="s">
        <v>5288</v>
      </c>
      <c r="B59" s="817" t="s">
        <v>5289</v>
      </c>
      <c r="C59" s="816" t="s">
        <v>5290</v>
      </c>
    </row>
    <row r="60" spans="1:3">
      <c r="A60" s="813" t="s">
        <v>5291</v>
      </c>
      <c r="B60" s="814" t="s">
        <v>5292</v>
      </c>
      <c r="C60" s="815"/>
    </row>
    <row r="61" spans="1:3">
      <c r="A61" s="816" t="s">
        <v>5293</v>
      </c>
      <c r="B61" s="817" t="s">
        <v>5294</v>
      </c>
      <c r="C61" s="816" t="s">
        <v>5295</v>
      </c>
    </row>
    <row r="62" spans="1:3">
      <c r="A62" s="818" t="s">
        <v>876</v>
      </c>
      <c r="B62" s="819" t="s">
        <v>5296</v>
      </c>
      <c r="C62" s="820"/>
    </row>
    <row r="63" spans="1:3">
      <c r="A63" s="816" t="s">
        <v>5297</v>
      </c>
      <c r="B63" s="817" t="s">
        <v>5298</v>
      </c>
      <c r="C63" s="816"/>
    </row>
    <row r="64" spans="1:3">
      <c r="A64" s="813" t="s">
        <v>5299</v>
      </c>
      <c r="B64" s="814" t="s">
        <v>5300</v>
      </c>
      <c r="C64" s="815" t="s">
        <v>5301</v>
      </c>
    </row>
    <row r="65" spans="1:3">
      <c r="A65" s="816" t="s">
        <v>5302</v>
      </c>
      <c r="B65" s="817" t="s">
        <v>5303</v>
      </c>
      <c r="C65" s="816"/>
    </row>
    <row r="66" spans="1:3" ht="25.5" customHeight="1">
      <c r="A66" s="813" t="s">
        <v>5304</v>
      </c>
      <c r="B66" s="814" t="s">
        <v>5305</v>
      </c>
      <c r="C66" s="815"/>
    </row>
    <row r="67" spans="1:3" ht="25.5" customHeight="1">
      <c r="A67" s="816" t="s">
        <v>5306</v>
      </c>
      <c r="B67" s="817" t="s">
        <v>5307</v>
      </c>
      <c r="C67" s="816"/>
    </row>
    <row r="68" spans="1:3">
      <c r="A68" s="813" t="s">
        <v>5308</v>
      </c>
      <c r="B68" s="814" t="s">
        <v>5309</v>
      </c>
      <c r="C68" s="815"/>
    </row>
    <row r="69" spans="1:3">
      <c r="A69" s="811" t="s">
        <v>893</v>
      </c>
      <c r="B69" s="812" t="s">
        <v>5310</v>
      </c>
      <c r="C69" s="811"/>
    </row>
    <row r="70" spans="1:3">
      <c r="A70" s="813" t="s">
        <v>5311</v>
      </c>
      <c r="B70" s="814" t="s">
        <v>5312</v>
      </c>
      <c r="C70" s="815"/>
    </row>
    <row r="71" spans="1:3">
      <c r="A71" s="816" t="s">
        <v>5313</v>
      </c>
      <c r="B71" s="817" t="s">
        <v>5314</v>
      </c>
      <c r="C71" s="816" t="s">
        <v>5315</v>
      </c>
    </row>
    <row r="72" spans="1:3">
      <c r="A72" s="813" t="s">
        <v>5316</v>
      </c>
      <c r="B72" s="814" t="s">
        <v>5317</v>
      </c>
      <c r="C72" s="815"/>
    </row>
    <row r="73" spans="1:3">
      <c r="A73" s="816" t="s">
        <v>5318</v>
      </c>
      <c r="B73" s="817" t="s">
        <v>5319</v>
      </c>
      <c r="C73" s="816" t="s">
        <v>5320</v>
      </c>
    </row>
    <row r="74" spans="1:3">
      <c r="A74" s="813" t="s">
        <v>5321</v>
      </c>
      <c r="B74" s="814" t="s">
        <v>5322</v>
      </c>
      <c r="C74" s="815" t="s">
        <v>5323</v>
      </c>
    </row>
    <row r="75" spans="1:3">
      <c r="A75" s="816" t="s">
        <v>5324</v>
      </c>
      <c r="B75" s="817" t="s">
        <v>5325</v>
      </c>
      <c r="C75" s="816"/>
    </row>
    <row r="76" spans="1:3">
      <c r="A76" s="813" t="s">
        <v>5326</v>
      </c>
      <c r="B76" s="814" t="s">
        <v>5327</v>
      </c>
      <c r="C76" s="815"/>
    </row>
    <row r="77" spans="1:3">
      <c r="A77" s="816" t="s">
        <v>5328</v>
      </c>
      <c r="B77" s="817" t="s">
        <v>5329</v>
      </c>
      <c r="C77" s="816"/>
    </row>
    <row r="78" spans="1:3">
      <c r="A78" s="818" t="s">
        <v>897</v>
      </c>
      <c r="B78" s="819" t="s">
        <v>5330</v>
      </c>
      <c r="C78" s="820"/>
    </row>
    <row r="79" spans="1:3">
      <c r="A79" s="816" t="s">
        <v>1526</v>
      </c>
      <c r="B79" s="817" t="s">
        <v>5331</v>
      </c>
      <c r="C79" s="816" t="s">
        <v>5332</v>
      </c>
    </row>
    <row r="80" spans="1:3">
      <c r="A80" s="813" t="s">
        <v>1529</v>
      </c>
      <c r="B80" s="814" t="s">
        <v>5333</v>
      </c>
      <c r="C80" s="815" t="s">
        <v>5334</v>
      </c>
    </row>
    <row r="81" spans="1:3">
      <c r="A81" s="816" t="s">
        <v>1507</v>
      </c>
      <c r="B81" s="817" t="s">
        <v>5335</v>
      </c>
      <c r="C81" s="816"/>
    </row>
    <row r="82" spans="1:3">
      <c r="A82" s="813" t="s">
        <v>1534</v>
      </c>
      <c r="B82" s="814" t="s">
        <v>5336</v>
      </c>
      <c r="C82" s="815"/>
    </row>
    <row r="83" spans="1:3">
      <c r="A83" s="816" t="s">
        <v>1537</v>
      </c>
      <c r="B83" s="817" t="s">
        <v>5337</v>
      </c>
      <c r="C83" s="816"/>
    </row>
    <row r="84" spans="1:3">
      <c r="A84" s="813" t="s">
        <v>1540</v>
      </c>
      <c r="B84" s="814" t="s">
        <v>1965</v>
      </c>
      <c r="C84" s="815"/>
    </row>
    <row r="85" spans="1:3">
      <c r="A85" s="816" t="s">
        <v>1543</v>
      </c>
      <c r="B85" s="817" t="s">
        <v>5338</v>
      </c>
      <c r="C85" s="816" t="s">
        <v>5339</v>
      </c>
    </row>
    <row r="86" spans="1:3">
      <c r="A86" s="813" t="s">
        <v>1546</v>
      </c>
      <c r="B86" s="814" t="s">
        <v>5340</v>
      </c>
      <c r="C86" s="815"/>
    </row>
    <row r="87" spans="1:3">
      <c r="A87" s="816" t="s">
        <v>1549</v>
      </c>
      <c r="B87" s="817" t="s">
        <v>5341</v>
      </c>
      <c r="C87" s="816"/>
    </row>
    <row r="88" spans="1:3">
      <c r="A88" s="814"/>
      <c r="B88" s="814"/>
      <c r="C88" s="814"/>
    </row>
    <row r="89" spans="1:3">
      <c r="A89" s="812" t="s">
        <v>5342</v>
      </c>
      <c r="B89" s="817"/>
      <c r="C89" s="817"/>
    </row>
    <row r="90" spans="1:3">
      <c r="A90" s="1098" t="s">
        <v>5343</v>
      </c>
      <c r="B90" s="905"/>
      <c r="C90" s="1046"/>
    </row>
  </sheetData>
  <autoFilter ref="A8:C90" xr:uid="{00000000-0009-0000-0000-00001F000000}"/>
  <mergeCells count="4">
    <mergeCell ref="A4:C4"/>
    <mergeCell ref="A90:C90"/>
    <mergeCell ref="A2:C2"/>
    <mergeCell ref="A6:C6"/>
  </mergeCells>
  <hyperlinks>
    <hyperlink ref="F1" location="'ÍNDICE'!A1" tooltip="Voltar ao índice" display="◀ Índice" xr:uid="{00000000-0004-0000-1F00-000000000000}"/>
  </hyperlinks>
  <printOptions horizontalCentered="1"/>
  <pageMargins left="0.4" right="0.4" top="0.6" bottom="0.5" header="0.511811023622047" footer="0.51180555555555596"/>
  <pageSetup paperSize="9" fitToHeight="0" orientation="landscape" horizontalDpi="300" verticalDpi="300"/>
  <headerFooter>
    <oddFooter>&amp;L&amp;8 &amp;K808080Circular n.º ___/EOTF/2026 — Livro de Anexos&amp;R&amp;8 &amp;K808080Pág. &amp;P de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D966"/>
    <pageSetUpPr fitToPage="1"/>
  </sheetPr>
  <dimension ref="A1:R13"/>
  <sheetViews>
    <sheetView showGridLines="0" tabSelected="1" zoomScaleNormal="100" workbookViewId="0">
      <selection activeCell="C12" sqref="C12"/>
    </sheetView>
  </sheetViews>
  <sheetFormatPr defaultColWidth="8.6640625" defaultRowHeight="14.4"/>
  <cols>
    <col min="1" max="1" width="7.6640625" customWidth="1"/>
    <col min="2" max="2" width="19.109375" customWidth="1"/>
    <col min="3" max="3" width="82" customWidth="1"/>
    <col min="4" max="4" width="21.33203125" customWidth="1"/>
    <col min="5" max="5" width="15.33203125" customWidth="1"/>
    <col min="6" max="6" width="11.5546875" customWidth="1"/>
    <col min="7" max="7" width="11.109375" customWidth="1"/>
    <col min="8" max="8" width="12" customWidth="1"/>
    <col min="9" max="9" width="15.6640625" customWidth="1"/>
    <col min="10" max="10" width="18.6640625" customWidth="1"/>
    <col min="11" max="11" width="15.88671875" customWidth="1"/>
    <col min="13" max="13" width="11.6640625" customWidth="1"/>
    <col min="14" max="14" width="13.33203125" customWidth="1"/>
    <col min="15" max="15" width="15.5546875" customWidth="1"/>
    <col min="16" max="16" width="14.6640625" customWidth="1"/>
    <col min="17" max="17" width="19.88671875" customWidth="1"/>
    <col min="257" max="257" width="7.6640625" customWidth="1"/>
    <col min="258" max="258" width="19.109375" customWidth="1"/>
    <col min="259" max="259" width="82" customWidth="1"/>
    <col min="260" max="260" width="21.33203125" customWidth="1"/>
    <col min="261" max="261" width="15.33203125" customWidth="1"/>
    <col min="262" max="262" width="11.5546875" customWidth="1"/>
    <col min="263" max="263" width="11.109375" customWidth="1"/>
    <col min="264" max="264" width="12" customWidth="1"/>
    <col min="265" max="265" width="15.6640625" customWidth="1"/>
    <col min="266" max="266" width="18.6640625" customWidth="1"/>
    <col min="267" max="267" width="15.88671875" customWidth="1"/>
    <col min="269" max="269" width="11.6640625" customWidth="1"/>
    <col min="270" max="270" width="13.33203125" customWidth="1"/>
    <col min="271" max="271" width="15.5546875" customWidth="1"/>
    <col min="272" max="272" width="14.6640625" customWidth="1"/>
    <col min="273" max="273" width="19.88671875" customWidth="1"/>
    <col min="513" max="513" width="7.6640625" customWidth="1"/>
    <col min="514" max="514" width="19.109375" customWidth="1"/>
    <col min="515" max="515" width="82" customWidth="1"/>
    <col min="516" max="516" width="21.33203125" customWidth="1"/>
    <col min="517" max="517" width="15.33203125" customWidth="1"/>
    <col min="518" max="518" width="11.5546875" customWidth="1"/>
    <col min="519" max="519" width="11.109375" customWidth="1"/>
    <col min="520" max="520" width="12" customWidth="1"/>
    <col min="521" max="521" width="15.6640625" customWidth="1"/>
    <col min="522" max="522" width="18.6640625" customWidth="1"/>
    <col min="523" max="523" width="15.88671875" customWidth="1"/>
    <col min="525" max="525" width="11.6640625" customWidth="1"/>
    <col min="526" max="526" width="13.33203125" customWidth="1"/>
    <col min="527" max="527" width="15.5546875" customWidth="1"/>
    <col min="528" max="528" width="14.6640625" customWidth="1"/>
    <col min="529" max="529" width="19.88671875" customWidth="1"/>
    <col min="769" max="769" width="7.6640625" customWidth="1"/>
    <col min="770" max="770" width="19.109375" customWidth="1"/>
    <col min="771" max="771" width="82" customWidth="1"/>
    <col min="772" max="772" width="21.33203125" customWidth="1"/>
    <col min="773" max="773" width="15.33203125" customWidth="1"/>
    <col min="774" max="774" width="11.5546875" customWidth="1"/>
    <col min="775" max="775" width="11.109375" customWidth="1"/>
    <col min="776" max="776" width="12" customWidth="1"/>
    <col min="777" max="777" width="15.6640625" customWidth="1"/>
    <col min="778" max="778" width="18.6640625" customWidth="1"/>
    <col min="779" max="779" width="15.88671875" customWidth="1"/>
    <col min="781" max="781" width="11.6640625" customWidth="1"/>
    <col min="782" max="782" width="13.33203125" customWidth="1"/>
    <col min="783" max="783" width="15.5546875" customWidth="1"/>
    <col min="784" max="784" width="14.6640625" customWidth="1"/>
    <col min="785" max="785" width="19.88671875" customWidth="1"/>
    <col min="1025" max="1025" width="7.6640625" customWidth="1"/>
    <col min="1026" max="1026" width="19.109375" customWidth="1"/>
    <col min="1027" max="1027" width="82" customWidth="1"/>
    <col min="1028" max="1028" width="21.33203125" customWidth="1"/>
    <col min="1029" max="1029" width="15.33203125" customWidth="1"/>
    <col min="1030" max="1030" width="11.5546875" customWidth="1"/>
    <col min="1031" max="1031" width="11.109375" customWidth="1"/>
    <col min="1032" max="1032" width="12" customWidth="1"/>
    <col min="1033" max="1033" width="15.6640625" customWidth="1"/>
    <col min="1034" max="1034" width="18.6640625" customWidth="1"/>
    <col min="1035" max="1035" width="15.88671875" customWidth="1"/>
    <col min="1037" max="1037" width="11.6640625" customWidth="1"/>
    <col min="1038" max="1038" width="13.33203125" customWidth="1"/>
    <col min="1039" max="1039" width="15.5546875" customWidth="1"/>
    <col min="1040" max="1040" width="14.6640625" customWidth="1"/>
    <col min="1041" max="1041" width="19.88671875" customWidth="1"/>
    <col min="1281" max="1281" width="7.6640625" customWidth="1"/>
    <col min="1282" max="1282" width="19.109375" customWidth="1"/>
    <col min="1283" max="1283" width="82" customWidth="1"/>
    <col min="1284" max="1284" width="21.33203125" customWidth="1"/>
    <col min="1285" max="1285" width="15.33203125" customWidth="1"/>
    <col min="1286" max="1286" width="11.5546875" customWidth="1"/>
    <col min="1287" max="1287" width="11.109375" customWidth="1"/>
    <col min="1288" max="1288" width="12" customWidth="1"/>
    <col min="1289" max="1289" width="15.6640625" customWidth="1"/>
    <col min="1290" max="1290" width="18.6640625" customWidth="1"/>
    <col min="1291" max="1291" width="15.88671875" customWidth="1"/>
    <col min="1293" max="1293" width="11.6640625" customWidth="1"/>
    <col min="1294" max="1294" width="13.33203125" customWidth="1"/>
    <col min="1295" max="1295" width="15.5546875" customWidth="1"/>
    <col min="1296" max="1296" width="14.6640625" customWidth="1"/>
    <col min="1297" max="1297" width="19.88671875" customWidth="1"/>
    <col min="1537" max="1537" width="7.6640625" customWidth="1"/>
    <col min="1538" max="1538" width="19.109375" customWidth="1"/>
    <col min="1539" max="1539" width="82" customWidth="1"/>
    <col min="1540" max="1540" width="21.33203125" customWidth="1"/>
    <col min="1541" max="1541" width="15.33203125" customWidth="1"/>
    <col min="1542" max="1542" width="11.5546875" customWidth="1"/>
    <col min="1543" max="1543" width="11.109375" customWidth="1"/>
    <col min="1544" max="1544" width="12" customWidth="1"/>
    <col min="1545" max="1545" width="15.6640625" customWidth="1"/>
    <col min="1546" max="1546" width="18.6640625" customWidth="1"/>
    <col min="1547" max="1547" width="15.88671875" customWidth="1"/>
    <col min="1549" max="1549" width="11.6640625" customWidth="1"/>
    <col min="1550" max="1550" width="13.33203125" customWidth="1"/>
    <col min="1551" max="1551" width="15.5546875" customWidth="1"/>
    <col min="1552" max="1552" width="14.6640625" customWidth="1"/>
    <col min="1553" max="1553" width="19.88671875" customWidth="1"/>
    <col min="1793" max="1793" width="7.6640625" customWidth="1"/>
    <col min="1794" max="1794" width="19.109375" customWidth="1"/>
    <col min="1795" max="1795" width="82" customWidth="1"/>
    <col min="1796" max="1796" width="21.33203125" customWidth="1"/>
    <col min="1797" max="1797" width="15.33203125" customWidth="1"/>
    <col min="1798" max="1798" width="11.5546875" customWidth="1"/>
    <col min="1799" max="1799" width="11.109375" customWidth="1"/>
    <col min="1800" max="1800" width="12" customWidth="1"/>
    <col min="1801" max="1801" width="15.6640625" customWidth="1"/>
    <col min="1802" max="1802" width="18.6640625" customWidth="1"/>
    <col min="1803" max="1803" width="15.88671875" customWidth="1"/>
    <col min="1805" max="1805" width="11.6640625" customWidth="1"/>
    <col min="1806" max="1806" width="13.33203125" customWidth="1"/>
    <col min="1807" max="1807" width="15.5546875" customWidth="1"/>
    <col min="1808" max="1808" width="14.6640625" customWidth="1"/>
    <col min="1809" max="1809" width="19.88671875" customWidth="1"/>
    <col min="2049" max="2049" width="7.6640625" customWidth="1"/>
    <col min="2050" max="2050" width="19.109375" customWidth="1"/>
    <col min="2051" max="2051" width="82" customWidth="1"/>
    <col min="2052" max="2052" width="21.33203125" customWidth="1"/>
    <col min="2053" max="2053" width="15.33203125" customWidth="1"/>
    <col min="2054" max="2054" width="11.5546875" customWidth="1"/>
    <col min="2055" max="2055" width="11.109375" customWidth="1"/>
    <col min="2056" max="2056" width="12" customWidth="1"/>
    <col min="2057" max="2057" width="15.6640625" customWidth="1"/>
    <col min="2058" max="2058" width="18.6640625" customWidth="1"/>
    <col min="2059" max="2059" width="15.88671875" customWidth="1"/>
    <col min="2061" max="2061" width="11.6640625" customWidth="1"/>
    <col min="2062" max="2062" width="13.33203125" customWidth="1"/>
    <col min="2063" max="2063" width="15.5546875" customWidth="1"/>
    <col min="2064" max="2064" width="14.6640625" customWidth="1"/>
    <col min="2065" max="2065" width="19.88671875" customWidth="1"/>
    <col min="2305" max="2305" width="7.6640625" customWidth="1"/>
    <col min="2306" max="2306" width="19.109375" customWidth="1"/>
    <col min="2307" max="2307" width="82" customWidth="1"/>
    <col min="2308" max="2308" width="21.33203125" customWidth="1"/>
    <col min="2309" max="2309" width="15.33203125" customWidth="1"/>
    <col min="2310" max="2310" width="11.5546875" customWidth="1"/>
    <col min="2311" max="2311" width="11.109375" customWidth="1"/>
    <col min="2312" max="2312" width="12" customWidth="1"/>
    <col min="2313" max="2313" width="15.6640625" customWidth="1"/>
    <col min="2314" max="2314" width="18.6640625" customWidth="1"/>
    <col min="2315" max="2315" width="15.88671875" customWidth="1"/>
    <col min="2317" max="2317" width="11.6640625" customWidth="1"/>
    <col min="2318" max="2318" width="13.33203125" customWidth="1"/>
    <col min="2319" max="2319" width="15.5546875" customWidth="1"/>
    <col min="2320" max="2320" width="14.6640625" customWidth="1"/>
    <col min="2321" max="2321" width="19.88671875" customWidth="1"/>
    <col min="2561" max="2561" width="7.6640625" customWidth="1"/>
    <col min="2562" max="2562" width="19.109375" customWidth="1"/>
    <col min="2563" max="2563" width="82" customWidth="1"/>
    <col min="2564" max="2564" width="21.33203125" customWidth="1"/>
    <col min="2565" max="2565" width="15.33203125" customWidth="1"/>
    <col min="2566" max="2566" width="11.5546875" customWidth="1"/>
    <col min="2567" max="2567" width="11.109375" customWidth="1"/>
    <col min="2568" max="2568" width="12" customWidth="1"/>
    <col min="2569" max="2569" width="15.6640625" customWidth="1"/>
    <col min="2570" max="2570" width="18.6640625" customWidth="1"/>
    <col min="2571" max="2571" width="15.88671875" customWidth="1"/>
    <col min="2573" max="2573" width="11.6640625" customWidth="1"/>
    <col min="2574" max="2574" width="13.33203125" customWidth="1"/>
    <col min="2575" max="2575" width="15.5546875" customWidth="1"/>
    <col min="2576" max="2576" width="14.6640625" customWidth="1"/>
    <col min="2577" max="2577" width="19.88671875" customWidth="1"/>
    <col min="2817" max="2817" width="7.6640625" customWidth="1"/>
    <col min="2818" max="2818" width="19.109375" customWidth="1"/>
    <col min="2819" max="2819" width="82" customWidth="1"/>
    <col min="2820" max="2820" width="21.33203125" customWidth="1"/>
    <col min="2821" max="2821" width="15.33203125" customWidth="1"/>
    <col min="2822" max="2822" width="11.5546875" customWidth="1"/>
    <col min="2823" max="2823" width="11.109375" customWidth="1"/>
    <col min="2824" max="2824" width="12" customWidth="1"/>
    <col min="2825" max="2825" width="15.6640625" customWidth="1"/>
    <col min="2826" max="2826" width="18.6640625" customWidth="1"/>
    <col min="2827" max="2827" width="15.88671875" customWidth="1"/>
    <col min="2829" max="2829" width="11.6640625" customWidth="1"/>
    <col min="2830" max="2830" width="13.33203125" customWidth="1"/>
    <col min="2831" max="2831" width="15.5546875" customWidth="1"/>
    <col min="2832" max="2832" width="14.6640625" customWidth="1"/>
    <col min="2833" max="2833" width="19.88671875" customWidth="1"/>
    <col min="3073" max="3073" width="7.6640625" customWidth="1"/>
    <col min="3074" max="3074" width="19.109375" customWidth="1"/>
    <col min="3075" max="3075" width="82" customWidth="1"/>
    <col min="3076" max="3076" width="21.33203125" customWidth="1"/>
    <col min="3077" max="3077" width="15.33203125" customWidth="1"/>
    <col min="3078" max="3078" width="11.5546875" customWidth="1"/>
    <col min="3079" max="3079" width="11.109375" customWidth="1"/>
    <col min="3080" max="3080" width="12" customWidth="1"/>
    <col min="3081" max="3081" width="15.6640625" customWidth="1"/>
    <col min="3082" max="3082" width="18.6640625" customWidth="1"/>
    <col min="3083" max="3083" width="15.88671875" customWidth="1"/>
    <col min="3085" max="3085" width="11.6640625" customWidth="1"/>
    <col min="3086" max="3086" width="13.33203125" customWidth="1"/>
    <col min="3087" max="3087" width="15.5546875" customWidth="1"/>
    <col min="3088" max="3088" width="14.6640625" customWidth="1"/>
    <col min="3089" max="3089" width="19.88671875" customWidth="1"/>
    <col min="3329" max="3329" width="7.6640625" customWidth="1"/>
    <col min="3330" max="3330" width="19.109375" customWidth="1"/>
    <col min="3331" max="3331" width="82" customWidth="1"/>
    <col min="3332" max="3332" width="21.33203125" customWidth="1"/>
    <col min="3333" max="3333" width="15.33203125" customWidth="1"/>
    <col min="3334" max="3334" width="11.5546875" customWidth="1"/>
    <col min="3335" max="3335" width="11.109375" customWidth="1"/>
    <col min="3336" max="3336" width="12" customWidth="1"/>
    <col min="3337" max="3337" width="15.6640625" customWidth="1"/>
    <col min="3338" max="3338" width="18.6640625" customWidth="1"/>
    <col min="3339" max="3339" width="15.88671875" customWidth="1"/>
    <col min="3341" max="3341" width="11.6640625" customWidth="1"/>
    <col min="3342" max="3342" width="13.33203125" customWidth="1"/>
    <col min="3343" max="3343" width="15.5546875" customWidth="1"/>
    <col min="3344" max="3344" width="14.6640625" customWidth="1"/>
    <col min="3345" max="3345" width="19.88671875" customWidth="1"/>
    <col min="3585" max="3585" width="7.6640625" customWidth="1"/>
    <col min="3586" max="3586" width="19.109375" customWidth="1"/>
    <col min="3587" max="3587" width="82" customWidth="1"/>
    <col min="3588" max="3588" width="21.33203125" customWidth="1"/>
    <col min="3589" max="3589" width="15.33203125" customWidth="1"/>
    <col min="3590" max="3590" width="11.5546875" customWidth="1"/>
    <col min="3591" max="3591" width="11.109375" customWidth="1"/>
    <col min="3592" max="3592" width="12" customWidth="1"/>
    <col min="3593" max="3593" width="15.6640625" customWidth="1"/>
    <col min="3594" max="3594" width="18.6640625" customWidth="1"/>
    <col min="3595" max="3595" width="15.88671875" customWidth="1"/>
    <col min="3597" max="3597" width="11.6640625" customWidth="1"/>
    <col min="3598" max="3598" width="13.33203125" customWidth="1"/>
    <col min="3599" max="3599" width="15.5546875" customWidth="1"/>
    <col min="3600" max="3600" width="14.6640625" customWidth="1"/>
    <col min="3601" max="3601" width="19.88671875" customWidth="1"/>
    <col min="3841" max="3841" width="7.6640625" customWidth="1"/>
    <col min="3842" max="3842" width="19.109375" customWidth="1"/>
    <col min="3843" max="3843" width="82" customWidth="1"/>
    <col min="3844" max="3844" width="21.33203125" customWidth="1"/>
    <col min="3845" max="3845" width="15.33203125" customWidth="1"/>
    <col min="3846" max="3846" width="11.5546875" customWidth="1"/>
    <col min="3847" max="3847" width="11.109375" customWidth="1"/>
    <col min="3848" max="3848" width="12" customWidth="1"/>
    <col min="3849" max="3849" width="15.6640625" customWidth="1"/>
    <col min="3850" max="3850" width="18.6640625" customWidth="1"/>
    <col min="3851" max="3851" width="15.88671875" customWidth="1"/>
    <col min="3853" max="3853" width="11.6640625" customWidth="1"/>
    <col min="3854" max="3854" width="13.33203125" customWidth="1"/>
    <col min="3855" max="3855" width="15.5546875" customWidth="1"/>
    <col min="3856" max="3856" width="14.6640625" customWidth="1"/>
    <col min="3857" max="3857" width="19.88671875" customWidth="1"/>
    <col min="4097" max="4097" width="7.6640625" customWidth="1"/>
    <col min="4098" max="4098" width="19.109375" customWidth="1"/>
    <col min="4099" max="4099" width="82" customWidth="1"/>
    <col min="4100" max="4100" width="21.33203125" customWidth="1"/>
    <col min="4101" max="4101" width="15.33203125" customWidth="1"/>
    <col min="4102" max="4102" width="11.5546875" customWidth="1"/>
    <col min="4103" max="4103" width="11.109375" customWidth="1"/>
    <col min="4104" max="4104" width="12" customWidth="1"/>
    <col min="4105" max="4105" width="15.6640625" customWidth="1"/>
    <col min="4106" max="4106" width="18.6640625" customWidth="1"/>
    <col min="4107" max="4107" width="15.88671875" customWidth="1"/>
    <col min="4109" max="4109" width="11.6640625" customWidth="1"/>
    <col min="4110" max="4110" width="13.33203125" customWidth="1"/>
    <col min="4111" max="4111" width="15.5546875" customWidth="1"/>
    <col min="4112" max="4112" width="14.6640625" customWidth="1"/>
    <col min="4113" max="4113" width="19.88671875" customWidth="1"/>
    <col min="4353" max="4353" width="7.6640625" customWidth="1"/>
    <col min="4354" max="4354" width="19.109375" customWidth="1"/>
    <col min="4355" max="4355" width="82" customWidth="1"/>
    <col min="4356" max="4356" width="21.33203125" customWidth="1"/>
    <col min="4357" max="4357" width="15.33203125" customWidth="1"/>
    <col min="4358" max="4358" width="11.5546875" customWidth="1"/>
    <col min="4359" max="4359" width="11.109375" customWidth="1"/>
    <col min="4360" max="4360" width="12" customWidth="1"/>
    <col min="4361" max="4361" width="15.6640625" customWidth="1"/>
    <col min="4362" max="4362" width="18.6640625" customWidth="1"/>
    <col min="4363" max="4363" width="15.88671875" customWidth="1"/>
    <col min="4365" max="4365" width="11.6640625" customWidth="1"/>
    <col min="4366" max="4366" width="13.33203125" customWidth="1"/>
    <col min="4367" max="4367" width="15.5546875" customWidth="1"/>
    <col min="4368" max="4368" width="14.6640625" customWidth="1"/>
    <col min="4369" max="4369" width="19.88671875" customWidth="1"/>
    <col min="4609" max="4609" width="7.6640625" customWidth="1"/>
    <col min="4610" max="4610" width="19.109375" customWidth="1"/>
    <col min="4611" max="4611" width="82" customWidth="1"/>
    <col min="4612" max="4612" width="21.33203125" customWidth="1"/>
    <col min="4613" max="4613" width="15.33203125" customWidth="1"/>
    <col min="4614" max="4614" width="11.5546875" customWidth="1"/>
    <col min="4615" max="4615" width="11.109375" customWidth="1"/>
    <col min="4616" max="4616" width="12" customWidth="1"/>
    <col min="4617" max="4617" width="15.6640625" customWidth="1"/>
    <col min="4618" max="4618" width="18.6640625" customWidth="1"/>
    <col min="4619" max="4619" width="15.88671875" customWidth="1"/>
    <col min="4621" max="4621" width="11.6640625" customWidth="1"/>
    <col min="4622" max="4622" width="13.33203125" customWidth="1"/>
    <col min="4623" max="4623" width="15.5546875" customWidth="1"/>
    <col min="4624" max="4624" width="14.6640625" customWidth="1"/>
    <col min="4625" max="4625" width="19.88671875" customWidth="1"/>
    <col min="4865" max="4865" width="7.6640625" customWidth="1"/>
    <col min="4866" max="4866" width="19.109375" customWidth="1"/>
    <col min="4867" max="4867" width="82" customWidth="1"/>
    <col min="4868" max="4868" width="21.33203125" customWidth="1"/>
    <col min="4869" max="4869" width="15.33203125" customWidth="1"/>
    <col min="4870" max="4870" width="11.5546875" customWidth="1"/>
    <col min="4871" max="4871" width="11.109375" customWidth="1"/>
    <col min="4872" max="4872" width="12" customWidth="1"/>
    <col min="4873" max="4873" width="15.6640625" customWidth="1"/>
    <col min="4874" max="4874" width="18.6640625" customWidth="1"/>
    <col min="4875" max="4875" width="15.88671875" customWidth="1"/>
    <col min="4877" max="4877" width="11.6640625" customWidth="1"/>
    <col min="4878" max="4878" width="13.33203125" customWidth="1"/>
    <col min="4879" max="4879" width="15.5546875" customWidth="1"/>
    <col min="4880" max="4880" width="14.6640625" customWidth="1"/>
    <col min="4881" max="4881" width="19.88671875" customWidth="1"/>
    <col min="5121" max="5121" width="7.6640625" customWidth="1"/>
    <col min="5122" max="5122" width="19.109375" customWidth="1"/>
    <col min="5123" max="5123" width="82" customWidth="1"/>
    <col min="5124" max="5124" width="21.33203125" customWidth="1"/>
    <col min="5125" max="5125" width="15.33203125" customWidth="1"/>
    <col min="5126" max="5126" width="11.5546875" customWidth="1"/>
    <col min="5127" max="5127" width="11.109375" customWidth="1"/>
    <col min="5128" max="5128" width="12" customWidth="1"/>
    <col min="5129" max="5129" width="15.6640625" customWidth="1"/>
    <col min="5130" max="5130" width="18.6640625" customWidth="1"/>
    <col min="5131" max="5131" width="15.88671875" customWidth="1"/>
    <col min="5133" max="5133" width="11.6640625" customWidth="1"/>
    <col min="5134" max="5134" width="13.33203125" customWidth="1"/>
    <col min="5135" max="5135" width="15.5546875" customWidth="1"/>
    <col min="5136" max="5136" width="14.6640625" customWidth="1"/>
    <col min="5137" max="5137" width="19.88671875" customWidth="1"/>
    <col min="5377" max="5377" width="7.6640625" customWidth="1"/>
    <col min="5378" max="5378" width="19.109375" customWidth="1"/>
    <col min="5379" max="5379" width="82" customWidth="1"/>
    <col min="5380" max="5380" width="21.33203125" customWidth="1"/>
    <col min="5381" max="5381" width="15.33203125" customWidth="1"/>
    <col min="5382" max="5382" width="11.5546875" customWidth="1"/>
    <col min="5383" max="5383" width="11.109375" customWidth="1"/>
    <col min="5384" max="5384" width="12" customWidth="1"/>
    <col min="5385" max="5385" width="15.6640625" customWidth="1"/>
    <col min="5386" max="5386" width="18.6640625" customWidth="1"/>
    <col min="5387" max="5387" width="15.88671875" customWidth="1"/>
    <col min="5389" max="5389" width="11.6640625" customWidth="1"/>
    <col min="5390" max="5390" width="13.33203125" customWidth="1"/>
    <col min="5391" max="5391" width="15.5546875" customWidth="1"/>
    <col min="5392" max="5392" width="14.6640625" customWidth="1"/>
    <col min="5393" max="5393" width="19.88671875" customWidth="1"/>
    <col min="5633" max="5633" width="7.6640625" customWidth="1"/>
    <col min="5634" max="5634" width="19.109375" customWidth="1"/>
    <col min="5635" max="5635" width="82" customWidth="1"/>
    <col min="5636" max="5636" width="21.33203125" customWidth="1"/>
    <col min="5637" max="5637" width="15.33203125" customWidth="1"/>
    <col min="5638" max="5638" width="11.5546875" customWidth="1"/>
    <col min="5639" max="5639" width="11.109375" customWidth="1"/>
    <col min="5640" max="5640" width="12" customWidth="1"/>
    <col min="5641" max="5641" width="15.6640625" customWidth="1"/>
    <col min="5642" max="5642" width="18.6640625" customWidth="1"/>
    <col min="5643" max="5643" width="15.88671875" customWidth="1"/>
    <col min="5645" max="5645" width="11.6640625" customWidth="1"/>
    <col min="5646" max="5646" width="13.33203125" customWidth="1"/>
    <col min="5647" max="5647" width="15.5546875" customWidth="1"/>
    <col min="5648" max="5648" width="14.6640625" customWidth="1"/>
    <col min="5649" max="5649" width="19.88671875" customWidth="1"/>
    <col min="5889" max="5889" width="7.6640625" customWidth="1"/>
    <col min="5890" max="5890" width="19.109375" customWidth="1"/>
    <col min="5891" max="5891" width="82" customWidth="1"/>
    <col min="5892" max="5892" width="21.33203125" customWidth="1"/>
    <col min="5893" max="5893" width="15.33203125" customWidth="1"/>
    <col min="5894" max="5894" width="11.5546875" customWidth="1"/>
    <col min="5895" max="5895" width="11.109375" customWidth="1"/>
    <col min="5896" max="5896" width="12" customWidth="1"/>
    <col min="5897" max="5897" width="15.6640625" customWidth="1"/>
    <col min="5898" max="5898" width="18.6640625" customWidth="1"/>
    <col min="5899" max="5899" width="15.88671875" customWidth="1"/>
    <col min="5901" max="5901" width="11.6640625" customWidth="1"/>
    <col min="5902" max="5902" width="13.33203125" customWidth="1"/>
    <col min="5903" max="5903" width="15.5546875" customWidth="1"/>
    <col min="5904" max="5904" width="14.6640625" customWidth="1"/>
    <col min="5905" max="5905" width="19.88671875" customWidth="1"/>
    <col min="6145" max="6145" width="7.6640625" customWidth="1"/>
    <col min="6146" max="6146" width="19.109375" customWidth="1"/>
    <col min="6147" max="6147" width="82" customWidth="1"/>
    <col min="6148" max="6148" width="21.33203125" customWidth="1"/>
    <col min="6149" max="6149" width="15.33203125" customWidth="1"/>
    <col min="6150" max="6150" width="11.5546875" customWidth="1"/>
    <col min="6151" max="6151" width="11.109375" customWidth="1"/>
    <col min="6152" max="6152" width="12" customWidth="1"/>
    <col min="6153" max="6153" width="15.6640625" customWidth="1"/>
    <col min="6154" max="6154" width="18.6640625" customWidth="1"/>
    <col min="6155" max="6155" width="15.88671875" customWidth="1"/>
    <col min="6157" max="6157" width="11.6640625" customWidth="1"/>
    <col min="6158" max="6158" width="13.33203125" customWidth="1"/>
    <col min="6159" max="6159" width="15.5546875" customWidth="1"/>
    <col min="6160" max="6160" width="14.6640625" customWidth="1"/>
    <col min="6161" max="6161" width="19.88671875" customWidth="1"/>
    <col min="6401" max="6401" width="7.6640625" customWidth="1"/>
    <col min="6402" max="6402" width="19.109375" customWidth="1"/>
    <col min="6403" max="6403" width="82" customWidth="1"/>
    <col min="6404" max="6404" width="21.33203125" customWidth="1"/>
    <col min="6405" max="6405" width="15.33203125" customWidth="1"/>
    <col min="6406" max="6406" width="11.5546875" customWidth="1"/>
    <col min="6407" max="6407" width="11.109375" customWidth="1"/>
    <col min="6408" max="6408" width="12" customWidth="1"/>
    <col min="6409" max="6409" width="15.6640625" customWidth="1"/>
    <col min="6410" max="6410" width="18.6640625" customWidth="1"/>
    <col min="6411" max="6411" width="15.88671875" customWidth="1"/>
    <col min="6413" max="6413" width="11.6640625" customWidth="1"/>
    <col min="6414" max="6414" width="13.33203125" customWidth="1"/>
    <col min="6415" max="6415" width="15.5546875" customWidth="1"/>
    <col min="6416" max="6416" width="14.6640625" customWidth="1"/>
    <col min="6417" max="6417" width="19.88671875" customWidth="1"/>
    <col min="6657" max="6657" width="7.6640625" customWidth="1"/>
    <col min="6658" max="6658" width="19.109375" customWidth="1"/>
    <col min="6659" max="6659" width="82" customWidth="1"/>
    <col min="6660" max="6660" width="21.33203125" customWidth="1"/>
    <col min="6661" max="6661" width="15.33203125" customWidth="1"/>
    <col min="6662" max="6662" width="11.5546875" customWidth="1"/>
    <col min="6663" max="6663" width="11.109375" customWidth="1"/>
    <col min="6664" max="6664" width="12" customWidth="1"/>
    <col min="6665" max="6665" width="15.6640625" customWidth="1"/>
    <col min="6666" max="6666" width="18.6640625" customWidth="1"/>
    <col min="6667" max="6667" width="15.88671875" customWidth="1"/>
    <col min="6669" max="6669" width="11.6640625" customWidth="1"/>
    <col min="6670" max="6670" width="13.33203125" customWidth="1"/>
    <col min="6671" max="6671" width="15.5546875" customWidth="1"/>
    <col min="6672" max="6672" width="14.6640625" customWidth="1"/>
    <col min="6673" max="6673" width="19.88671875" customWidth="1"/>
    <col min="6913" max="6913" width="7.6640625" customWidth="1"/>
    <col min="6914" max="6914" width="19.109375" customWidth="1"/>
    <col min="6915" max="6915" width="82" customWidth="1"/>
    <col min="6916" max="6916" width="21.33203125" customWidth="1"/>
    <col min="6917" max="6917" width="15.33203125" customWidth="1"/>
    <col min="6918" max="6918" width="11.5546875" customWidth="1"/>
    <col min="6919" max="6919" width="11.109375" customWidth="1"/>
    <col min="6920" max="6920" width="12" customWidth="1"/>
    <col min="6921" max="6921" width="15.6640625" customWidth="1"/>
    <col min="6922" max="6922" width="18.6640625" customWidth="1"/>
    <col min="6923" max="6923" width="15.88671875" customWidth="1"/>
    <col min="6925" max="6925" width="11.6640625" customWidth="1"/>
    <col min="6926" max="6926" width="13.33203125" customWidth="1"/>
    <col min="6927" max="6927" width="15.5546875" customWidth="1"/>
    <col min="6928" max="6928" width="14.6640625" customWidth="1"/>
    <col min="6929" max="6929" width="19.88671875" customWidth="1"/>
    <col min="7169" max="7169" width="7.6640625" customWidth="1"/>
    <col min="7170" max="7170" width="19.109375" customWidth="1"/>
    <col min="7171" max="7171" width="82" customWidth="1"/>
    <col min="7172" max="7172" width="21.33203125" customWidth="1"/>
    <col min="7173" max="7173" width="15.33203125" customWidth="1"/>
    <col min="7174" max="7174" width="11.5546875" customWidth="1"/>
    <col min="7175" max="7175" width="11.109375" customWidth="1"/>
    <col min="7176" max="7176" width="12" customWidth="1"/>
    <col min="7177" max="7177" width="15.6640625" customWidth="1"/>
    <col min="7178" max="7178" width="18.6640625" customWidth="1"/>
    <col min="7179" max="7179" width="15.88671875" customWidth="1"/>
    <col min="7181" max="7181" width="11.6640625" customWidth="1"/>
    <col min="7182" max="7182" width="13.33203125" customWidth="1"/>
    <col min="7183" max="7183" width="15.5546875" customWidth="1"/>
    <col min="7184" max="7184" width="14.6640625" customWidth="1"/>
    <col min="7185" max="7185" width="19.88671875" customWidth="1"/>
    <col min="7425" max="7425" width="7.6640625" customWidth="1"/>
    <col min="7426" max="7426" width="19.109375" customWidth="1"/>
    <col min="7427" max="7427" width="82" customWidth="1"/>
    <col min="7428" max="7428" width="21.33203125" customWidth="1"/>
    <col min="7429" max="7429" width="15.33203125" customWidth="1"/>
    <col min="7430" max="7430" width="11.5546875" customWidth="1"/>
    <col min="7431" max="7431" width="11.109375" customWidth="1"/>
    <col min="7432" max="7432" width="12" customWidth="1"/>
    <col min="7433" max="7433" width="15.6640625" customWidth="1"/>
    <col min="7434" max="7434" width="18.6640625" customWidth="1"/>
    <col min="7435" max="7435" width="15.88671875" customWidth="1"/>
    <col min="7437" max="7437" width="11.6640625" customWidth="1"/>
    <col min="7438" max="7438" width="13.33203125" customWidth="1"/>
    <col min="7439" max="7439" width="15.5546875" customWidth="1"/>
    <col min="7440" max="7440" width="14.6640625" customWidth="1"/>
    <col min="7441" max="7441" width="19.88671875" customWidth="1"/>
    <col min="7681" max="7681" width="7.6640625" customWidth="1"/>
    <col min="7682" max="7682" width="19.109375" customWidth="1"/>
    <col min="7683" max="7683" width="82" customWidth="1"/>
    <col min="7684" max="7684" width="21.33203125" customWidth="1"/>
    <col min="7685" max="7685" width="15.33203125" customWidth="1"/>
    <col min="7686" max="7686" width="11.5546875" customWidth="1"/>
    <col min="7687" max="7687" width="11.109375" customWidth="1"/>
    <col min="7688" max="7688" width="12" customWidth="1"/>
    <col min="7689" max="7689" width="15.6640625" customWidth="1"/>
    <col min="7690" max="7690" width="18.6640625" customWidth="1"/>
    <col min="7691" max="7691" width="15.88671875" customWidth="1"/>
    <col min="7693" max="7693" width="11.6640625" customWidth="1"/>
    <col min="7694" max="7694" width="13.33203125" customWidth="1"/>
    <col min="7695" max="7695" width="15.5546875" customWidth="1"/>
    <col min="7696" max="7696" width="14.6640625" customWidth="1"/>
    <col min="7697" max="7697" width="19.88671875" customWidth="1"/>
    <col min="7937" max="7937" width="7.6640625" customWidth="1"/>
    <col min="7938" max="7938" width="19.109375" customWidth="1"/>
    <col min="7939" max="7939" width="82" customWidth="1"/>
    <col min="7940" max="7940" width="21.33203125" customWidth="1"/>
    <col min="7941" max="7941" width="15.33203125" customWidth="1"/>
    <col min="7942" max="7942" width="11.5546875" customWidth="1"/>
    <col min="7943" max="7943" width="11.109375" customWidth="1"/>
    <col min="7944" max="7944" width="12" customWidth="1"/>
    <col min="7945" max="7945" width="15.6640625" customWidth="1"/>
    <col min="7946" max="7946" width="18.6640625" customWidth="1"/>
    <col min="7947" max="7947" width="15.88671875" customWidth="1"/>
    <col min="7949" max="7949" width="11.6640625" customWidth="1"/>
    <col min="7950" max="7950" width="13.33203125" customWidth="1"/>
    <col min="7951" max="7951" width="15.5546875" customWidth="1"/>
    <col min="7952" max="7952" width="14.6640625" customWidth="1"/>
    <col min="7953" max="7953" width="19.88671875" customWidth="1"/>
    <col min="8193" max="8193" width="7.6640625" customWidth="1"/>
    <col min="8194" max="8194" width="19.109375" customWidth="1"/>
    <col min="8195" max="8195" width="82" customWidth="1"/>
    <col min="8196" max="8196" width="21.33203125" customWidth="1"/>
    <col min="8197" max="8197" width="15.33203125" customWidth="1"/>
    <col min="8198" max="8198" width="11.5546875" customWidth="1"/>
    <col min="8199" max="8199" width="11.109375" customWidth="1"/>
    <col min="8200" max="8200" width="12" customWidth="1"/>
    <col min="8201" max="8201" width="15.6640625" customWidth="1"/>
    <col min="8202" max="8202" width="18.6640625" customWidth="1"/>
    <col min="8203" max="8203" width="15.88671875" customWidth="1"/>
    <col min="8205" max="8205" width="11.6640625" customWidth="1"/>
    <col min="8206" max="8206" width="13.33203125" customWidth="1"/>
    <col min="8207" max="8207" width="15.5546875" customWidth="1"/>
    <col min="8208" max="8208" width="14.6640625" customWidth="1"/>
    <col min="8209" max="8209" width="19.88671875" customWidth="1"/>
    <col min="8449" max="8449" width="7.6640625" customWidth="1"/>
    <col min="8450" max="8450" width="19.109375" customWidth="1"/>
    <col min="8451" max="8451" width="82" customWidth="1"/>
    <col min="8452" max="8452" width="21.33203125" customWidth="1"/>
    <col min="8453" max="8453" width="15.33203125" customWidth="1"/>
    <col min="8454" max="8454" width="11.5546875" customWidth="1"/>
    <col min="8455" max="8455" width="11.109375" customWidth="1"/>
    <col min="8456" max="8456" width="12" customWidth="1"/>
    <col min="8457" max="8457" width="15.6640625" customWidth="1"/>
    <col min="8458" max="8458" width="18.6640625" customWidth="1"/>
    <col min="8459" max="8459" width="15.88671875" customWidth="1"/>
    <col min="8461" max="8461" width="11.6640625" customWidth="1"/>
    <col min="8462" max="8462" width="13.33203125" customWidth="1"/>
    <col min="8463" max="8463" width="15.5546875" customWidth="1"/>
    <col min="8464" max="8464" width="14.6640625" customWidth="1"/>
    <col min="8465" max="8465" width="19.88671875" customWidth="1"/>
    <col min="8705" max="8705" width="7.6640625" customWidth="1"/>
    <col min="8706" max="8706" width="19.109375" customWidth="1"/>
    <col min="8707" max="8707" width="82" customWidth="1"/>
    <col min="8708" max="8708" width="21.33203125" customWidth="1"/>
    <col min="8709" max="8709" width="15.33203125" customWidth="1"/>
    <col min="8710" max="8710" width="11.5546875" customWidth="1"/>
    <col min="8711" max="8711" width="11.109375" customWidth="1"/>
    <col min="8712" max="8712" width="12" customWidth="1"/>
    <col min="8713" max="8713" width="15.6640625" customWidth="1"/>
    <col min="8714" max="8714" width="18.6640625" customWidth="1"/>
    <col min="8715" max="8715" width="15.88671875" customWidth="1"/>
    <col min="8717" max="8717" width="11.6640625" customWidth="1"/>
    <col min="8718" max="8718" width="13.33203125" customWidth="1"/>
    <col min="8719" max="8719" width="15.5546875" customWidth="1"/>
    <col min="8720" max="8720" width="14.6640625" customWidth="1"/>
    <col min="8721" max="8721" width="19.88671875" customWidth="1"/>
    <col min="8961" max="8961" width="7.6640625" customWidth="1"/>
    <col min="8962" max="8962" width="19.109375" customWidth="1"/>
    <col min="8963" max="8963" width="82" customWidth="1"/>
    <col min="8964" max="8964" width="21.33203125" customWidth="1"/>
    <col min="8965" max="8965" width="15.33203125" customWidth="1"/>
    <col min="8966" max="8966" width="11.5546875" customWidth="1"/>
    <col min="8967" max="8967" width="11.109375" customWidth="1"/>
    <col min="8968" max="8968" width="12" customWidth="1"/>
    <col min="8969" max="8969" width="15.6640625" customWidth="1"/>
    <col min="8970" max="8970" width="18.6640625" customWidth="1"/>
    <col min="8971" max="8971" width="15.88671875" customWidth="1"/>
    <col min="8973" max="8973" width="11.6640625" customWidth="1"/>
    <col min="8974" max="8974" width="13.33203125" customWidth="1"/>
    <col min="8975" max="8975" width="15.5546875" customWidth="1"/>
    <col min="8976" max="8976" width="14.6640625" customWidth="1"/>
    <col min="8977" max="8977" width="19.88671875" customWidth="1"/>
    <col min="9217" max="9217" width="7.6640625" customWidth="1"/>
    <col min="9218" max="9218" width="19.109375" customWidth="1"/>
    <col min="9219" max="9219" width="82" customWidth="1"/>
    <col min="9220" max="9220" width="21.33203125" customWidth="1"/>
    <col min="9221" max="9221" width="15.33203125" customWidth="1"/>
    <col min="9222" max="9222" width="11.5546875" customWidth="1"/>
    <col min="9223" max="9223" width="11.109375" customWidth="1"/>
    <col min="9224" max="9224" width="12" customWidth="1"/>
    <col min="9225" max="9225" width="15.6640625" customWidth="1"/>
    <col min="9226" max="9226" width="18.6640625" customWidth="1"/>
    <col min="9227" max="9227" width="15.88671875" customWidth="1"/>
    <col min="9229" max="9229" width="11.6640625" customWidth="1"/>
    <col min="9230" max="9230" width="13.33203125" customWidth="1"/>
    <col min="9231" max="9231" width="15.5546875" customWidth="1"/>
    <col min="9232" max="9232" width="14.6640625" customWidth="1"/>
    <col min="9233" max="9233" width="19.88671875" customWidth="1"/>
    <col min="9473" max="9473" width="7.6640625" customWidth="1"/>
    <col min="9474" max="9474" width="19.109375" customWidth="1"/>
    <col min="9475" max="9475" width="82" customWidth="1"/>
    <col min="9476" max="9476" width="21.33203125" customWidth="1"/>
    <col min="9477" max="9477" width="15.33203125" customWidth="1"/>
    <col min="9478" max="9478" width="11.5546875" customWidth="1"/>
    <col min="9479" max="9479" width="11.109375" customWidth="1"/>
    <col min="9480" max="9480" width="12" customWidth="1"/>
    <col min="9481" max="9481" width="15.6640625" customWidth="1"/>
    <col min="9482" max="9482" width="18.6640625" customWidth="1"/>
    <col min="9483" max="9483" width="15.88671875" customWidth="1"/>
    <col min="9485" max="9485" width="11.6640625" customWidth="1"/>
    <col min="9486" max="9486" width="13.33203125" customWidth="1"/>
    <col min="9487" max="9487" width="15.5546875" customWidth="1"/>
    <col min="9488" max="9488" width="14.6640625" customWidth="1"/>
    <col min="9489" max="9489" width="19.88671875" customWidth="1"/>
    <col min="9729" max="9729" width="7.6640625" customWidth="1"/>
    <col min="9730" max="9730" width="19.109375" customWidth="1"/>
    <col min="9731" max="9731" width="82" customWidth="1"/>
    <col min="9732" max="9732" width="21.33203125" customWidth="1"/>
    <col min="9733" max="9733" width="15.33203125" customWidth="1"/>
    <col min="9734" max="9734" width="11.5546875" customWidth="1"/>
    <col min="9735" max="9735" width="11.109375" customWidth="1"/>
    <col min="9736" max="9736" width="12" customWidth="1"/>
    <col min="9737" max="9737" width="15.6640625" customWidth="1"/>
    <col min="9738" max="9738" width="18.6640625" customWidth="1"/>
    <col min="9739" max="9739" width="15.88671875" customWidth="1"/>
    <col min="9741" max="9741" width="11.6640625" customWidth="1"/>
    <col min="9742" max="9742" width="13.33203125" customWidth="1"/>
    <col min="9743" max="9743" width="15.5546875" customWidth="1"/>
    <col min="9744" max="9744" width="14.6640625" customWidth="1"/>
    <col min="9745" max="9745" width="19.88671875" customWidth="1"/>
    <col min="9985" max="9985" width="7.6640625" customWidth="1"/>
    <col min="9986" max="9986" width="19.109375" customWidth="1"/>
    <col min="9987" max="9987" width="82" customWidth="1"/>
    <col min="9988" max="9988" width="21.33203125" customWidth="1"/>
    <col min="9989" max="9989" width="15.33203125" customWidth="1"/>
    <col min="9990" max="9990" width="11.5546875" customWidth="1"/>
    <col min="9991" max="9991" width="11.109375" customWidth="1"/>
    <col min="9992" max="9992" width="12" customWidth="1"/>
    <col min="9993" max="9993" width="15.6640625" customWidth="1"/>
    <col min="9994" max="9994" width="18.6640625" customWidth="1"/>
    <col min="9995" max="9995" width="15.88671875" customWidth="1"/>
    <col min="9997" max="9997" width="11.6640625" customWidth="1"/>
    <col min="9998" max="9998" width="13.33203125" customWidth="1"/>
    <col min="9999" max="9999" width="15.5546875" customWidth="1"/>
    <col min="10000" max="10000" width="14.6640625" customWidth="1"/>
    <col min="10001" max="10001" width="19.88671875" customWidth="1"/>
    <col min="10241" max="10241" width="7.6640625" customWidth="1"/>
    <col min="10242" max="10242" width="19.109375" customWidth="1"/>
    <col min="10243" max="10243" width="82" customWidth="1"/>
    <col min="10244" max="10244" width="21.33203125" customWidth="1"/>
    <col min="10245" max="10245" width="15.33203125" customWidth="1"/>
    <col min="10246" max="10246" width="11.5546875" customWidth="1"/>
    <col min="10247" max="10247" width="11.109375" customWidth="1"/>
    <col min="10248" max="10248" width="12" customWidth="1"/>
    <col min="10249" max="10249" width="15.6640625" customWidth="1"/>
    <col min="10250" max="10250" width="18.6640625" customWidth="1"/>
    <col min="10251" max="10251" width="15.88671875" customWidth="1"/>
    <col min="10253" max="10253" width="11.6640625" customWidth="1"/>
    <col min="10254" max="10254" width="13.33203125" customWidth="1"/>
    <col min="10255" max="10255" width="15.5546875" customWidth="1"/>
    <col min="10256" max="10256" width="14.6640625" customWidth="1"/>
    <col min="10257" max="10257" width="19.88671875" customWidth="1"/>
    <col min="10497" max="10497" width="7.6640625" customWidth="1"/>
    <col min="10498" max="10498" width="19.109375" customWidth="1"/>
    <col min="10499" max="10499" width="82" customWidth="1"/>
    <col min="10500" max="10500" width="21.33203125" customWidth="1"/>
    <col min="10501" max="10501" width="15.33203125" customWidth="1"/>
    <col min="10502" max="10502" width="11.5546875" customWidth="1"/>
    <col min="10503" max="10503" width="11.109375" customWidth="1"/>
    <col min="10504" max="10504" width="12" customWidth="1"/>
    <col min="10505" max="10505" width="15.6640625" customWidth="1"/>
    <col min="10506" max="10506" width="18.6640625" customWidth="1"/>
    <col min="10507" max="10507" width="15.88671875" customWidth="1"/>
    <col min="10509" max="10509" width="11.6640625" customWidth="1"/>
    <col min="10510" max="10510" width="13.33203125" customWidth="1"/>
    <col min="10511" max="10511" width="15.5546875" customWidth="1"/>
    <col min="10512" max="10512" width="14.6640625" customWidth="1"/>
    <col min="10513" max="10513" width="19.88671875" customWidth="1"/>
    <col min="10753" max="10753" width="7.6640625" customWidth="1"/>
    <col min="10754" max="10754" width="19.109375" customWidth="1"/>
    <col min="10755" max="10755" width="82" customWidth="1"/>
    <col min="10756" max="10756" width="21.33203125" customWidth="1"/>
    <col min="10757" max="10757" width="15.33203125" customWidth="1"/>
    <col min="10758" max="10758" width="11.5546875" customWidth="1"/>
    <col min="10759" max="10759" width="11.109375" customWidth="1"/>
    <col min="10760" max="10760" width="12" customWidth="1"/>
    <col min="10761" max="10761" width="15.6640625" customWidth="1"/>
    <col min="10762" max="10762" width="18.6640625" customWidth="1"/>
    <col min="10763" max="10763" width="15.88671875" customWidth="1"/>
    <col min="10765" max="10765" width="11.6640625" customWidth="1"/>
    <col min="10766" max="10766" width="13.33203125" customWidth="1"/>
    <col min="10767" max="10767" width="15.5546875" customWidth="1"/>
    <col min="10768" max="10768" width="14.6640625" customWidth="1"/>
    <col min="10769" max="10769" width="19.88671875" customWidth="1"/>
    <col min="11009" max="11009" width="7.6640625" customWidth="1"/>
    <col min="11010" max="11010" width="19.109375" customWidth="1"/>
    <col min="11011" max="11011" width="82" customWidth="1"/>
    <col min="11012" max="11012" width="21.33203125" customWidth="1"/>
    <col min="11013" max="11013" width="15.33203125" customWidth="1"/>
    <col min="11014" max="11014" width="11.5546875" customWidth="1"/>
    <col min="11015" max="11015" width="11.109375" customWidth="1"/>
    <col min="11016" max="11016" width="12" customWidth="1"/>
    <col min="11017" max="11017" width="15.6640625" customWidth="1"/>
    <col min="11018" max="11018" width="18.6640625" customWidth="1"/>
    <col min="11019" max="11019" width="15.88671875" customWidth="1"/>
    <col min="11021" max="11021" width="11.6640625" customWidth="1"/>
    <col min="11022" max="11022" width="13.33203125" customWidth="1"/>
    <col min="11023" max="11023" width="15.5546875" customWidth="1"/>
    <col min="11024" max="11024" width="14.6640625" customWidth="1"/>
    <col min="11025" max="11025" width="19.88671875" customWidth="1"/>
    <col min="11265" max="11265" width="7.6640625" customWidth="1"/>
    <col min="11266" max="11266" width="19.109375" customWidth="1"/>
    <col min="11267" max="11267" width="82" customWidth="1"/>
    <col min="11268" max="11268" width="21.33203125" customWidth="1"/>
    <col min="11269" max="11269" width="15.33203125" customWidth="1"/>
    <col min="11270" max="11270" width="11.5546875" customWidth="1"/>
    <col min="11271" max="11271" width="11.109375" customWidth="1"/>
    <col min="11272" max="11272" width="12" customWidth="1"/>
    <col min="11273" max="11273" width="15.6640625" customWidth="1"/>
    <col min="11274" max="11274" width="18.6640625" customWidth="1"/>
    <col min="11275" max="11275" width="15.88671875" customWidth="1"/>
    <col min="11277" max="11277" width="11.6640625" customWidth="1"/>
    <col min="11278" max="11278" width="13.33203125" customWidth="1"/>
    <col min="11279" max="11279" width="15.5546875" customWidth="1"/>
    <col min="11280" max="11280" width="14.6640625" customWidth="1"/>
    <col min="11281" max="11281" width="19.88671875" customWidth="1"/>
    <col min="11521" max="11521" width="7.6640625" customWidth="1"/>
    <col min="11522" max="11522" width="19.109375" customWidth="1"/>
    <col min="11523" max="11523" width="82" customWidth="1"/>
    <col min="11524" max="11524" width="21.33203125" customWidth="1"/>
    <col min="11525" max="11525" width="15.33203125" customWidth="1"/>
    <col min="11526" max="11526" width="11.5546875" customWidth="1"/>
    <col min="11527" max="11527" width="11.109375" customWidth="1"/>
    <col min="11528" max="11528" width="12" customWidth="1"/>
    <col min="11529" max="11529" width="15.6640625" customWidth="1"/>
    <col min="11530" max="11530" width="18.6640625" customWidth="1"/>
    <col min="11531" max="11531" width="15.88671875" customWidth="1"/>
    <col min="11533" max="11533" width="11.6640625" customWidth="1"/>
    <col min="11534" max="11534" width="13.33203125" customWidth="1"/>
    <col min="11535" max="11535" width="15.5546875" customWidth="1"/>
    <col min="11536" max="11536" width="14.6640625" customWidth="1"/>
    <col min="11537" max="11537" width="19.88671875" customWidth="1"/>
    <col min="11777" max="11777" width="7.6640625" customWidth="1"/>
    <col min="11778" max="11778" width="19.109375" customWidth="1"/>
    <col min="11779" max="11779" width="82" customWidth="1"/>
    <col min="11780" max="11780" width="21.33203125" customWidth="1"/>
    <col min="11781" max="11781" width="15.33203125" customWidth="1"/>
    <col min="11782" max="11782" width="11.5546875" customWidth="1"/>
    <col min="11783" max="11783" width="11.109375" customWidth="1"/>
    <col min="11784" max="11784" width="12" customWidth="1"/>
    <col min="11785" max="11785" width="15.6640625" customWidth="1"/>
    <col min="11786" max="11786" width="18.6640625" customWidth="1"/>
    <col min="11787" max="11787" width="15.88671875" customWidth="1"/>
    <col min="11789" max="11789" width="11.6640625" customWidth="1"/>
    <col min="11790" max="11790" width="13.33203125" customWidth="1"/>
    <col min="11791" max="11791" width="15.5546875" customWidth="1"/>
    <col min="11792" max="11792" width="14.6640625" customWidth="1"/>
    <col min="11793" max="11793" width="19.88671875" customWidth="1"/>
    <col min="12033" max="12033" width="7.6640625" customWidth="1"/>
    <col min="12034" max="12034" width="19.109375" customWidth="1"/>
    <col min="12035" max="12035" width="82" customWidth="1"/>
    <col min="12036" max="12036" width="21.33203125" customWidth="1"/>
    <col min="12037" max="12037" width="15.33203125" customWidth="1"/>
    <col min="12038" max="12038" width="11.5546875" customWidth="1"/>
    <col min="12039" max="12039" width="11.109375" customWidth="1"/>
    <col min="12040" max="12040" width="12" customWidth="1"/>
    <col min="12041" max="12041" width="15.6640625" customWidth="1"/>
    <col min="12042" max="12042" width="18.6640625" customWidth="1"/>
    <col min="12043" max="12043" width="15.88671875" customWidth="1"/>
    <col min="12045" max="12045" width="11.6640625" customWidth="1"/>
    <col min="12046" max="12046" width="13.33203125" customWidth="1"/>
    <col min="12047" max="12047" width="15.5546875" customWidth="1"/>
    <col min="12048" max="12048" width="14.6640625" customWidth="1"/>
    <col min="12049" max="12049" width="19.88671875" customWidth="1"/>
    <col min="12289" max="12289" width="7.6640625" customWidth="1"/>
    <col min="12290" max="12290" width="19.109375" customWidth="1"/>
    <col min="12291" max="12291" width="82" customWidth="1"/>
    <col min="12292" max="12292" width="21.33203125" customWidth="1"/>
    <col min="12293" max="12293" width="15.33203125" customWidth="1"/>
    <col min="12294" max="12294" width="11.5546875" customWidth="1"/>
    <col min="12295" max="12295" width="11.109375" customWidth="1"/>
    <col min="12296" max="12296" width="12" customWidth="1"/>
    <col min="12297" max="12297" width="15.6640625" customWidth="1"/>
    <col min="12298" max="12298" width="18.6640625" customWidth="1"/>
    <col min="12299" max="12299" width="15.88671875" customWidth="1"/>
    <col min="12301" max="12301" width="11.6640625" customWidth="1"/>
    <col min="12302" max="12302" width="13.33203125" customWidth="1"/>
    <col min="12303" max="12303" width="15.5546875" customWidth="1"/>
    <col min="12304" max="12304" width="14.6640625" customWidth="1"/>
    <col min="12305" max="12305" width="19.88671875" customWidth="1"/>
    <col min="12545" max="12545" width="7.6640625" customWidth="1"/>
    <col min="12546" max="12546" width="19.109375" customWidth="1"/>
    <col min="12547" max="12547" width="82" customWidth="1"/>
    <col min="12548" max="12548" width="21.33203125" customWidth="1"/>
    <col min="12549" max="12549" width="15.33203125" customWidth="1"/>
    <col min="12550" max="12550" width="11.5546875" customWidth="1"/>
    <col min="12551" max="12551" width="11.109375" customWidth="1"/>
    <col min="12552" max="12552" width="12" customWidth="1"/>
    <col min="12553" max="12553" width="15.6640625" customWidth="1"/>
    <col min="12554" max="12554" width="18.6640625" customWidth="1"/>
    <col min="12555" max="12555" width="15.88671875" customWidth="1"/>
    <col min="12557" max="12557" width="11.6640625" customWidth="1"/>
    <col min="12558" max="12558" width="13.33203125" customWidth="1"/>
    <col min="12559" max="12559" width="15.5546875" customWidth="1"/>
    <col min="12560" max="12560" width="14.6640625" customWidth="1"/>
    <col min="12561" max="12561" width="19.88671875" customWidth="1"/>
    <col min="12801" max="12801" width="7.6640625" customWidth="1"/>
    <col min="12802" max="12802" width="19.109375" customWidth="1"/>
    <col min="12803" max="12803" width="82" customWidth="1"/>
    <col min="12804" max="12804" width="21.33203125" customWidth="1"/>
    <col min="12805" max="12805" width="15.33203125" customWidth="1"/>
    <col min="12806" max="12806" width="11.5546875" customWidth="1"/>
    <col min="12807" max="12807" width="11.109375" customWidth="1"/>
    <col min="12808" max="12808" width="12" customWidth="1"/>
    <col min="12809" max="12809" width="15.6640625" customWidth="1"/>
    <col min="12810" max="12810" width="18.6640625" customWidth="1"/>
    <col min="12811" max="12811" width="15.88671875" customWidth="1"/>
    <col min="12813" max="12813" width="11.6640625" customWidth="1"/>
    <col min="12814" max="12814" width="13.33203125" customWidth="1"/>
    <col min="12815" max="12815" width="15.5546875" customWidth="1"/>
    <col min="12816" max="12816" width="14.6640625" customWidth="1"/>
    <col min="12817" max="12817" width="19.88671875" customWidth="1"/>
    <col min="13057" max="13057" width="7.6640625" customWidth="1"/>
    <col min="13058" max="13058" width="19.109375" customWidth="1"/>
    <col min="13059" max="13059" width="82" customWidth="1"/>
    <col min="13060" max="13060" width="21.33203125" customWidth="1"/>
    <col min="13061" max="13061" width="15.33203125" customWidth="1"/>
    <col min="13062" max="13062" width="11.5546875" customWidth="1"/>
    <col min="13063" max="13063" width="11.109375" customWidth="1"/>
    <col min="13064" max="13064" width="12" customWidth="1"/>
    <col min="13065" max="13065" width="15.6640625" customWidth="1"/>
    <col min="13066" max="13066" width="18.6640625" customWidth="1"/>
    <col min="13067" max="13067" width="15.88671875" customWidth="1"/>
    <col min="13069" max="13069" width="11.6640625" customWidth="1"/>
    <col min="13070" max="13070" width="13.33203125" customWidth="1"/>
    <col min="13071" max="13071" width="15.5546875" customWidth="1"/>
    <col min="13072" max="13072" width="14.6640625" customWidth="1"/>
    <col min="13073" max="13073" width="19.88671875" customWidth="1"/>
    <col min="13313" max="13313" width="7.6640625" customWidth="1"/>
    <col min="13314" max="13314" width="19.109375" customWidth="1"/>
    <col min="13315" max="13315" width="82" customWidth="1"/>
    <col min="13316" max="13316" width="21.33203125" customWidth="1"/>
    <col min="13317" max="13317" width="15.33203125" customWidth="1"/>
    <col min="13318" max="13318" width="11.5546875" customWidth="1"/>
    <col min="13319" max="13319" width="11.109375" customWidth="1"/>
    <col min="13320" max="13320" width="12" customWidth="1"/>
    <col min="13321" max="13321" width="15.6640625" customWidth="1"/>
    <col min="13322" max="13322" width="18.6640625" customWidth="1"/>
    <col min="13323" max="13323" width="15.88671875" customWidth="1"/>
    <col min="13325" max="13325" width="11.6640625" customWidth="1"/>
    <col min="13326" max="13326" width="13.33203125" customWidth="1"/>
    <col min="13327" max="13327" width="15.5546875" customWidth="1"/>
    <col min="13328" max="13328" width="14.6640625" customWidth="1"/>
    <col min="13329" max="13329" width="19.88671875" customWidth="1"/>
    <col min="13569" max="13569" width="7.6640625" customWidth="1"/>
    <col min="13570" max="13570" width="19.109375" customWidth="1"/>
    <col min="13571" max="13571" width="82" customWidth="1"/>
    <col min="13572" max="13572" width="21.33203125" customWidth="1"/>
    <col min="13573" max="13573" width="15.33203125" customWidth="1"/>
    <col min="13574" max="13574" width="11.5546875" customWidth="1"/>
    <col min="13575" max="13575" width="11.109375" customWidth="1"/>
    <col min="13576" max="13576" width="12" customWidth="1"/>
    <col min="13577" max="13577" width="15.6640625" customWidth="1"/>
    <col min="13578" max="13578" width="18.6640625" customWidth="1"/>
    <col min="13579" max="13579" width="15.88671875" customWidth="1"/>
    <col min="13581" max="13581" width="11.6640625" customWidth="1"/>
    <col min="13582" max="13582" width="13.33203125" customWidth="1"/>
    <col min="13583" max="13583" width="15.5546875" customWidth="1"/>
    <col min="13584" max="13584" width="14.6640625" customWidth="1"/>
    <col min="13585" max="13585" width="19.88671875" customWidth="1"/>
    <col min="13825" max="13825" width="7.6640625" customWidth="1"/>
    <col min="13826" max="13826" width="19.109375" customWidth="1"/>
    <col min="13827" max="13827" width="82" customWidth="1"/>
    <col min="13828" max="13828" width="21.33203125" customWidth="1"/>
    <col min="13829" max="13829" width="15.33203125" customWidth="1"/>
    <col min="13830" max="13830" width="11.5546875" customWidth="1"/>
    <col min="13831" max="13831" width="11.109375" customWidth="1"/>
    <col min="13832" max="13832" width="12" customWidth="1"/>
    <col min="13833" max="13833" width="15.6640625" customWidth="1"/>
    <col min="13834" max="13834" width="18.6640625" customWidth="1"/>
    <col min="13835" max="13835" width="15.88671875" customWidth="1"/>
    <col min="13837" max="13837" width="11.6640625" customWidth="1"/>
    <col min="13838" max="13838" width="13.33203125" customWidth="1"/>
    <col min="13839" max="13839" width="15.5546875" customWidth="1"/>
    <col min="13840" max="13840" width="14.6640625" customWidth="1"/>
    <col min="13841" max="13841" width="19.88671875" customWidth="1"/>
    <col min="14081" max="14081" width="7.6640625" customWidth="1"/>
    <col min="14082" max="14082" width="19.109375" customWidth="1"/>
    <col min="14083" max="14083" width="82" customWidth="1"/>
    <col min="14084" max="14084" width="21.33203125" customWidth="1"/>
    <col min="14085" max="14085" width="15.33203125" customWidth="1"/>
    <col min="14086" max="14086" width="11.5546875" customWidth="1"/>
    <col min="14087" max="14087" width="11.109375" customWidth="1"/>
    <col min="14088" max="14088" width="12" customWidth="1"/>
    <col min="14089" max="14089" width="15.6640625" customWidth="1"/>
    <col min="14090" max="14090" width="18.6640625" customWidth="1"/>
    <col min="14091" max="14091" width="15.88671875" customWidth="1"/>
    <col min="14093" max="14093" width="11.6640625" customWidth="1"/>
    <col min="14094" max="14094" width="13.33203125" customWidth="1"/>
    <col min="14095" max="14095" width="15.5546875" customWidth="1"/>
    <col min="14096" max="14096" width="14.6640625" customWidth="1"/>
    <col min="14097" max="14097" width="19.88671875" customWidth="1"/>
    <col min="14337" max="14337" width="7.6640625" customWidth="1"/>
    <col min="14338" max="14338" width="19.109375" customWidth="1"/>
    <col min="14339" max="14339" width="82" customWidth="1"/>
    <col min="14340" max="14340" width="21.33203125" customWidth="1"/>
    <col min="14341" max="14341" width="15.33203125" customWidth="1"/>
    <col min="14342" max="14342" width="11.5546875" customWidth="1"/>
    <col min="14343" max="14343" width="11.109375" customWidth="1"/>
    <col min="14344" max="14344" width="12" customWidth="1"/>
    <col min="14345" max="14345" width="15.6640625" customWidth="1"/>
    <col min="14346" max="14346" width="18.6640625" customWidth="1"/>
    <col min="14347" max="14347" width="15.88671875" customWidth="1"/>
    <col min="14349" max="14349" width="11.6640625" customWidth="1"/>
    <col min="14350" max="14350" width="13.33203125" customWidth="1"/>
    <col min="14351" max="14351" width="15.5546875" customWidth="1"/>
    <col min="14352" max="14352" width="14.6640625" customWidth="1"/>
    <col min="14353" max="14353" width="19.88671875" customWidth="1"/>
    <col min="14593" max="14593" width="7.6640625" customWidth="1"/>
    <col min="14594" max="14594" width="19.109375" customWidth="1"/>
    <col min="14595" max="14595" width="82" customWidth="1"/>
    <col min="14596" max="14596" width="21.33203125" customWidth="1"/>
    <col min="14597" max="14597" width="15.33203125" customWidth="1"/>
    <col min="14598" max="14598" width="11.5546875" customWidth="1"/>
    <col min="14599" max="14599" width="11.109375" customWidth="1"/>
    <col min="14600" max="14600" width="12" customWidth="1"/>
    <col min="14601" max="14601" width="15.6640625" customWidth="1"/>
    <col min="14602" max="14602" width="18.6640625" customWidth="1"/>
    <col min="14603" max="14603" width="15.88671875" customWidth="1"/>
    <col min="14605" max="14605" width="11.6640625" customWidth="1"/>
    <col min="14606" max="14606" width="13.33203125" customWidth="1"/>
    <col min="14607" max="14607" width="15.5546875" customWidth="1"/>
    <col min="14608" max="14608" width="14.6640625" customWidth="1"/>
    <col min="14609" max="14609" width="19.88671875" customWidth="1"/>
    <col min="14849" max="14849" width="7.6640625" customWidth="1"/>
    <col min="14850" max="14850" width="19.109375" customWidth="1"/>
    <col min="14851" max="14851" width="82" customWidth="1"/>
    <col min="14852" max="14852" width="21.33203125" customWidth="1"/>
    <col min="14853" max="14853" width="15.33203125" customWidth="1"/>
    <col min="14854" max="14854" width="11.5546875" customWidth="1"/>
    <col min="14855" max="14855" width="11.109375" customWidth="1"/>
    <col min="14856" max="14856" width="12" customWidth="1"/>
    <col min="14857" max="14857" width="15.6640625" customWidth="1"/>
    <col min="14858" max="14858" width="18.6640625" customWidth="1"/>
    <col min="14859" max="14859" width="15.88671875" customWidth="1"/>
    <col min="14861" max="14861" width="11.6640625" customWidth="1"/>
    <col min="14862" max="14862" width="13.33203125" customWidth="1"/>
    <col min="14863" max="14863" width="15.5546875" customWidth="1"/>
    <col min="14864" max="14864" width="14.6640625" customWidth="1"/>
    <col min="14865" max="14865" width="19.88671875" customWidth="1"/>
    <col min="15105" max="15105" width="7.6640625" customWidth="1"/>
    <col min="15106" max="15106" width="19.109375" customWidth="1"/>
    <col min="15107" max="15107" width="82" customWidth="1"/>
    <col min="15108" max="15108" width="21.33203125" customWidth="1"/>
    <col min="15109" max="15109" width="15.33203125" customWidth="1"/>
    <col min="15110" max="15110" width="11.5546875" customWidth="1"/>
    <col min="15111" max="15111" width="11.109375" customWidth="1"/>
    <col min="15112" max="15112" width="12" customWidth="1"/>
    <col min="15113" max="15113" width="15.6640625" customWidth="1"/>
    <col min="15114" max="15114" width="18.6640625" customWidth="1"/>
    <col min="15115" max="15115" width="15.88671875" customWidth="1"/>
    <col min="15117" max="15117" width="11.6640625" customWidth="1"/>
    <col min="15118" max="15118" width="13.33203125" customWidth="1"/>
    <col min="15119" max="15119" width="15.5546875" customWidth="1"/>
    <col min="15120" max="15120" width="14.6640625" customWidth="1"/>
    <col min="15121" max="15121" width="19.88671875" customWidth="1"/>
    <col min="15361" max="15361" width="7.6640625" customWidth="1"/>
    <col min="15362" max="15362" width="19.109375" customWidth="1"/>
    <col min="15363" max="15363" width="82" customWidth="1"/>
    <col min="15364" max="15364" width="21.33203125" customWidth="1"/>
    <col min="15365" max="15365" width="15.33203125" customWidth="1"/>
    <col min="15366" max="15366" width="11.5546875" customWidth="1"/>
    <col min="15367" max="15367" width="11.109375" customWidth="1"/>
    <col min="15368" max="15368" width="12" customWidth="1"/>
    <col min="15369" max="15369" width="15.6640625" customWidth="1"/>
    <col min="15370" max="15370" width="18.6640625" customWidth="1"/>
    <col min="15371" max="15371" width="15.88671875" customWidth="1"/>
    <col min="15373" max="15373" width="11.6640625" customWidth="1"/>
    <col min="15374" max="15374" width="13.33203125" customWidth="1"/>
    <col min="15375" max="15375" width="15.5546875" customWidth="1"/>
    <col min="15376" max="15376" width="14.6640625" customWidth="1"/>
    <col min="15377" max="15377" width="19.88671875" customWidth="1"/>
    <col min="15617" max="15617" width="7.6640625" customWidth="1"/>
    <col min="15618" max="15618" width="19.109375" customWidth="1"/>
    <col min="15619" max="15619" width="82" customWidth="1"/>
    <col min="15620" max="15620" width="21.33203125" customWidth="1"/>
    <col min="15621" max="15621" width="15.33203125" customWidth="1"/>
    <col min="15622" max="15622" width="11.5546875" customWidth="1"/>
    <col min="15623" max="15623" width="11.109375" customWidth="1"/>
    <col min="15624" max="15624" width="12" customWidth="1"/>
    <col min="15625" max="15625" width="15.6640625" customWidth="1"/>
    <col min="15626" max="15626" width="18.6640625" customWidth="1"/>
    <col min="15627" max="15627" width="15.88671875" customWidth="1"/>
    <col min="15629" max="15629" width="11.6640625" customWidth="1"/>
    <col min="15630" max="15630" width="13.33203125" customWidth="1"/>
    <col min="15631" max="15631" width="15.5546875" customWidth="1"/>
    <col min="15632" max="15632" width="14.6640625" customWidth="1"/>
    <col min="15633" max="15633" width="19.88671875" customWidth="1"/>
    <col min="15873" max="15873" width="7.6640625" customWidth="1"/>
    <col min="15874" max="15874" width="19.109375" customWidth="1"/>
    <col min="15875" max="15875" width="82" customWidth="1"/>
    <col min="15876" max="15876" width="21.33203125" customWidth="1"/>
    <col min="15877" max="15877" width="15.33203125" customWidth="1"/>
    <col min="15878" max="15878" width="11.5546875" customWidth="1"/>
    <col min="15879" max="15879" width="11.109375" customWidth="1"/>
    <col min="15880" max="15880" width="12" customWidth="1"/>
    <col min="15881" max="15881" width="15.6640625" customWidth="1"/>
    <col min="15882" max="15882" width="18.6640625" customWidth="1"/>
    <col min="15883" max="15883" width="15.88671875" customWidth="1"/>
    <col min="15885" max="15885" width="11.6640625" customWidth="1"/>
    <col min="15886" max="15886" width="13.33203125" customWidth="1"/>
    <col min="15887" max="15887" width="15.5546875" customWidth="1"/>
    <col min="15888" max="15888" width="14.6640625" customWidth="1"/>
    <col min="15889" max="15889" width="19.88671875" customWidth="1"/>
    <col min="16129" max="16129" width="7.6640625" customWidth="1"/>
    <col min="16130" max="16130" width="19.109375" customWidth="1"/>
    <col min="16131" max="16131" width="82" customWidth="1"/>
    <col min="16132" max="16132" width="21.33203125" customWidth="1"/>
    <col min="16133" max="16133" width="15.33203125" customWidth="1"/>
    <col min="16134" max="16134" width="11.5546875" customWidth="1"/>
    <col min="16135" max="16135" width="11.109375" customWidth="1"/>
    <col min="16136" max="16136" width="12" customWidth="1"/>
    <col min="16137" max="16137" width="15.6640625" customWidth="1"/>
    <col min="16138" max="16138" width="18.6640625" customWidth="1"/>
    <col min="16139" max="16139" width="15.88671875" customWidth="1"/>
    <col min="16141" max="16141" width="11.6640625" customWidth="1"/>
    <col min="16142" max="16142" width="13.33203125" customWidth="1"/>
    <col min="16143" max="16143" width="15.5546875" customWidth="1"/>
    <col min="16144" max="16144" width="14.6640625" customWidth="1"/>
    <col min="16145" max="16145" width="19.88671875" customWidth="1"/>
  </cols>
  <sheetData>
    <row r="1" spans="1:18" ht="14.25" customHeight="1">
      <c r="A1" s="7"/>
      <c r="B1" s="7"/>
      <c r="C1" s="7"/>
      <c r="D1" s="7"/>
      <c r="E1" s="7"/>
      <c r="F1" s="132"/>
      <c r="G1" s="7"/>
      <c r="H1" s="7"/>
      <c r="I1" s="7"/>
      <c r="J1" s="7"/>
      <c r="K1" s="7"/>
      <c r="L1" s="7"/>
      <c r="M1" s="7"/>
      <c r="N1" s="26" t="s">
        <v>1</v>
      </c>
      <c r="O1" s="7"/>
      <c r="P1" s="7"/>
      <c r="Q1" s="7"/>
      <c r="R1" s="7"/>
    </row>
    <row r="2" spans="1:18" ht="15" customHeight="1">
      <c r="A2" s="7"/>
      <c r="B2" s="7"/>
      <c r="C2" s="7"/>
      <c r="D2" s="7"/>
      <c r="E2" s="7"/>
      <c r="F2" s="7"/>
      <c r="G2" s="7"/>
      <c r="H2" s="7"/>
      <c r="I2" s="7"/>
      <c r="J2" s="7"/>
      <c r="K2" s="7"/>
      <c r="L2" s="7"/>
      <c r="M2" s="7"/>
      <c r="N2" s="7"/>
      <c r="O2" s="7"/>
      <c r="P2" s="7"/>
      <c r="Q2" s="7"/>
      <c r="R2" s="7"/>
    </row>
    <row r="3" spans="1:18" ht="15" customHeight="1">
      <c r="A3" s="7"/>
      <c r="B3" s="7"/>
      <c r="C3" s="7"/>
      <c r="D3" s="7"/>
      <c r="E3" s="7"/>
      <c r="F3" s="7"/>
      <c r="G3" s="7"/>
      <c r="H3" s="7"/>
      <c r="I3" s="7"/>
      <c r="J3" s="7"/>
      <c r="K3" s="7"/>
      <c r="L3" s="7"/>
      <c r="M3" s="7"/>
      <c r="N3" s="7"/>
      <c r="O3" s="7"/>
      <c r="P3" s="7"/>
      <c r="Q3" s="7"/>
      <c r="R3" s="7"/>
    </row>
    <row r="4" spans="1:18" ht="15" customHeight="1">
      <c r="A4" s="484"/>
      <c r="B4" s="1100" t="s">
        <v>5344</v>
      </c>
      <c r="C4" s="892"/>
      <c r="D4" s="892"/>
      <c r="E4" s="484"/>
      <c r="F4" s="484"/>
      <c r="G4" s="484"/>
      <c r="H4" s="484"/>
      <c r="I4" s="484"/>
      <c r="J4" s="484"/>
      <c r="K4" s="484"/>
      <c r="L4" s="484"/>
      <c r="M4" s="484"/>
      <c r="N4" s="484"/>
      <c r="O4" s="484"/>
      <c r="P4" s="484"/>
      <c r="Q4" s="484"/>
      <c r="R4" s="484"/>
    </row>
    <row r="5" spans="1:18" ht="4.5" customHeight="1">
      <c r="A5" s="484"/>
      <c r="B5" s="485"/>
      <c r="C5" s="485"/>
      <c r="D5" s="485"/>
      <c r="E5" s="484"/>
      <c r="F5" s="484"/>
      <c r="G5" s="484"/>
      <c r="H5" s="484"/>
      <c r="I5" s="484"/>
      <c r="J5" s="484"/>
      <c r="K5" s="484"/>
      <c r="L5" s="484"/>
      <c r="M5" s="484"/>
      <c r="N5" s="484"/>
      <c r="O5" s="484"/>
      <c r="P5" s="484"/>
      <c r="Q5" s="484"/>
      <c r="R5" s="484"/>
    </row>
    <row r="6" spans="1:18" ht="6" customHeight="1">
      <c r="A6" s="484"/>
      <c r="B6" s="486"/>
      <c r="C6" s="486"/>
      <c r="D6" s="486"/>
      <c r="E6" s="484"/>
      <c r="F6" s="484"/>
      <c r="G6" s="484"/>
      <c r="H6" s="484"/>
      <c r="I6" s="484"/>
      <c r="J6" s="484"/>
      <c r="K6" s="484"/>
      <c r="L6" s="484"/>
      <c r="M6" s="484"/>
      <c r="N6" s="484"/>
      <c r="O6" s="484"/>
      <c r="P6" s="484"/>
      <c r="Q6" s="484"/>
      <c r="R6" s="484"/>
    </row>
    <row r="7" spans="1:18" ht="15" customHeight="1">
      <c r="A7" s="7"/>
      <c r="B7" s="7"/>
      <c r="C7" s="7"/>
      <c r="D7" s="7"/>
      <c r="E7" s="7"/>
      <c r="F7" s="7"/>
      <c r="G7" s="7"/>
      <c r="H7" s="7"/>
      <c r="I7" s="7"/>
      <c r="J7" s="7"/>
      <c r="K7" s="7"/>
      <c r="L7" s="7"/>
      <c r="M7" s="7"/>
      <c r="N7" s="7"/>
      <c r="O7" s="7"/>
      <c r="P7" s="7"/>
      <c r="Q7" s="7"/>
      <c r="R7" s="7"/>
    </row>
    <row r="8" spans="1:18" ht="36.75" customHeight="1">
      <c r="A8" s="7"/>
      <c r="B8" s="1099" t="s">
        <v>5345</v>
      </c>
      <c r="C8" s="892"/>
      <c r="D8" s="892"/>
      <c r="E8" s="7"/>
      <c r="F8" s="7"/>
      <c r="G8" s="7"/>
      <c r="H8" s="7"/>
      <c r="I8" s="7"/>
      <c r="J8" s="7"/>
      <c r="K8" s="7"/>
      <c r="L8" s="7"/>
      <c r="M8" s="7"/>
      <c r="N8" s="7"/>
      <c r="O8" s="7"/>
      <c r="P8" s="7"/>
      <c r="Q8" s="7"/>
      <c r="R8" s="7"/>
    </row>
    <row r="9" spans="1:18" ht="66" customHeight="1">
      <c r="A9" s="7"/>
      <c r="B9" s="1099" t="s">
        <v>5346</v>
      </c>
      <c r="C9" s="892"/>
      <c r="D9" s="892"/>
      <c r="E9" s="7"/>
      <c r="F9" s="7"/>
      <c r="G9" s="7"/>
      <c r="H9" s="7"/>
      <c r="I9" s="7"/>
      <c r="J9" s="7"/>
      <c r="K9" s="7"/>
      <c r="L9" s="7"/>
      <c r="M9" s="7"/>
      <c r="N9" s="7"/>
      <c r="O9" s="7"/>
      <c r="P9" s="7"/>
      <c r="Q9" s="7"/>
      <c r="R9" s="7"/>
    </row>
    <row r="10" spans="1:18" ht="123" customHeight="1">
      <c r="A10" s="7"/>
      <c r="B10" s="1099" t="s">
        <v>5347</v>
      </c>
      <c r="C10" s="892"/>
      <c r="D10" s="892"/>
      <c r="E10" s="7"/>
      <c r="F10" s="7"/>
      <c r="G10" s="7"/>
      <c r="H10" s="7"/>
      <c r="I10" s="7"/>
      <c r="J10" s="7"/>
      <c r="K10" s="7"/>
      <c r="L10" s="7"/>
      <c r="M10" s="7"/>
      <c r="N10" s="7"/>
      <c r="O10" s="7"/>
      <c r="P10" s="7"/>
      <c r="Q10" s="7"/>
      <c r="R10" s="7"/>
    </row>
    <row r="11" spans="1:18" ht="51" customHeight="1">
      <c r="A11" s="7"/>
      <c r="B11" s="1099" t="s">
        <v>5343</v>
      </c>
      <c r="C11" s="892"/>
      <c r="D11" s="892"/>
      <c r="E11" s="7"/>
      <c r="F11" s="7"/>
      <c r="G11" s="7"/>
      <c r="H11" s="7"/>
      <c r="I11" s="7"/>
      <c r="J11" s="7"/>
      <c r="K11" s="7"/>
      <c r="L11" s="7"/>
      <c r="M11" s="7"/>
      <c r="N11" s="7"/>
      <c r="O11" s="7"/>
      <c r="P11" s="7"/>
      <c r="Q11" s="7"/>
      <c r="R11" s="7"/>
    </row>
    <row r="12" spans="1:18" ht="15" customHeight="1">
      <c r="A12" s="7"/>
      <c r="B12" s="7"/>
      <c r="C12" s="7"/>
      <c r="D12" s="7"/>
      <c r="E12" s="7"/>
      <c r="F12" s="7"/>
      <c r="G12" s="7"/>
      <c r="H12" s="7"/>
      <c r="I12" s="7"/>
      <c r="J12" s="7"/>
      <c r="K12" s="7"/>
      <c r="L12" s="7"/>
      <c r="M12" s="7"/>
      <c r="N12" s="7"/>
      <c r="O12" s="7"/>
      <c r="P12" s="7"/>
      <c r="Q12" s="7"/>
      <c r="R12" s="7"/>
    </row>
    <row r="13" spans="1:18" ht="14.25" customHeight="1">
      <c r="A13" s="7"/>
      <c r="B13" s="7" t="s">
        <v>5348</v>
      </c>
      <c r="C13" s="7"/>
      <c r="D13" s="7"/>
      <c r="E13" s="7"/>
      <c r="F13" s="7"/>
      <c r="G13" s="7"/>
      <c r="H13" s="7"/>
      <c r="I13" s="7"/>
      <c r="J13" s="7"/>
      <c r="K13" s="7"/>
      <c r="L13" s="7"/>
      <c r="M13" s="7"/>
      <c r="N13" s="7"/>
      <c r="O13" s="7"/>
      <c r="P13" s="7"/>
      <c r="Q13" s="7"/>
      <c r="R13" s="7"/>
    </row>
  </sheetData>
  <mergeCells count="5">
    <mergeCell ref="B10:D10"/>
    <mergeCell ref="B11:D11"/>
    <mergeCell ref="B8:D8"/>
    <mergeCell ref="B4:D4"/>
    <mergeCell ref="B9:D9"/>
  </mergeCells>
  <hyperlinks>
    <hyperlink ref="N1" location="'ÍNDICE'!A1" display="◀ Índice" xr:uid="{00000000-0004-0000-2000-000000000000}"/>
  </hyperlinks>
  <printOptions horizontalCentered="1"/>
  <pageMargins left="0.4" right="0.4" top="0.6" bottom="0.5" header="0.511811023622047" footer="0.51180555555555596"/>
  <pageSetup paperSize="9" fitToHeight="0" orientation="landscape" horizontalDpi="300" verticalDpi="300"/>
  <headerFooter>
    <oddFooter>&amp;L&amp;8 &amp;K808080Circular n.º ___/EOTF/2026 — Livro de Anexos&amp;R&amp;8 &amp;K808080Pág. &amp;P de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BDD7EE"/>
  </sheetPr>
  <dimension ref="A1:F70"/>
  <sheetViews>
    <sheetView showGridLines="0" zoomScale="70" zoomScaleNormal="70" workbookViewId="0">
      <pane xSplit="1" ySplit="1" topLeftCell="B2" activePane="bottomRight" state="frozen"/>
      <selection pane="topRight" activeCell="B1" sqref="B1"/>
      <selection pane="bottomLeft" activeCell="A63" sqref="A63"/>
      <selection pane="bottomRight" activeCell="B70" sqref="B70"/>
    </sheetView>
  </sheetViews>
  <sheetFormatPr defaultColWidth="8.6640625" defaultRowHeight="14.4"/>
  <cols>
    <col min="1" max="1" width="6.33203125" style="487" customWidth="1"/>
    <col min="2" max="2" width="30" style="488" customWidth="1"/>
    <col min="3" max="3" width="139.5546875" style="488" customWidth="1"/>
    <col min="4" max="6" width="8.6640625" style="487" customWidth="1"/>
    <col min="7" max="16384" width="8.6640625" style="487"/>
  </cols>
  <sheetData>
    <row r="1" spans="1:6" ht="43.5" customHeight="1">
      <c r="A1" s="489"/>
      <c r="B1" s="1106" t="s">
        <v>5349</v>
      </c>
      <c r="C1" s="1103"/>
      <c r="F1" s="26" t="s">
        <v>1</v>
      </c>
    </row>
    <row r="2" spans="1:6" ht="18" customHeight="1">
      <c r="B2" s="1102"/>
      <c r="C2" s="1103"/>
    </row>
    <row r="3" spans="1:6" ht="83.25" customHeight="1">
      <c r="B3" s="1104" t="s">
        <v>5350</v>
      </c>
      <c r="C3" s="930"/>
      <c r="E3" s="334"/>
    </row>
    <row r="4" spans="1:6" ht="15" customHeight="1">
      <c r="B4" s="491"/>
      <c r="C4" s="491"/>
    </row>
    <row r="5" spans="1:6" ht="15" customHeight="1">
      <c r="B5" s="491"/>
      <c r="C5" s="491"/>
    </row>
    <row r="6" spans="1:6" ht="140.25" customHeight="1">
      <c r="B6" s="1101" t="s">
        <v>5351</v>
      </c>
      <c r="C6" s="930"/>
    </row>
    <row r="7" spans="1:6" ht="15.75" customHeight="1">
      <c r="A7" s="490"/>
      <c r="B7" s="490"/>
      <c r="C7" s="490"/>
    </row>
    <row r="8" spans="1:6" ht="15.75" customHeight="1">
      <c r="A8" s="490"/>
      <c r="B8" s="490"/>
      <c r="C8" s="490"/>
    </row>
    <row r="9" spans="1:6" ht="15.75" customHeight="1">
      <c r="A9" s="490"/>
      <c r="B9" s="490"/>
      <c r="C9" s="490"/>
    </row>
    <row r="10" spans="1:6" ht="15.75" customHeight="1">
      <c r="A10" s="490"/>
      <c r="B10" s="490"/>
      <c r="C10" s="490"/>
    </row>
    <row r="11" spans="1:6" ht="15.75" customHeight="1">
      <c r="A11" s="490"/>
      <c r="B11" s="490"/>
      <c r="C11" s="490"/>
    </row>
    <row r="12" spans="1:6" ht="15.75" customHeight="1">
      <c r="A12" s="490"/>
      <c r="B12" s="490"/>
      <c r="C12" s="490"/>
    </row>
    <row r="13" spans="1:6" ht="15.75" customHeight="1">
      <c r="A13" s="490"/>
      <c r="B13" s="490"/>
      <c r="C13" s="490"/>
    </row>
    <row r="14" spans="1:6" ht="15.75" customHeight="1">
      <c r="A14" s="490"/>
      <c r="B14" s="490"/>
      <c r="C14" s="490"/>
    </row>
    <row r="15" spans="1:6" ht="15.75" customHeight="1">
      <c r="A15" s="490"/>
      <c r="B15" s="490"/>
      <c r="C15" s="490"/>
    </row>
    <row r="16" spans="1:6" ht="15.75" customHeight="1">
      <c r="A16" s="490"/>
      <c r="B16" s="490"/>
      <c r="C16" s="490"/>
    </row>
    <row r="17" spans="1:3" ht="15.75" customHeight="1">
      <c r="A17" s="490"/>
      <c r="B17" s="490"/>
      <c r="C17" s="490"/>
    </row>
    <row r="18" spans="1:3" ht="15.75" customHeight="1">
      <c r="A18" s="490"/>
      <c r="B18" s="490"/>
      <c r="C18" s="490"/>
    </row>
    <row r="19" spans="1:3" ht="15.75" customHeight="1">
      <c r="A19" s="490"/>
      <c r="B19" s="490"/>
      <c r="C19" s="490"/>
    </row>
    <row r="20" spans="1:3" ht="15.75" customHeight="1">
      <c r="A20" s="490"/>
      <c r="B20" s="490"/>
      <c r="C20" s="490"/>
    </row>
    <row r="21" spans="1:3" ht="15.75" customHeight="1">
      <c r="A21" s="490"/>
      <c r="B21" s="490"/>
      <c r="C21" s="490"/>
    </row>
    <row r="22" spans="1:3" ht="15.75" customHeight="1">
      <c r="A22" s="490"/>
      <c r="B22" s="490"/>
      <c r="C22" s="490"/>
    </row>
    <row r="23" spans="1:3" ht="15.75" customHeight="1">
      <c r="A23" s="490"/>
      <c r="B23" s="490"/>
      <c r="C23" s="490"/>
    </row>
    <row r="24" spans="1:3" ht="15.75" customHeight="1">
      <c r="A24" s="490"/>
      <c r="B24" s="490"/>
      <c r="C24" s="490"/>
    </row>
    <row r="25" spans="1:3" ht="15.75" customHeight="1">
      <c r="A25" s="490"/>
      <c r="B25" s="490"/>
      <c r="C25" s="490"/>
    </row>
    <row r="26" spans="1:3" ht="15.75" customHeight="1">
      <c r="A26" s="490"/>
      <c r="B26" s="490"/>
      <c r="C26" s="490"/>
    </row>
    <row r="27" spans="1:3" ht="15.75" customHeight="1">
      <c r="A27" s="490"/>
      <c r="B27" s="490"/>
      <c r="C27" s="490"/>
    </row>
    <row r="28" spans="1:3" ht="15.75" customHeight="1">
      <c r="A28" s="490"/>
      <c r="B28" s="490"/>
      <c r="C28" s="490"/>
    </row>
    <row r="29" spans="1:3" ht="15.75" customHeight="1">
      <c r="A29" s="490"/>
      <c r="B29" s="490"/>
      <c r="C29" s="490"/>
    </row>
    <row r="30" spans="1:3" ht="15.75" customHeight="1">
      <c r="A30" s="490"/>
      <c r="B30" s="490"/>
      <c r="C30" s="490"/>
    </row>
    <row r="31" spans="1:3" ht="15.75" customHeight="1">
      <c r="A31" s="490"/>
      <c r="B31" s="490"/>
      <c r="C31" s="490"/>
    </row>
    <row r="32" spans="1:3" ht="15.75" customHeight="1">
      <c r="A32" s="490"/>
      <c r="B32" s="490"/>
      <c r="C32" s="490"/>
    </row>
    <row r="33" spans="1:3" ht="15.75" customHeight="1">
      <c r="A33" s="490"/>
      <c r="B33" s="490"/>
      <c r="C33" s="490"/>
    </row>
    <row r="34" spans="1:3" ht="15.75" customHeight="1">
      <c r="A34" s="490"/>
      <c r="B34" s="490"/>
      <c r="C34" s="490"/>
    </row>
    <row r="35" spans="1:3" ht="15.75" customHeight="1">
      <c r="A35" s="490"/>
      <c r="B35" s="490"/>
      <c r="C35" s="490"/>
    </row>
    <row r="36" spans="1:3" ht="15.75" customHeight="1">
      <c r="A36" s="490"/>
      <c r="B36" s="490"/>
      <c r="C36" s="490"/>
    </row>
    <row r="37" spans="1:3" ht="15.75" customHeight="1">
      <c r="A37" s="490"/>
      <c r="B37" s="490"/>
      <c r="C37" s="490"/>
    </row>
    <row r="38" spans="1:3" ht="15.75" customHeight="1">
      <c r="A38" s="490"/>
      <c r="B38" s="490"/>
      <c r="C38" s="490"/>
    </row>
    <row r="39" spans="1:3" ht="15.75" customHeight="1">
      <c r="A39" s="490"/>
      <c r="B39" s="490"/>
      <c r="C39" s="490"/>
    </row>
    <row r="40" spans="1:3" ht="32.25" customHeight="1">
      <c r="B40" s="1105" t="s">
        <v>5352</v>
      </c>
      <c r="C40" s="930"/>
    </row>
    <row r="41" spans="1:3" ht="30.75" customHeight="1">
      <c r="B41" s="492" t="s">
        <v>5353</v>
      </c>
      <c r="C41" s="493" t="s">
        <v>5354</v>
      </c>
    </row>
    <row r="42" spans="1:3" ht="31.5" customHeight="1">
      <c r="B42" s="492" t="s">
        <v>5355</v>
      </c>
      <c r="C42" s="493" t="s">
        <v>5356</v>
      </c>
    </row>
    <row r="43" spans="1:3" ht="30.75" customHeight="1">
      <c r="B43" s="492" t="s">
        <v>5357</v>
      </c>
      <c r="C43" s="493" t="s">
        <v>5358</v>
      </c>
    </row>
    <row r="44" spans="1:3" ht="30.75" customHeight="1">
      <c r="B44" s="492" t="s">
        <v>5359</v>
      </c>
      <c r="C44" s="493" t="s">
        <v>5360</v>
      </c>
    </row>
    <row r="45" spans="1:3" ht="225" customHeight="1">
      <c r="B45" s="492" t="s">
        <v>5361</v>
      </c>
      <c r="C45" s="494" t="s">
        <v>5362</v>
      </c>
    </row>
    <row r="46" spans="1:3" ht="38.25" customHeight="1">
      <c r="B46" s="492" t="s">
        <v>5363</v>
      </c>
      <c r="C46" s="495" t="s">
        <v>5364</v>
      </c>
    </row>
    <row r="47" spans="1:3" ht="63.75" customHeight="1">
      <c r="B47" s="492" t="s">
        <v>5365</v>
      </c>
      <c r="C47" s="496" t="s">
        <v>5366</v>
      </c>
    </row>
    <row r="48" spans="1:3" ht="63.75" customHeight="1">
      <c r="B48" s="492" t="s">
        <v>5367</v>
      </c>
      <c r="C48" s="496" t="s">
        <v>5368</v>
      </c>
    </row>
    <row r="49" spans="2:3" ht="144" customHeight="1">
      <c r="B49" s="492" t="s">
        <v>5369</v>
      </c>
      <c r="C49" s="494" t="s">
        <v>5370</v>
      </c>
    </row>
    <row r="50" spans="2:3" ht="148.5" customHeight="1">
      <c r="B50" s="492" t="s">
        <v>5371</v>
      </c>
      <c r="C50" s="494" t="s">
        <v>5372</v>
      </c>
    </row>
    <row r="51" spans="2:3" ht="76.5" customHeight="1">
      <c r="B51" s="492" t="s">
        <v>5373</v>
      </c>
      <c r="C51" s="493" t="s">
        <v>5374</v>
      </c>
    </row>
    <row r="52" spans="2:3" ht="76.5" customHeight="1">
      <c r="B52" s="497" t="s">
        <v>5375</v>
      </c>
      <c r="C52" s="496" t="s">
        <v>5376</v>
      </c>
    </row>
    <row r="53" spans="2:3" ht="76.5" customHeight="1">
      <c r="B53" s="498" t="s">
        <v>5377</v>
      </c>
      <c r="C53" s="496" t="s">
        <v>5378</v>
      </c>
    </row>
    <row r="54" spans="2:3" ht="76.5" customHeight="1">
      <c r="B54" s="498" t="s">
        <v>5379</v>
      </c>
      <c r="C54" s="496" t="s">
        <v>5380</v>
      </c>
    </row>
    <row r="55" spans="2:3" ht="106.5" customHeight="1">
      <c r="B55" s="498" t="s">
        <v>5381</v>
      </c>
      <c r="C55" s="496" t="s">
        <v>5382</v>
      </c>
    </row>
    <row r="56" spans="2:3" ht="76.5" customHeight="1">
      <c r="B56" s="498" t="s">
        <v>5383</v>
      </c>
      <c r="C56" s="496" t="s">
        <v>5384</v>
      </c>
    </row>
    <row r="57" spans="2:3" ht="150" customHeight="1">
      <c r="B57" s="498" t="s">
        <v>5385</v>
      </c>
      <c r="C57" s="496" t="s">
        <v>5386</v>
      </c>
    </row>
    <row r="58" spans="2:3" ht="76.5" customHeight="1">
      <c r="B58" s="498" t="s">
        <v>5387</v>
      </c>
      <c r="C58" s="496" t="s">
        <v>5388</v>
      </c>
    </row>
    <row r="59" spans="2:3" ht="15.75" customHeight="1">
      <c r="B59" s="499"/>
      <c r="C59" s="499"/>
    </row>
    <row r="60" spans="2:3" ht="15" customHeight="1">
      <c r="B60" s="500"/>
      <c r="C60" s="501"/>
    </row>
    <row r="61" spans="2:3" ht="22.5" customHeight="1">
      <c r="B61" s="1105" t="s">
        <v>5389</v>
      </c>
      <c r="C61" s="930"/>
    </row>
    <row r="62" spans="2:3" ht="21.75" customHeight="1">
      <c r="B62" s="502">
        <v>1</v>
      </c>
      <c r="C62" s="495" t="s">
        <v>5390</v>
      </c>
    </row>
    <row r="63" spans="2:3" ht="46.5" customHeight="1">
      <c r="B63" s="502">
        <v>2</v>
      </c>
      <c r="C63" s="495" t="s">
        <v>5391</v>
      </c>
    </row>
    <row r="64" spans="2:3" ht="28.5" customHeight="1">
      <c r="B64" s="502">
        <v>3</v>
      </c>
      <c r="C64" s="495" t="s">
        <v>5392</v>
      </c>
    </row>
    <row r="65" spans="2:3" ht="57" customHeight="1">
      <c r="B65" s="502">
        <v>4</v>
      </c>
      <c r="C65" s="495" t="s">
        <v>5393</v>
      </c>
    </row>
    <row r="66" spans="2:3" ht="42.75" customHeight="1">
      <c r="B66" s="502">
        <v>5</v>
      </c>
      <c r="C66" s="495" t="s">
        <v>5394</v>
      </c>
    </row>
    <row r="67" spans="2:3" ht="28.5" customHeight="1">
      <c r="B67" s="502">
        <v>6</v>
      </c>
      <c r="C67" s="496" t="s">
        <v>5395</v>
      </c>
    </row>
    <row r="68" spans="2:3" ht="42.75" customHeight="1">
      <c r="B68" s="502">
        <v>7</v>
      </c>
      <c r="C68" s="496" t="s">
        <v>5396</v>
      </c>
    </row>
    <row r="69" spans="2:3" ht="42.75" customHeight="1">
      <c r="B69" s="502">
        <v>8</v>
      </c>
      <c r="C69" s="496" t="s">
        <v>5397</v>
      </c>
    </row>
    <row r="70" spans="2:3" ht="46.5" customHeight="1">
      <c r="B70" s="502">
        <v>9</v>
      </c>
      <c r="C70" s="496" t="s">
        <v>5398</v>
      </c>
    </row>
  </sheetData>
  <mergeCells count="6">
    <mergeCell ref="B1:C1"/>
    <mergeCell ref="B6:C6"/>
    <mergeCell ref="B2:C2"/>
    <mergeCell ref="B3:C3"/>
    <mergeCell ref="B61:C61"/>
    <mergeCell ref="B40:C40"/>
  </mergeCells>
  <hyperlinks>
    <hyperlink ref="F1" location="'ÍNDICE'!A1" display="◀ Índice" xr:uid="{00000000-0004-0000-2100-000000000000}"/>
  </hyperlinks>
  <printOptions horizontalCentered="1"/>
  <pageMargins left="0.31527777777777799" right="0.31527777777777799" top="0.74791666666666701" bottom="0.35416666666666702" header="0.511811023622047" footer="0.511811023622047"/>
  <pageSetup scale="60" orientation="landscape" horizontalDpi="300" verticalDpi="300"/>
  <rowBreaks count="2" manualBreakCount="2">
    <brk id="39" max="16383" man="1"/>
    <brk id="58" max="16383" man="1"/>
  </rowBreaks>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D966"/>
    <pageSetUpPr fitToPage="1"/>
  </sheetPr>
  <dimension ref="A1:GS1032"/>
  <sheetViews>
    <sheetView showGridLines="0" zoomScale="70" zoomScaleNormal="70" workbookViewId="0">
      <selection sqref="A1:N1"/>
    </sheetView>
  </sheetViews>
  <sheetFormatPr defaultColWidth="9.44140625" defaultRowHeight="14.4"/>
  <cols>
    <col min="1" max="2" width="17.6640625" customWidth="1"/>
    <col min="3" max="3" width="56" customWidth="1"/>
    <col min="4" max="4" width="22" customWidth="1"/>
    <col min="5" max="5" width="54.44140625" customWidth="1"/>
    <col min="6" max="9" width="17.6640625" customWidth="1"/>
    <col min="10" max="10" width="22.5546875" customWidth="1"/>
    <col min="11" max="11" width="17.6640625" customWidth="1"/>
    <col min="12" max="12" width="2.5546875" customWidth="1"/>
    <col min="13" max="13" width="18.44140625" customWidth="1"/>
    <col min="14" max="14" width="19.6640625" customWidth="1"/>
    <col min="15" max="15" width="1.6640625" customWidth="1"/>
    <col min="16" max="16" width="13.44140625" customWidth="1"/>
    <col min="17" max="17" width="16.33203125" customWidth="1"/>
    <col min="18" max="18" width="22.5546875" customWidth="1"/>
    <col min="19" max="19" width="21.6640625" customWidth="1"/>
    <col min="20" max="20" width="15" customWidth="1"/>
    <col min="21" max="21" width="19.6640625" customWidth="1"/>
    <col min="201" max="201" width="8.44140625" hidden="1" customWidth="1"/>
  </cols>
  <sheetData>
    <row r="1" spans="1:142" ht="17.25" customHeight="1">
      <c r="A1" s="1114" t="s">
        <v>5399</v>
      </c>
      <c r="B1" s="892"/>
      <c r="C1" s="892"/>
      <c r="D1" s="892"/>
      <c r="E1" s="892"/>
      <c r="F1" s="892"/>
      <c r="G1" s="892"/>
      <c r="H1" s="892"/>
      <c r="I1" s="892"/>
      <c r="J1" s="892"/>
      <c r="K1" s="892"/>
      <c r="L1" s="892"/>
      <c r="M1" s="892"/>
      <c r="N1" s="892"/>
      <c r="P1" s="26" t="s">
        <v>1</v>
      </c>
      <c r="EL1" t="s">
        <v>5400</v>
      </c>
    </row>
    <row r="2" spans="1:142" ht="15.75" customHeight="1">
      <c r="A2" s="1117" t="s">
        <v>5401</v>
      </c>
      <c r="B2" s="892"/>
      <c r="C2" s="892"/>
      <c r="D2" s="892"/>
      <c r="E2" s="892"/>
      <c r="F2" s="892"/>
      <c r="G2" s="892"/>
      <c r="H2" s="892"/>
      <c r="I2" s="892"/>
      <c r="J2" s="892"/>
      <c r="K2" s="892"/>
      <c r="L2" s="892"/>
      <c r="M2" s="892"/>
      <c r="N2" s="892"/>
      <c r="EL2" t="s">
        <v>5402</v>
      </c>
    </row>
    <row r="3" spans="1:142" ht="15.75" customHeight="1">
      <c r="A3" s="489"/>
      <c r="B3" s="503"/>
      <c r="C3" s="503"/>
      <c r="D3" s="503"/>
      <c r="E3" s="503"/>
      <c r="F3" s="503"/>
      <c r="G3" s="503"/>
      <c r="H3" s="503"/>
      <c r="I3" s="503"/>
      <c r="J3" s="503"/>
      <c r="K3" s="503"/>
      <c r="L3" s="503"/>
      <c r="M3" s="503"/>
      <c r="N3" s="503"/>
    </row>
    <row r="4" spans="1:142" ht="15" customHeight="1">
      <c r="EL4" t="s">
        <v>5403</v>
      </c>
    </row>
    <row r="5" spans="1:142" ht="15.75" customHeight="1">
      <c r="A5" s="213"/>
      <c r="B5" s="213"/>
      <c r="C5" s="213"/>
      <c r="D5" s="213"/>
      <c r="E5" s="213"/>
      <c r="F5" s="213"/>
      <c r="G5" s="213"/>
      <c r="H5" s="213"/>
      <c r="I5" s="213"/>
      <c r="J5" s="213"/>
      <c r="K5" s="213"/>
      <c r="L5" s="213"/>
      <c r="M5" s="213"/>
      <c r="N5" s="213"/>
    </row>
    <row r="6" spans="1:142" ht="15.75" customHeight="1">
      <c r="A6" s="213"/>
      <c r="B6" s="213"/>
      <c r="C6" s="213"/>
      <c r="D6" s="213"/>
      <c r="E6" s="213"/>
      <c r="F6" s="213"/>
      <c r="G6" s="213"/>
      <c r="H6" s="213"/>
      <c r="I6" s="213"/>
      <c r="J6" s="213"/>
      <c r="K6" s="213"/>
      <c r="L6" s="213"/>
      <c r="M6" s="213"/>
      <c r="N6" s="213"/>
    </row>
    <row r="7" spans="1:142" ht="15.75" customHeight="1">
      <c r="A7" s="213"/>
      <c r="B7" s="213"/>
      <c r="C7" s="213"/>
      <c r="D7" s="213"/>
      <c r="E7" s="213"/>
      <c r="F7" s="213"/>
      <c r="G7" s="213"/>
      <c r="H7" s="213"/>
      <c r="I7" s="213"/>
      <c r="J7" s="213"/>
      <c r="K7" s="213"/>
      <c r="L7" s="213"/>
      <c r="M7" s="213"/>
      <c r="N7" s="213"/>
    </row>
    <row r="10" spans="1:142" ht="21" customHeight="1">
      <c r="A10" t="s">
        <v>5404</v>
      </c>
    </row>
    <row r="11" spans="1:142" ht="45" customHeight="1">
      <c r="A11" s="1111" t="s">
        <v>5405</v>
      </c>
      <c r="B11" s="1111" t="s">
        <v>5406</v>
      </c>
      <c r="C11" s="1111" t="s">
        <v>5407</v>
      </c>
      <c r="D11" s="1111" t="s">
        <v>5408</v>
      </c>
      <c r="E11" s="1111" t="s">
        <v>5409</v>
      </c>
      <c r="F11" s="1111" t="s">
        <v>5410</v>
      </c>
      <c r="G11" s="1109" t="s">
        <v>4696</v>
      </c>
      <c r="H11" s="1110"/>
      <c r="I11" s="1112" t="s">
        <v>5411</v>
      </c>
      <c r="J11" s="1112" t="s">
        <v>5412</v>
      </c>
      <c r="K11" s="1111" t="s">
        <v>5413</v>
      </c>
      <c r="M11" s="1111" t="s">
        <v>5414</v>
      </c>
      <c r="N11" s="1111" t="s">
        <v>5415</v>
      </c>
      <c r="P11" s="1111" t="s">
        <v>5416</v>
      </c>
      <c r="Q11" s="1109" t="s">
        <v>5417</v>
      </c>
      <c r="R11" s="1110"/>
      <c r="S11" s="1107" t="s">
        <v>5418</v>
      </c>
      <c r="T11" s="1107" t="s">
        <v>5419</v>
      </c>
      <c r="U11" s="1107" t="s">
        <v>5420</v>
      </c>
    </row>
    <row r="12" spans="1:142" ht="36" customHeight="1">
      <c r="A12" s="1108"/>
      <c r="B12" s="1108"/>
      <c r="C12" s="1108"/>
      <c r="D12" s="1108"/>
      <c r="E12" s="1108"/>
      <c r="F12" s="1108"/>
      <c r="G12" s="504">
        <v>1</v>
      </c>
      <c r="H12" s="504">
        <v>2</v>
      </c>
      <c r="I12" s="1113"/>
      <c r="J12" s="1113"/>
      <c r="K12" s="1108"/>
      <c r="M12" s="1108"/>
      <c r="N12" s="1108"/>
      <c r="P12" s="1108"/>
      <c r="Q12" s="505" t="s">
        <v>5421</v>
      </c>
      <c r="R12" s="505" t="s">
        <v>5422</v>
      </c>
      <c r="S12" s="1108"/>
      <c r="T12" s="1108"/>
      <c r="U12" s="1108"/>
    </row>
    <row r="13" spans="1:142" s="507" customFormat="1" ht="60.75" customHeight="1">
      <c r="A13" s="506" t="s">
        <v>5423</v>
      </c>
      <c r="B13" s="506" t="s">
        <v>5423</v>
      </c>
      <c r="C13" s="506" t="s">
        <v>5423</v>
      </c>
      <c r="D13" s="506" t="s">
        <v>5423</v>
      </c>
      <c r="E13" s="506" t="s">
        <v>5423</v>
      </c>
      <c r="F13" s="506" t="s">
        <v>5423</v>
      </c>
      <c r="G13" s="506" t="s">
        <v>5423</v>
      </c>
      <c r="H13" s="506" t="s">
        <v>5424</v>
      </c>
      <c r="I13" s="506" t="s">
        <v>5423</v>
      </c>
      <c r="J13" s="506" t="s">
        <v>5425</v>
      </c>
      <c r="K13" s="506" t="s">
        <v>5423</v>
      </c>
      <c r="M13" s="1115" t="s">
        <v>5426</v>
      </c>
      <c r="N13" s="1116"/>
      <c r="P13" s="1115" t="s">
        <v>5427</v>
      </c>
      <c r="Q13" s="1116"/>
      <c r="R13" s="1116"/>
      <c r="S13" s="1116"/>
      <c r="T13" s="1116"/>
      <c r="U13" s="1116"/>
    </row>
    <row r="14" spans="1:142" ht="34.5" customHeight="1">
      <c r="A14" s="508" t="s">
        <v>5428</v>
      </c>
      <c r="B14" s="508"/>
      <c r="C14" s="509"/>
      <c r="D14" s="510"/>
      <c r="E14" s="511"/>
      <c r="F14" s="512"/>
      <c r="G14" s="513"/>
      <c r="H14" s="513"/>
      <c r="I14" s="514"/>
      <c r="J14" s="515"/>
      <c r="K14" s="516"/>
      <c r="M14" s="513"/>
      <c r="N14" s="517"/>
      <c r="P14" s="518"/>
      <c r="Q14" s="518"/>
      <c r="R14" s="513"/>
      <c r="S14" s="513"/>
      <c r="T14" s="513"/>
      <c r="U14" s="517"/>
    </row>
    <row r="15" spans="1:142" ht="30" customHeight="1">
      <c r="A15" s="508"/>
      <c r="B15" s="508"/>
      <c r="C15" s="509"/>
      <c r="D15" s="510"/>
      <c r="E15" s="517"/>
      <c r="F15" s="519"/>
      <c r="G15" s="513"/>
      <c r="H15" s="513"/>
      <c r="I15" s="514"/>
      <c r="J15" s="516"/>
      <c r="K15" s="516"/>
      <c r="M15" s="513"/>
      <c r="N15" s="517"/>
      <c r="P15" s="518"/>
      <c r="Q15" s="513"/>
      <c r="R15" s="513"/>
      <c r="S15" s="513"/>
      <c r="T15" s="513"/>
      <c r="U15" s="517"/>
    </row>
    <row r="16" spans="1:142" ht="25.5" customHeight="1">
      <c r="A16" s="508"/>
      <c r="B16" s="508"/>
      <c r="C16" s="509"/>
      <c r="D16" s="510"/>
      <c r="E16" s="511"/>
      <c r="F16" s="519"/>
      <c r="G16" s="513"/>
      <c r="H16" s="513"/>
      <c r="I16" s="514"/>
      <c r="J16" s="516"/>
      <c r="K16" s="516"/>
      <c r="M16" s="513"/>
      <c r="N16" s="517"/>
      <c r="P16" s="518"/>
      <c r="Q16" s="513"/>
      <c r="R16" s="513"/>
      <c r="S16" s="513"/>
      <c r="T16" s="513"/>
      <c r="U16" s="517"/>
    </row>
    <row r="17" spans="1:21" ht="15" customHeight="1">
      <c r="A17" s="508"/>
      <c r="B17" s="508"/>
      <c r="C17" s="509"/>
      <c r="D17" s="510"/>
      <c r="E17" s="511"/>
      <c r="F17" s="512"/>
      <c r="G17" s="513"/>
      <c r="H17" s="515"/>
      <c r="I17" s="515"/>
      <c r="J17" s="516"/>
      <c r="K17" s="516"/>
      <c r="M17" s="513"/>
      <c r="N17" s="517"/>
      <c r="P17" s="518"/>
      <c r="Q17" s="513"/>
      <c r="R17" s="513"/>
      <c r="S17" s="513"/>
      <c r="T17" s="513"/>
      <c r="U17" s="517"/>
    </row>
    <row r="18" spans="1:21" ht="15" customHeight="1">
      <c r="A18" s="508"/>
      <c r="B18" s="508"/>
      <c r="C18" s="509"/>
      <c r="D18" s="510"/>
      <c r="E18" s="511"/>
      <c r="F18" s="512"/>
      <c r="G18" s="513"/>
      <c r="H18" s="515"/>
      <c r="I18" s="515"/>
      <c r="J18" s="516"/>
      <c r="K18" s="516"/>
      <c r="M18" s="513"/>
      <c r="N18" s="517"/>
      <c r="P18" s="518"/>
      <c r="Q18" s="513"/>
      <c r="R18" s="513"/>
      <c r="S18" s="513"/>
      <c r="T18" s="513"/>
      <c r="U18" s="517"/>
    </row>
    <row r="19" spans="1:21" ht="15" customHeight="1">
      <c r="A19" s="508"/>
      <c r="B19" s="508"/>
      <c r="C19" s="509"/>
      <c r="D19" s="510"/>
      <c r="E19" s="511"/>
      <c r="F19" s="512"/>
      <c r="G19" s="513"/>
      <c r="H19" s="515"/>
      <c r="I19" s="515"/>
      <c r="J19" s="516"/>
      <c r="K19" s="516"/>
      <c r="M19" s="513"/>
      <c r="N19" s="517"/>
      <c r="P19" s="518"/>
      <c r="Q19" s="513"/>
      <c r="R19" s="513"/>
      <c r="S19" s="513"/>
      <c r="T19" s="513"/>
      <c r="U19" s="517"/>
    </row>
    <row r="20" spans="1:21" ht="15" customHeight="1">
      <c r="A20" s="508"/>
      <c r="B20" s="508"/>
      <c r="C20" s="509"/>
      <c r="D20" s="510"/>
      <c r="E20" s="511"/>
      <c r="F20" s="512"/>
      <c r="G20" s="513"/>
      <c r="H20" s="515"/>
      <c r="I20" s="515"/>
      <c r="J20" s="516"/>
      <c r="K20" s="516"/>
      <c r="M20" s="513"/>
      <c r="N20" s="517"/>
      <c r="P20" s="518"/>
      <c r="Q20" s="513"/>
      <c r="R20" s="513"/>
      <c r="S20" s="513"/>
      <c r="T20" s="513"/>
      <c r="U20" s="517"/>
    </row>
    <row r="21" spans="1:21" ht="15" customHeight="1">
      <c r="A21" s="508"/>
      <c r="B21" s="508"/>
      <c r="C21" s="509"/>
      <c r="D21" s="510"/>
      <c r="E21" s="511"/>
      <c r="F21" s="512"/>
      <c r="G21" s="513"/>
      <c r="H21" s="515"/>
      <c r="I21" s="515"/>
      <c r="J21" s="516"/>
      <c r="K21" s="516"/>
      <c r="M21" s="513"/>
      <c r="N21" s="517"/>
      <c r="P21" s="518"/>
      <c r="Q21" s="513"/>
      <c r="R21" s="513"/>
      <c r="S21" s="513"/>
      <c r="T21" s="513"/>
      <c r="U21" s="517"/>
    </row>
    <row r="22" spans="1:21" ht="15" customHeight="1">
      <c r="A22" s="508"/>
      <c r="B22" s="508"/>
      <c r="C22" s="509"/>
      <c r="D22" s="510"/>
      <c r="E22" s="511"/>
      <c r="F22" s="512"/>
      <c r="G22" s="513"/>
      <c r="H22" s="513"/>
      <c r="I22" s="516"/>
      <c r="J22" s="516"/>
      <c r="K22" s="516"/>
      <c r="M22" s="513"/>
      <c r="N22" s="517"/>
      <c r="P22" s="518"/>
      <c r="Q22" s="513"/>
      <c r="R22" s="513"/>
      <c r="S22" s="513"/>
      <c r="T22" s="513"/>
      <c r="U22" s="517"/>
    </row>
    <row r="23" spans="1:21" ht="15" customHeight="1">
      <c r="A23" s="508"/>
      <c r="B23" s="508"/>
      <c r="C23" s="509"/>
      <c r="D23" s="510"/>
      <c r="E23" s="511"/>
      <c r="F23" s="512"/>
      <c r="G23" s="513"/>
      <c r="H23" s="513"/>
      <c r="I23" s="516"/>
      <c r="J23" s="516"/>
      <c r="K23" s="516"/>
      <c r="M23" s="513"/>
      <c r="N23" s="517"/>
      <c r="P23" s="518"/>
      <c r="Q23" s="513"/>
      <c r="R23" s="513"/>
      <c r="S23" s="513"/>
      <c r="T23" s="513"/>
      <c r="U23" s="517"/>
    </row>
    <row r="24" spans="1:21" ht="15" customHeight="1">
      <c r="A24" s="508"/>
      <c r="B24" s="508"/>
      <c r="C24" s="509"/>
      <c r="D24" s="510"/>
      <c r="E24" s="511"/>
      <c r="F24" s="512"/>
      <c r="G24" s="513"/>
      <c r="H24" s="513"/>
      <c r="I24" s="516"/>
      <c r="J24" s="516"/>
      <c r="K24" s="516"/>
      <c r="M24" s="513"/>
      <c r="N24" s="517"/>
      <c r="P24" s="518"/>
      <c r="Q24" s="513"/>
      <c r="R24" s="513"/>
      <c r="S24" s="513"/>
      <c r="T24" s="513"/>
      <c r="U24" s="517"/>
    </row>
    <row r="25" spans="1:21" ht="15" customHeight="1">
      <c r="A25" s="508"/>
      <c r="B25" s="508"/>
      <c r="C25" s="509"/>
      <c r="D25" s="510"/>
      <c r="E25" s="511"/>
      <c r="F25" s="512"/>
      <c r="G25" s="513"/>
      <c r="H25" s="513"/>
      <c r="I25" s="516"/>
      <c r="J25" s="516"/>
      <c r="K25" s="516"/>
      <c r="M25" s="513"/>
      <c r="N25" s="517"/>
      <c r="P25" s="518"/>
      <c r="Q25" s="513"/>
      <c r="R25" s="513"/>
      <c r="S25" s="513"/>
      <c r="T25" s="513"/>
      <c r="U25" s="517"/>
    </row>
    <row r="26" spans="1:21" ht="15" customHeight="1">
      <c r="A26" s="508"/>
      <c r="B26" s="508"/>
      <c r="C26" s="509"/>
      <c r="D26" s="510"/>
      <c r="E26" s="511"/>
      <c r="F26" s="512"/>
      <c r="G26" s="513"/>
      <c r="H26" s="513"/>
      <c r="I26" s="516"/>
      <c r="J26" s="516"/>
      <c r="K26" s="516"/>
      <c r="M26" s="513"/>
      <c r="N26" s="517"/>
      <c r="P26" s="518"/>
      <c r="Q26" s="513"/>
      <c r="R26" s="513"/>
      <c r="S26" s="513"/>
      <c r="T26" s="513"/>
      <c r="U26" s="517"/>
    </row>
    <row r="27" spans="1:21" ht="15" customHeight="1">
      <c r="A27" s="508"/>
      <c r="B27" s="508"/>
      <c r="C27" s="509"/>
      <c r="D27" s="510"/>
      <c r="E27" s="511"/>
      <c r="F27" s="512"/>
      <c r="G27" s="513"/>
      <c r="H27" s="513"/>
      <c r="I27" s="516"/>
      <c r="J27" s="516"/>
      <c r="K27" s="516"/>
      <c r="M27" s="513"/>
      <c r="N27" s="517"/>
      <c r="P27" s="518"/>
      <c r="Q27" s="513"/>
      <c r="R27" s="513"/>
      <c r="S27" s="513"/>
      <c r="T27" s="513"/>
      <c r="U27" s="517"/>
    </row>
    <row r="28" spans="1:21" ht="15" customHeight="1">
      <c r="A28" s="508"/>
      <c r="B28" s="508"/>
      <c r="C28" s="509"/>
      <c r="D28" s="510"/>
      <c r="E28" s="511"/>
      <c r="F28" s="512"/>
      <c r="G28" s="513"/>
      <c r="H28" s="513"/>
      <c r="I28" s="516"/>
      <c r="J28" s="516"/>
      <c r="K28" s="516"/>
      <c r="M28" s="513"/>
      <c r="N28" s="517"/>
      <c r="P28" s="518"/>
      <c r="Q28" s="513"/>
      <c r="R28" s="513"/>
      <c r="S28" s="513"/>
      <c r="T28" s="513"/>
      <c r="U28" s="517"/>
    </row>
    <row r="29" spans="1:21" ht="15" customHeight="1">
      <c r="A29" s="508"/>
      <c r="B29" s="508"/>
      <c r="C29" s="509"/>
      <c r="D29" s="510"/>
      <c r="E29" s="511"/>
      <c r="F29" s="512"/>
      <c r="G29" s="513"/>
      <c r="H29" s="513"/>
      <c r="I29" s="516"/>
      <c r="J29" s="516"/>
      <c r="K29" s="516"/>
      <c r="M29" s="513"/>
      <c r="N29" s="517"/>
      <c r="P29" s="518"/>
      <c r="Q29" s="513"/>
      <c r="R29" s="513"/>
      <c r="S29" s="513"/>
      <c r="T29" s="513"/>
      <c r="U29" s="517"/>
    </row>
    <row r="30" spans="1:21" ht="15" customHeight="1">
      <c r="A30" s="508"/>
      <c r="B30" s="508"/>
      <c r="C30" s="509"/>
      <c r="D30" s="510"/>
      <c r="E30" s="511"/>
      <c r="F30" s="512"/>
      <c r="G30" s="513"/>
      <c r="H30" s="513"/>
      <c r="I30" s="516"/>
      <c r="J30" s="516"/>
      <c r="K30" s="516"/>
      <c r="M30" s="513"/>
      <c r="N30" s="517"/>
      <c r="P30" s="518"/>
      <c r="Q30" s="513"/>
      <c r="R30" s="513"/>
      <c r="S30" s="513"/>
      <c r="T30" s="513"/>
      <c r="U30" s="517"/>
    </row>
    <row r="31" spans="1:21" ht="15" customHeight="1">
      <c r="A31" s="508"/>
      <c r="B31" s="508"/>
      <c r="C31" s="509"/>
      <c r="D31" s="510"/>
      <c r="E31" s="511"/>
      <c r="F31" s="512"/>
      <c r="G31" s="513"/>
      <c r="H31" s="513"/>
      <c r="I31" s="516"/>
      <c r="J31" s="516"/>
      <c r="K31" s="516"/>
      <c r="M31" s="513"/>
      <c r="N31" s="517"/>
      <c r="P31" s="518"/>
      <c r="Q31" s="513"/>
      <c r="R31" s="513"/>
      <c r="S31" s="513"/>
      <c r="T31" s="513"/>
      <c r="U31" s="517"/>
    </row>
    <row r="32" spans="1:21" ht="15" customHeight="1">
      <c r="A32" s="508"/>
      <c r="B32" s="508"/>
      <c r="C32" s="509"/>
      <c r="D32" s="510"/>
      <c r="E32" s="511"/>
      <c r="F32" s="512"/>
      <c r="G32" s="513"/>
      <c r="H32" s="513"/>
      <c r="I32" s="516"/>
      <c r="J32" s="516"/>
      <c r="K32" s="516"/>
      <c r="M32" s="513"/>
      <c r="N32" s="517"/>
      <c r="P32" s="518"/>
      <c r="Q32" s="513"/>
      <c r="R32" s="513"/>
      <c r="S32" s="513"/>
      <c r="T32" s="513"/>
      <c r="U32" s="517"/>
    </row>
    <row r="33" spans="1:21" ht="15" customHeight="1">
      <c r="A33" s="508"/>
      <c r="B33" s="508"/>
      <c r="C33" s="509"/>
      <c r="D33" s="510"/>
      <c r="E33" s="511"/>
      <c r="F33" s="512"/>
      <c r="G33" s="513"/>
      <c r="H33" s="513"/>
      <c r="I33" s="516"/>
      <c r="J33" s="516"/>
      <c r="K33" s="516"/>
      <c r="M33" s="513"/>
      <c r="N33" s="517"/>
      <c r="P33" s="518"/>
      <c r="Q33" s="513"/>
      <c r="R33" s="513"/>
      <c r="S33" s="513"/>
      <c r="T33" s="513"/>
      <c r="U33" s="517"/>
    </row>
    <row r="34" spans="1:21" ht="15" customHeight="1">
      <c r="A34" s="508"/>
      <c r="B34" s="508"/>
      <c r="C34" s="509"/>
      <c r="D34" s="510"/>
      <c r="E34" s="511"/>
      <c r="F34" s="512"/>
      <c r="G34" s="513"/>
      <c r="H34" s="513"/>
      <c r="I34" s="516"/>
      <c r="J34" s="516"/>
      <c r="K34" s="516"/>
      <c r="M34" s="513"/>
      <c r="N34" s="517"/>
      <c r="P34" s="518"/>
      <c r="Q34" s="513"/>
      <c r="R34" s="513"/>
      <c r="S34" s="513"/>
      <c r="T34" s="513"/>
      <c r="U34" s="517"/>
    </row>
    <row r="35" spans="1:21" ht="15" customHeight="1">
      <c r="A35" s="508"/>
      <c r="B35" s="508"/>
      <c r="C35" s="509"/>
      <c r="D35" s="510"/>
      <c r="E35" s="511"/>
      <c r="F35" s="512"/>
      <c r="G35" s="513"/>
      <c r="H35" s="513"/>
      <c r="I35" s="516"/>
      <c r="J35" s="516"/>
      <c r="K35" s="516"/>
      <c r="M35" s="513"/>
      <c r="N35" s="517"/>
      <c r="P35" s="518"/>
      <c r="Q35" s="513"/>
      <c r="R35" s="513"/>
      <c r="S35" s="513"/>
      <c r="T35" s="513"/>
      <c r="U35" s="517"/>
    </row>
    <row r="36" spans="1:21" ht="15" customHeight="1">
      <c r="A36" s="508"/>
      <c r="B36" s="508"/>
      <c r="C36" s="509"/>
      <c r="D36" s="510"/>
      <c r="E36" s="511"/>
      <c r="F36" s="512"/>
      <c r="G36" s="513"/>
      <c r="H36" s="513"/>
      <c r="I36" s="516"/>
      <c r="J36" s="516"/>
      <c r="K36" s="516"/>
      <c r="M36" s="513"/>
      <c r="N36" s="517"/>
      <c r="P36" s="518"/>
      <c r="Q36" s="513"/>
      <c r="R36" s="513"/>
      <c r="S36" s="513"/>
      <c r="T36" s="513"/>
      <c r="U36" s="517"/>
    </row>
    <row r="37" spans="1:21" ht="15" customHeight="1">
      <c r="A37" s="508"/>
      <c r="B37" s="508"/>
      <c r="C37" s="509"/>
      <c r="D37" s="510"/>
      <c r="E37" s="511"/>
      <c r="F37" s="512"/>
      <c r="G37" s="513"/>
      <c r="H37" s="513"/>
      <c r="I37" s="516"/>
      <c r="J37" s="516"/>
      <c r="K37" s="516"/>
      <c r="M37" s="513"/>
      <c r="N37" s="517"/>
      <c r="P37" s="518"/>
      <c r="Q37" s="513"/>
      <c r="R37" s="513"/>
      <c r="S37" s="513"/>
      <c r="T37" s="513"/>
      <c r="U37" s="517"/>
    </row>
    <row r="38" spans="1:21" ht="15" customHeight="1">
      <c r="A38" s="508"/>
      <c r="B38" s="508"/>
      <c r="C38" s="509"/>
      <c r="D38" s="510"/>
      <c r="E38" s="511"/>
      <c r="F38" s="512"/>
      <c r="G38" s="513"/>
      <c r="H38" s="513"/>
      <c r="I38" s="516"/>
      <c r="J38" s="516"/>
      <c r="K38" s="516"/>
      <c r="M38" s="513"/>
      <c r="N38" s="517"/>
      <c r="P38" s="518"/>
      <c r="Q38" s="513"/>
      <c r="R38" s="513"/>
      <c r="S38" s="513"/>
      <c r="T38" s="513"/>
      <c r="U38" s="517"/>
    </row>
    <row r="39" spans="1:21" ht="15" customHeight="1">
      <c r="A39" s="508"/>
      <c r="B39" s="508"/>
      <c r="C39" s="509"/>
      <c r="D39" s="510"/>
      <c r="E39" s="511"/>
      <c r="F39" s="512"/>
      <c r="G39" s="513"/>
      <c r="H39" s="513"/>
      <c r="I39" s="516"/>
      <c r="J39" s="516"/>
      <c r="K39" s="516"/>
      <c r="M39" s="513"/>
      <c r="N39" s="517"/>
      <c r="P39" s="518"/>
      <c r="Q39" s="513"/>
      <c r="R39" s="513"/>
      <c r="S39" s="513"/>
      <c r="T39" s="513"/>
      <c r="U39" s="517"/>
    </row>
    <row r="40" spans="1:21" ht="15" customHeight="1">
      <c r="A40" s="508"/>
      <c r="B40" s="508"/>
      <c r="C40" s="509"/>
      <c r="D40" s="510"/>
      <c r="E40" s="511"/>
      <c r="F40" s="512"/>
      <c r="G40" s="513"/>
      <c r="H40" s="513"/>
      <c r="I40" s="516"/>
      <c r="J40" s="516"/>
      <c r="K40" s="516"/>
      <c r="M40" s="513"/>
      <c r="N40" s="517"/>
      <c r="P40" s="518"/>
      <c r="Q40" s="513"/>
      <c r="R40" s="513"/>
      <c r="S40" s="513"/>
      <c r="T40" s="513"/>
      <c r="U40" s="517"/>
    </row>
    <row r="41" spans="1:21" ht="15" customHeight="1">
      <c r="A41" s="508"/>
      <c r="B41" s="508"/>
      <c r="C41" s="509"/>
      <c r="D41" s="510"/>
      <c r="E41" s="511"/>
      <c r="F41" s="512"/>
      <c r="G41" s="513"/>
      <c r="H41" s="513"/>
      <c r="I41" s="516"/>
      <c r="J41" s="516"/>
      <c r="K41" s="516"/>
      <c r="M41" s="513"/>
      <c r="N41" s="517"/>
      <c r="P41" s="518"/>
      <c r="Q41" s="513"/>
      <c r="R41" s="513"/>
      <c r="S41" s="513"/>
      <c r="T41" s="513"/>
      <c r="U41" s="517"/>
    </row>
    <row r="42" spans="1:21" ht="15" customHeight="1">
      <c r="A42" s="508"/>
      <c r="B42" s="508"/>
      <c r="C42" s="509"/>
      <c r="D42" s="510"/>
      <c r="E42" s="511"/>
      <c r="F42" s="512"/>
      <c r="G42" s="513"/>
      <c r="H42" s="513"/>
      <c r="I42" s="516"/>
      <c r="J42" s="516"/>
      <c r="K42" s="516"/>
      <c r="M42" s="513"/>
      <c r="N42" s="517"/>
      <c r="P42" s="518"/>
      <c r="Q42" s="513"/>
      <c r="R42" s="513"/>
      <c r="S42" s="513"/>
      <c r="T42" s="513"/>
      <c r="U42" s="517"/>
    </row>
    <row r="43" spans="1:21" ht="15" customHeight="1">
      <c r="A43" s="508"/>
      <c r="B43" s="508"/>
      <c r="C43" s="509"/>
      <c r="D43" s="510"/>
      <c r="E43" s="511"/>
      <c r="F43" s="512"/>
      <c r="G43" s="513"/>
      <c r="H43" s="513"/>
      <c r="I43" s="516"/>
      <c r="J43" s="516"/>
      <c r="K43" s="516"/>
      <c r="M43" s="513"/>
      <c r="N43" s="517"/>
      <c r="P43" s="518"/>
      <c r="Q43" s="513"/>
      <c r="R43" s="513"/>
      <c r="S43" s="513"/>
      <c r="T43" s="513"/>
      <c r="U43" s="517"/>
    </row>
    <row r="44" spans="1:21" ht="15" customHeight="1">
      <c r="A44" s="508"/>
      <c r="B44" s="508"/>
      <c r="C44" s="509"/>
      <c r="D44" s="510"/>
      <c r="E44" s="511"/>
      <c r="F44" s="512"/>
      <c r="G44" s="513"/>
      <c r="H44" s="513"/>
      <c r="I44" s="516"/>
      <c r="J44" s="516"/>
      <c r="K44" s="516"/>
      <c r="M44" s="513"/>
      <c r="N44" s="517"/>
      <c r="P44" s="518"/>
      <c r="Q44" s="513"/>
      <c r="R44" s="513"/>
      <c r="S44" s="513"/>
      <c r="T44" s="513"/>
      <c r="U44" s="517"/>
    </row>
    <row r="45" spans="1:21" ht="15" customHeight="1">
      <c r="A45" s="508"/>
      <c r="B45" s="508"/>
      <c r="C45" s="509"/>
      <c r="D45" s="510"/>
      <c r="E45" s="511"/>
      <c r="F45" s="512"/>
      <c r="G45" s="513"/>
      <c r="H45" s="513"/>
      <c r="I45" s="516"/>
      <c r="J45" s="516"/>
      <c r="K45" s="516"/>
      <c r="M45" s="513"/>
      <c r="N45" s="517"/>
      <c r="P45" s="518"/>
      <c r="Q45" s="513"/>
      <c r="R45" s="513"/>
      <c r="S45" s="513"/>
      <c r="T45" s="513"/>
      <c r="U45" s="517"/>
    </row>
    <row r="46" spans="1:21" ht="15" customHeight="1">
      <c r="A46" s="508"/>
      <c r="B46" s="508"/>
      <c r="C46" s="509"/>
      <c r="D46" s="510"/>
      <c r="E46" s="511"/>
      <c r="F46" s="512"/>
      <c r="G46" s="513"/>
      <c r="H46" s="513"/>
      <c r="I46" s="516"/>
      <c r="J46" s="516"/>
      <c r="K46" s="516"/>
      <c r="M46" s="513"/>
      <c r="N46" s="517"/>
      <c r="P46" s="518"/>
      <c r="Q46" s="513"/>
      <c r="R46" s="513"/>
      <c r="S46" s="513"/>
      <c r="T46" s="513"/>
      <c r="U46" s="517"/>
    </row>
    <row r="47" spans="1:21" ht="15" customHeight="1">
      <c r="A47" s="508"/>
      <c r="B47" s="508"/>
      <c r="C47" s="509"/>
      <c r="D47" s="510"/>
      <c r="E47" s="511"/>
      <c r="F47" s="512"/>
      <c r="G47" s="513"/>
      <c r="H47" s="513"/>
      <c r="I47" s="516"/>
      <c r="J47" s="516"/>
      <c r="K47" s="516"/>
      <c r="M47" s="513"/>
      <c r="N47" s="517"/>
      <c r="P47" s="518"/>
      <c r="Q47" s="513"/>
      <c r="R47" s="513"/>
      <c r="S47" s="513"/>
      <c r="T47" s="513"/>
      <c r="U47" s="517"/>
    </row>
    <row r="48" spans="1:21" ht="15" customHeight="1">
      <c r="A48" s="508"/>
      <c r="B48" s="508"/>
      <c r="C48" s="509"/>
      <c r="D48" s="510"/>
      <c r="E48" s="511"/>
      <c r="F48" s="512"/>
      <c r="G48" s="513"/>
      <c r="H48" s="513"/>
      <c r="I48" s="516"/>
      <c r="J48" s="516"/>
      <c r="K48" s="516"/>
      <c r="M48" s="513"/>
      <c r="N48" s="517"/>
      <c r="P48" s="518"/>
      <c r="Q48" s="513"/>
      <c r="R48" s="513"/>
      <c r="S48" s="513"/>
      <c r="T48" s="513"/>
      <c r="U48" s="517"/>
    </row>
    <row r="49" spans="1:21" ht="15" customHeight="1">
      <c r="A49" s="508"/>
      <c r="B49" s="508"/>
      <c r="C49" s="509"/>
      <c r="D49" s="510"/>
      <c r="E49" s="511"/>
      <c r="F49" s="512"/>
      <c r="G49" s="513"/>
      <c r="H49" s="513"/>
      <c r="I49" s="516"/>
      <c r="J49" s="516"/>
      <c r="K49" s="516"/>
      <c r="M49" s="513"/>
      <c r="N49" s="517"/>
      <c r="P49" s="518"/>
      <c r="Q49" s="513"/>
      <c r="R49" s="513"/>
      <c r="S49" s="513"/>
      <c r="T49" s="513"/>
      <c r="U49" s="517"/>
    </row>
    <row r="50" spans="1:21" ht="15" customHeight="1">
      <c r="A50" s="508"/>
      <c r="B50" s="508"/>
      <c r="C50" s="509"/>
      <c r="D50" s="510"/>
      <c r="E50" s="511"/>
      <c r="F50" s="512"/>
      <c r="G50" s="513"/>
      <c r="H50" s="513"/>
      <c r="I50" s="516"/>
      <c r="J50" s="516"/>
      <c r="K50" s="516"/>
      <c r="M50" s="513"/>
      <c r="N50" s="517"/>
      <c r="P50" s="518"/>
      <c r="Q50" s="513"/>
      <c r="R50" s="513"/>
      <c r="S50" s="513"/>
      <c r="T50" s="513"/>
      <c r="U50" s="517"/>
    </row>
    <row r="51" spans="1:21" ht="15" customHeight="1">
      <c r="A51" s="508"/>
      <c r="B51" s="508"/>
      <c r="C51" s="509"/>
      <c r="D51" s="510"/>
      <c r="E51" s="511"/>
      <c r="F51" s="512"/>
      <c r="G51" s="513"/>
      <c r="H51" s="513"/>
      <c r="I51" s="516"/>
      <c r="J51" s="516"/>
      <c r="K51" s="516"/>
      <c r="M51" s="513"/>
      <c r="N51" s="517"/>
      <c r="P51" s="518"/>
      <c r="Q51" s="513"/>
      <c r="R51" s="513"/>
      <c r="S51" s="513"/>
      <c r="T51" s="513"/>
      <c r="U51" s="517"/>
    </row>
    <row r="52" spans="1:21" ht="15" customHeight="1">
      <c r="A52" s="508"/>
      <c r="B52" s="508"/>
      <c r="C52" s="509"/>
      <c r="D52" s="510"/>
      <c r="E52" s="511"/>
      <c r="F52" s="512"/>
      <c r="G52" s="513"/>
      <c r="H52" s="513"/>
      <c r="I52" s="516"/>
      <c r="J52" s="516"/>
      <c r="K52" s="516"/>
      <c r="M52" s="513"/>
      <c r="N52" s="517"/>
      <c r="P52" s="518"/>
      <c r="Q52" s="513"/>
      <c r="R52" s="513"/>
      <c r="S52" s="513"/>
      <c r="T52" s="513"/>
      <c r="U52" s="517"/>
    </row>
    <row r="53" spans="1:21" ht="15" customHeight="1">
      <c r="A53" s="508"/>
      <c r="B53" s="508"/>
      <c r="C53" s="509"/>
      <c r="D53" s="510"/>
      <c r="E53" s="511"/>
      <c r="F53" s="512"/>
      <c r="G53" s="513"/>
      <c r="H53" s="513"/>
      <c r="I53" s="516"/>
      <c r="J53" s="516"/>
      <c r="K53" s="516"/>
      <c r="M53" s="513"/>
      <c r="N53" s="517"/>
      <c r="P53" s="518"/>
      <c r="Q53" s="513"/>
      <c r="R53" s="513"/>
      <c r="S53" s="513"/>
      <c r="T53" s="513"/>
      <c r="U53" s="517"/>
    </row>
    <row r="54" spans="1:21" ht="15" customHeight="1">
      <c r="A54" s="508"/>
      <c r="B54" s="508"/>
      <c r="C54" s="509"/>
      <c r="D54" s="510"/>
      <c r="E54" s="511"/>
      <c r="F54" s="512"/>
      <c r="G54" s="513"/>
      <c r="H54" s="513"/>
      <c r="I54" s="516"/>
      <c r="J54" s="516"/>
      <c r="K54" s="516"/>
      <c r="M54" s="513"/>
      <c r="N54" s="517"/>
      <c r="P54" s="518"/>
      <c r="Q54" s="513"/>
      <c r="R54" s="513"/>
      <c r="S54" s="513"/>
      <c r="T54" s="513"/>
      <c r="U54" s="517"/>
    </row>
    <row r="55" spans="1:21" ht="15" customHeight="1">
      <c r="A55" s="508"/>
      <c r="B55" s="508"/>
      <c r="C55" s="509"/>
      <c r="D55" s="510"/>
      <c r="E55" s="511"/>
      <c r="F55" s="512"/>
      <c r="G55" s="513"/>
      <c r="H55" s="513"/>
      <c r="I55" s="516"/>
      <c r="J55" s="516"/>
      <c r="K55" s="516"/>
      <c r="M55" s="513"/>
      <c r="N55" s="517"/>
      <c r="P55" s="518"/>
      <c r="Q55" s="513"/>
      <c r="R55" s="513"/>
      <c r="S55" s="513"/>
      <c r="T55" s="513"/>
      <c r="U55" s="517"/>
    </row>
    <row r="56" spans="1:21" ht="15" customHeight="1">
      <c r="A56" s="508"/>
      <c r="B56" s="508"/>
      <c r="C56" s="509"/>
      <c r="D56" s="510"/>
      <c r="E56" s="511"/>
      <c r="F56" s="512"/>
      <c r="G56" s="513"/>
      <c r="H56" s="513"/>
      <c r="I56" s="516"/>
      <c r="J56" s="516"/>
      <c r="K56" s="516"/>
      <c r="M56" s="513"/>
      <c r="N56" s="517"/>
      <c r="P56" s="518"/>
      <c r="Q56" s="513"/>
      <c r="R56" s="513"/>
      <c r="S56" s="513"/>
      <c r="T56" s="513"/>
      <c r="U56" s="517"/>
    </row>
    <row r="57" spans="1:21" ht="15" customHeight="1">
      <c r="A57" s="508"/>
      <c r="B57" s="508"/>
      <c r="C57" s="509"/>
      <c r="D57" s="510"/>
      <c r="E57" s="511"/>
      <c r="F57" s="512"/>
      <c r="G57" s="513"/>
      <c r="H57" s="513"/>
      <c r="I57" s="516"/>
      <c r="J57" s="516"/>
      <c r="K57" s="516"/>
      <c r="M57" s="513"/>
      <c r="N57" s="517"/>
      <c r="P57" s="518"/>
      <c r="Q57" s="513"/>
      <c r="R57" s="513"/>
      <c r="S57" s="513"/>
      <c r="T57" s="513"/>
      <c r="U57" s="517"/>
    </row>
    <row r="58" spans="1:21" ht="15" customHeight="1">
      <c r="A58" s="508"/>
      <c r="B58" s="508"/>
      <c r="C58" s="509"/>
      <c r="D58" s="510"/>
      <c r="E58" s="511"/>
      <c r="F58" s="512"/>
      <c r="G58" s="513"/>
      <c r="H58" s="513"/>
      <c r="I58" s="516"/>
      <c r="J58" s="516"/>
      <c r="K58" s="516"/>
      <c r="M58" s="513"/>
      <c r="N58" s="517"/>
      <c r="P58" s="518"/>
      <c r="Q58" s="513"/>
      <c r="R58" s="513"/>
      <c r="S58" s="513"/>
      <c r="T58" s="513"/>
      <c r="U58" s="517"/>
    </row>
    <row r="59" spans="1:21" ht="15" customHeight="1">
      <c r="A59" s="508"/>
      <c r="B59" s="508"/>
      <c r="C59" s="509"/>
      <c r="D59" s="510"/>
      <c r="E59" s="511"/>
      <c r="F59" s="512"/>
      <c r="G59" s="513"/>
      <c r="H59" s="513"/>
      <c r="I59" s="516"/>
      <c r="J59" s="516"/>
      <c r="K59" s="516"/>
      <c r="M59" s="513"/>
      <c r="N59" s="517"/>
      <c r="P59" s="518"/>
      <c r="Q59" s="513"/>
      <c r="R59" s="513"/>
      <c r="S59" s="513"/>
      <c r="T59" s="513"/>
      <c r="U59" s="517"/>
    </row>
    <row r="60" spans="1:21" ht="15" customHeight="1">
      <c r="A60" s="508"/>
      <c r="B60" s="508"/>
      <c r="C60" s="509"/>
      <c r="D60" s="510"/>
      <c r="E60" s="511"/>
      <c r="F60" s="512"/>
      <c r="G60" s="513"/>
      <c r="H60" s="513"/>
      <c r="I60" s="516"/>
      <c r="J60" s="516"/>
      <c r="K60" s="516"/>
      <c r="M60" s="513"/>
      <c r="N60" s="517"/>
      <c r="P60" s="518"/>
      <c r="Q60" s="513"/>
      <c r="R60" s="513"/>
      <c r="S60" s="513"/>
      <c r="T60" s="513"/>
      <c r="U60" s="517"/>
    </row>
    <row r="61" spans="1:21" ht="15" customHeight="1">
      <c r="A61" s="508"/>
      <c r="B61" s="508"/>
      <c r="C61" s="509"/>
      <c r="D61" s="510"/>
      <c r="E61" s="511"/>
      <c r="F61" s="512"/>
      <c r="G61" s="513"/>
      <c r="H61" s="513"/>
      <c r="I61" s="516"/>
      <c r="J61" s="516"/>
      <c r="K61" s="516"/>
      <c r="M61" s="513"/>
      <c r="N61" s="517"/>
      <c r="P61" s="518"/>
      <c r="Q61" s="513"/>
      <c r="R61" s="513"/>
      <c r="S61" s="513"/>
      <c r="T61" s="513"/>
      <c r="U61" s="517"/>
    </row>
    <row r="62" spans="1:21" ht="15" customHeight="1">
      <c r="A62" s="508"/>
      <c r="B62" s="508"/>
      <c r="C62" s="509"/>
      <c r="D62" s="510"/>
      <c r="E62" s="511"/>
      <c r="F62" s="512"/>
      <c r="G62" s="513"/>
      <c r="H62" s="513"/>
      <c r="I62" s="516"/>
      <c r="J62" s="516"/>
      <c r="K62" s="516"/>
      <c r="M62" s="513"/>
      <c r="N62" s="517"/>
      <c r="P62" s="518"/>
      <c r="Q62" s="513"/>
      <c r="R62" s="513"/>
      <c r="S62" s="513"/>
      <c r="T62" s="513"/>
      <c r="U62" s="517"/>
    </row>
    <row r="63" spans="1:21" ht="15" customHeight="1">
      <c r="A63" s="508"/>
      <c r="B63" s="508"/>
      <c r="C63" s="509"/>
      <c r="D63" s="510"/>
      <c r="E63" s="511"/>
      <c r="F63" s="512"/>
      <c r="G63" s="513"/>
      <c r="H63" s="513"/>
      <c r="I63" s="516"/>
      <c r="J63" s="516"/>
      <c r="K63" s="516"/>
      <c r="M63" s="513"/>
      <c r="N63" s="517"/>
      <c r="P63" s="518"/>
      <c r="Q63" s="513"/>
      <c r="R63" s="513"/>
      <c r="S63" s="513"/>
      <c r="T63" s="513"/>
      <c r="U63" s="517"/>
    </row>
    <row r="64" spans="1:21" ht="15" customHeight="1">
      <c r="A64" s="508"/>
      <c r="B64" s="508"/>
      <c r="C64" s="509"/>
      <c r="D64" s="510"/>
      <c r="E64" s="511"/>
      <c r="F64" s="512"/>
      <c r="G64" s="513"/>
      <c r="H64" s="513"/>
      <c r="I64" s="516"/>
      <c r="J64" s="516"/>
      <c r="K64" s="516"/>
      <c r="M64" s="513"/>
      <c r="N64" s="517"/>
      <c r="P64" s="518"/>
      <c r="Q64" s="513"/>
      <c r="R64" s="513"/>
      <c r="S64" s="513"/>
      <c r="T64" s="513"/>
      <c r="U64" s="517"/>
    </row>
    <row r="65" spans="1:21" ht="15" customHeight="1">
      <c r="A65" s="508"/>
      <c r="B65" s="508"/>
      <c r="C65" s="509"/>
      <c r="D65" s="510"/>
      <c r="E65" s="511"/>
      <c r="F65" s="512"/>
      <c r="G65" s="513"/>
      <c r="H65" s="513"/>
      <c r="I65" s="516"/>
      <c r="J65" s="516"/>
      <c r="K65" s="516"/>
      <c r="M65" s="513"/>
      <c r="N65" s="517"/>
      <c r="P65" s="518"/>
      <c r="Q65" s="513"/>
      <c r="R65" s="513"/>
      <c r="S65" s="513"/>
      <c r="T65" s="513"/>
      <c r="U65" s="517"/>
    </row>
    <row r="66" spans="1:21" ht="15" customHeight="1">
      <c r="A66" s="508"/>
      <c r="B66" s="508"/>
      <c r="C66" s="509"/>
      <c r="D66" s="510"/>
      <c r="E66" s="511"/>
      <c r="F66" s="512"/>
      <c r="G66" s="513"/>
      <c r="H66" s="513"/>
      <c r="I66" s="516"/>
      <c r="J66" s="516"/>
      <c r="K66" s="516"/>
      <c r="M66" s="513"/>
      <c r="N66" s="517"/>
      <c r="P66" s="518"/>
      <c r="Q66" s="513"/>
      <c r="R66" s="513"/>
      <c r="S66" s="513"/>
      <c r="T66" s="513"/>
      <c r="U66" s="517"/>
    </row>
    <row r="67" spans="1:21" ht="15" customHeight="1">
      <c r="A67" s="508"/>
      <c r="B67" s="508"/>
      <c r="C67" s="509"/>
      <c r="D67" s="510"/>
      <c r="E67" s="511"/>
      <c r="F67" s="512"/>
      <c r="G67" s="513"/>
      <c r="H67" s="513"/>
      <c r="I67" s="516"/>
      <c r="J67" s="516"/>
      <c r="K67" s="516"/>
      <c r="M67" s="513"/>
      <c r="N67" s="517"/>
      <c r="P67" s="518"/>
      <c r="Q67" s="513"/>
      <c r="R67" s="513"/>
      <c r="S67" s="513"/>
      <c r="T67" s="513"/>
      <c r="U67" s="517"/>
    </row>
    <row r="68" spans="1:21" ht="15" customHeight="1">
      <c r="A68" s="508"/>
      <c r="B68" s="508"/>
      <c r="C68" s="509"/>
      <c r="D68" s="510"/>
      <c r="E68" s="511"/>
      <c r="F68" s="512"/>
      <c r="G68" s="513"/>
      <c r="H68" s="513"/>
      <c r="I68" s="516"/>
      <c r="J68" s="516"/>
      <c r="K68" s="516"/>
      <c r="M68" s="513"/>
      <c r="N68" s="517"/>
      <c r="P68" s="518"/>
      <c r="Q68" s="513"/>
      <c r="R68" s="513"/>
      <c r="S68" s="513"/>
      <c r="T68" s="513"/>
      <c r="U68" s="517"/>
    </row>
    <row r="69" spans="1:21" ht="15" customHeight="1">
      <c r="A69" s="508"/>
      <c r="B69" s="508"/>
      <c r="C69" s="509"/>
      <c r="D69" s="510"/>
      <c r="E69" s="511"/>
      <c r="F69" s="512"/>
      <c r="G69" s="513"/>
      <c r="H69" s="513"/>
      <c r="I69" s="516"/>
      <c r="J69" s="516"/>
      <c r="K69" s="516"/>
      <c r="M69" s="513"/>
      <c r="N69" s="517"/>
      <c r="P69" s="518"/>
      <c r="Q69" s="513"/>
      <c r="R69" s="513"/>
      <c r="S69" s="513"/>
      <c r="T69" s="513"/>
      <c r="U69" s="517"/>
    </row>
    <row r="70" spans="1:21" ht="15" customHeight="1">
      <c r="A70" s="508"/>
      <c r="B70" s="508"/>
      <c r="C70" s="509"/>
      <c r="D70" s="510"/>
      <c r="E70" s="511"/>
      <c r="F70" s="512"/>
      <c r="G70" s="513"/>
      <c r="H70" s="513"/>
      <c r="I70" s="516"/>
      <c r="J70" s="516"/>
      <c r="K70" s="516"/>
      <c r="M70" s="513"/>
      <c r="N70" s="517"/>
      <c r="P70" s="518"/>
      <c r="Q70" s="513"/>
      <c r="R70" s="513"/>
      <c r="S70" s="513"/>
      <c r="T70" s="513"/>
      <c r="U70" s="517"/>
    </row>
    <row r="71" spans="1:21" ht="15" customHeight="1">
      <c r="A71" s="508"/>
      <c r="B71" s="508"/>
      <c r="C71" s="509"/>
      <c r="D71" s="510"/>
      <c r="E71" s="511"/>
      <c r="F71" s="512"/>
      <c r="G71" s="513"/>
      <c r="H71" s="513"/>
      <c r="I71" s="516"/>
      <c r="J71" s="516"/>
      <c r="K71" s="516"/>
      <c r="M71" s="513"/>
      <c r="N71" s="517"/>
      <c r="P71" s="518"/>
      <c r="Q71" s="513"/>
      <c r="R71" s="513"/>
      <c r="S71" s="513"/>
      <c r="T71" s="513"/>
      <c r="U71" s="517"/>
    </row>
    <row r="72" spans="1:21" ht="15" customHeight="1">
      <c r="A72" s="508"/>
      <c r="B72" s="508"/>
      <c r="C72" s="509"/>
      <c r="D72" s="510"/>
      <c r="E72" s="511"/>
      <c r="F72" s="512"/>
      <c r="G72" s="513"/>
      <c r="H72" s="513"/>
      <c r="I72" s="516"/>
      <c r="J72" s="516"/>
      <c r="K72" s="516"/>
      <c r="M72" s="513"/>
      <c r="N72" s="517"/>
      <c r="P72" s="518"/>
      <c r="Q72" s="513"/>
      <c r="R72" s="513"/>
      <c r="S72" s="513"/>
      <c r="T72" s="513"/>
      <c r="U72" s="517"/>
    </row>
    <row r="73" spans="1:21" ht="15" customHeight="1">
      <c r="A73" s="508"/>
      <c r="B73" s="508"/>
      <c r="C73" s="509"/>
      <c r="D73" s="510"/>
      <c r="E73" s="511"/>
      <c r="F73" s="512"/>
      <c r="G73" s="513"/>
      <c r="H73" s="513"/>
      <c r="I73" s="516"/>
      <c r="J73" s="516"/>
      <c r="K73" s="516"/>
      <c r="M73" s="513"/>
      <c r="N73" s="517"/>
      <c r="P73" s="518"/>
      <c r="Q73" s="513"/>
      <c r="R73" s="513"/>
      <c r="S73" s="513"/>
      <c r="T73" s="513"/>
      <c r="U73" s="517"/>
    </row>
    <row r="74" spans="1:21" ht="15" customHeight="1">
      <c r="A74" s="508"/>
      <c r="B74" s="508"/>
      <c r="C74" s="509"/>
      <c r="D74" s="510"/>
      <c r="E74" s="511"/>
      <c r="F74" s="512"/>
      <c r="G74" s="513"/>
      <c r="H74" s="513"/>
      <c r="I74" s="516"/>
      <c r="J74" s="516"/>
      <c r="K74" s="516"/>
      <c r="M74" s="513"/>
      <c r="N74" s="517"/>
      <c r="P74" s="518"/>
      <c r="Q74" s="513"/>
      <c r="R74" s="513"/>
      <c r="S74" s="513"/>
      <c r="T74" s="513"/>
      <c r="U74" s="517"/>
    </row>
    <row r="75" spans="1:21" ht="15" customHeight="1">
      <c r="A75" s="508"/>
      <c r="B75" s="508"/>
      <c r="C75" s="509"/>
      <c r="D75" s="510"/>
      <c r="E75" s="511"/>
      <c r="F75" s="512"/>
      <c r="G75" s="513"/>
      <c r="H75" s="513"/>
      <c r="I75" s="516"/>
      <c r="J75" s="516"/>
      <c r="K75" s="516"/>
      <c r="M75" s="513"/>
      <c r="N75" s="517"/>
      <c r="P75" s="518"/>
      <c r="Q75" s="513"/>
      <c r="R75" s="513"/>
      <c r="S75" s="513"/>
      <c r="T75" s="513"/>
      <c r="U75" s="517"/>
    </row>
    <row r="76" spans="1:21" ht="15" customHeight="1">
      <c r="A76" s="508"/>
      <c r="B76" s="508"/>
      <c r="C76" s="509"/>
      <c r="D76" s="510"/>
      <c r="E76" s="511"/>
      <c r="F76" s="512"/>
      <c r="G76" s="513"/>
      <c r="H76" s="513"/>
      <c r="I76" s="516"/>
      <c r="J76" s="516"/>
      <c r="K76" s="516"/>
      <c r="M76" s="513"/>
      <c r="N76" s="517"/>
      <c r="P76" s="518"/>
      <c r="Q76" s="513"/>
      <c r="R76" s="513"/>
      <c r="S76" s="513"/>
      <c r="T76" s="513"/>
      <c r="U76" s="517"/>
    </row>
    <row r="77" spans="1:21" ht="15" customHeight="1">
      <c r="A77" s="508"/>
      <c r="B77" s="508"/>
      <c r="C77" s="509"/>
      <c r="D77" s="510"/>
      <c r="E77" s="511"/>
      <c r="F77" s="512"/>
      <c r="G77" s="513"/>
      <c r="H77" s="513"/>
      <c r="I77" s="516"/>
      <c r="J77" s="516"/>
      <c r="K77" s="516"/>
      <c r="M77" s="513"/>
      <c r="N77" s="517"/>
      <c r="P77" s="518"/>
      <c r="Q77" s="513"/>
      <c r="R77" s="513"/>
      <c r="S77" s="513"/>
      <c r="T77" s="513"/>
      <c r="U77" s="517"/>
    </row>
    <row r="78" spans="1:21" ht="15" customHeight="1">
      <c r="A78" s="508"/>
      <c r="B78" s="508"/>
      <c r="C78" s="509"/>
      <c r="D78" s="510"/>
      <c r="E78" s="511"/>
      <c r="F78" s="512"/>
      <c r="G78" s="513"/>
      <c r="H78" s="513"/>
      <c r="I78" s="516"/>
      <c r="J78" s="516"/>
      <c r="K78" s="516"/>
      <c r="M78" s="513"/>
      <c r="N78" s="517"/>
      <c r="P78" s="518"/>
      <c r="Q78" s="513"/>
      <c r="R78" s="513"/>
      <c r="S78" s="513"/>
      <c r="T78" s="513"/>
      <c r="U78" s="517"/>
    </row>
    <row r="79" spans="1:21" ht="15" customHeight="1">
      <c r="A79" s="508"/>
      <c r="B79" s="508"/>
      <c r="C79" s="509"/>
      <c r="D79" s="510"/>
      <c r="E79" s="511"/>
      <c r="F79" s="512"/>
      <c r="G79" s="513"/>
      <c r="H79" s="513"/>
      <c r="I79" s="516"/>
      <c r="J79" s="516"/>
      <c r="K79" s="516"/>
      <c r="M79" s="513"/>
      <c r="N79" s="517"/>
      <c r="P79" s="518"/>
      <c r="Q79" s="513"/>
      <c r="R79" s="513"/>
      <c r="S79" s="513"/>
      <c r="T79" s="513"/>
      <c r="U79" s="517"/>
    </row>
    <row r="80" spans="1:21" ht="15" customHeight="1">
      <c r="A80" s="508"/>
      <c r="B80" s="508"/>
      <c r="C80" s="509"/>
      <c r="D80" s="510"/>
      <c r="E80" s="511"/>
      <c r="F80" s="512"/>
      <c r="G80" s="513"/>
      <c r="H80" s="513"/>
      <c r="I80" s="516"/>
      <c r="J80" s="516"/>
      <c r="K80" s="516"/>
      <c r="M80" s="513"/>
      <c r="N80" s="517"/>
      <c r="P80" s="518"/>
      <c r="Q80" s="513"/>
      <c r="R80" s="513"/>
      <c r="S80" s="513"/>
      <c r="T80" s="513"/>
      <c r="U80" s="517"/>
    </row>
    <row r="81" spans="1:21" ht="15" customHeight="1">
      <c r="A81" s="508"/>
      <c r="B81" s="508"/>
      <c r="C81" s="509"/>
      <c r="D81" s="510"/>
      <c r="E81" s="511"/>
      <c r="F81" s="512"/>
      <c r="G81" s="513"/>
      <c r="H81" s="513"/>
      <c r="I81" s="516"/>
      <c r="J81" s="516"/>
      <c r="K81" s="516"/>
      <c r="M81" s="513"/>
      <c r="N81" s="517"/>
      <c r="P81" s="518"/>
      <c r="Q81" s="513"/>
      <c r="R81" s="513"/>
      <c r="S81" s="513"/>
      <c r="T81" s="513"/>
      <c r="U81" s="517"/>
    </row>
    <row r="82" spans="1:21" ht="15" customHeight="1">
      <c r="A82" s="508"/>
      <c r="B82" s="508"/>
      <c r="C82" s="509"/>
      <c r="D82" s="510"/>
      <c r="E82" s="511"/>
      <c r="F82" s="512"/>
      <c r="G82" s="513"/>
      <c r="H82" s="513"/>
      <c r="I82" s="516"/>
      <c r="J82" s="516"/>
      <c r="K82" s="516"/>
      <c r="M82" s="513"/>
      <c r="N82" s="517"/>
      <c r="P82" s="518"/>
      <c r="Q82" s="513"/>
      <c r="R82" s="513"/>
      <c r="S82" s="513"/>
      <c r="T82" s="513"/>
      <c r="U82" s="517"/>
    </row>
    <row r="83" spans="1:21" ht="15" customHeight="1">
      <c r="A83" s="508"/>
      <c r="B83" s="508"/>
      <c r="C83" s="509"/>
      <c r="D83" s="510"/>
      <c r="E83" s="511"/>
      <c r="F83" s="512"/>
      <c r="G83" s="513"/>
      <c r="H83" s="513"/>
      <c r="I83" s="516"/>
      <c r="J83" s="516"/>
      <c r="K83" s="516"/>
      <c r="M83" s="513"/>
      <c r="N83" s="517"/>
      <c r="P83" s="518"/>
      <c r="Q83" s="513"/>
      <c r="R83" s="513"/>
      <c r="S83" s="513"/>
      <c r="T83" s="513"/>
      <c r="U83" s="517"/>
    </row>
    <row r="84" spans="1:21" ht="15" customHeight="1">
      <c r="A84" s="508"/>
      <c r="B84" s="508"/>
      <c r="C84" s="509"/>
      <c r="D84" s="510"/>
      <c r="E84" s="511"/>
      <c r="F84" s="512"/>
      <c r="G84" s="513"/>
      <c r="H84" s="513"/>
      <c r="I84" s="516"/>
      <c r="J84" s="516"/>
      <c r="K84" s="516"/>
      <c r="M84" s="513"/>
      <c r="N84" s="517"/>
      <c r="P84" s="518"/>
      <c r="Q84" s="513"/>
      <c r="R84" s="513"/>
      <c r="S84" s="513"/>
      <c r="T84" s="513"/>
      <c r="U84" s="517"/>
    </row>
    <row r="85" spans="1:21" ht="15" customHeight="1">
      <c r="A85" s="508"/>
      <c r="B85" s="508"/>
      <c r="C85" s="509"/>
      <c r="D85" s="510"/>
      <c r="E85" s="511"/>
      <c r="F85" s="512"/>
      <c r="G85" s="513"/>
      <c r="H85" s="513"/>
      <c r="I85" s="516"/>
      <c r="J85" s="516"/>
      <c r="K85" s="516"/>
      <c r="M85" s="513"/>
      <c r="N85" s="517"/>
      <c r="P85" s="518"/>
      <c r="Q85" s="513"/>
      <c r="R85" s="513"/>
      <c r="S85" s="513"/>
      <c r="T85" s="513"/>
      <c r="U85" s="517"/>
    </row>
    <row r="86" spans="1:21" ht="15" customHeight="1">
      <c r="A86" s="508"/>
      <c r="B86" s="508"/>
      <c r="C86" s="509"/>
      <c r="D86" s="510"/>
      <c r="E86" s="511"/>
      <c r="F86" s="512"/>
      <c r="G86" s="513"/>
      <c r="H86" s="513"/>
      <c r="I86" s="516"/>
      <c r="J86" s="516"/>
      <c r="K86" s="516"/>
      <c r="M86" s="513"/>
      <c r="N86" s="517"/>
      <c r="P86" s="518"/>
      <c r="Q86" s="513"/>
      <c r="R86" s="513"/>
      <c r="S86" s="513"/>
      <c r="T86" s="513"/>
      <c r="U86" s="517"/>
    </row>
    <row r="87" spans="1:21" ht="15" customHeight="1">
      <c r="A87" s="508"/>
      <c r="B87" s="508"/>
      <c r="C87" s="509"/>
      <c r="D87" s="510"/>
      <c r="E87" s="511"/>
      <c r="F87" s="512"/>
      <c r="G87" s="513"/>
      <c r="H87" s="513"/>
      <c r="I87" s="516"/>
      <c r="J87" s="516"/>
      <c r="K87" s="516"/>
      <c r="M87" s="513"/>
      <c r="N87" s="517"/>
      <c r="P87" s="518"/>
      <c r="Q87" s="513"/>
      <c r="R87" s="513"/>
      <c r="S87" s="513"/>
      <c r="T87" s="513"/>
      <c r="U87" s="517"/>
    </row>
    <row r="88" spans="1:21" ht="15" customHeight="1">
      <c r="A88" s="508"/>
      <c r="B88" s="508"/>
      <c r="C88" s="509"/>
      <c r="D88" s="510"/>
      <c r="E88" s="511"/>
      <c r="F88" s="512"/>
      <c r="G88" s="513"/>
      <c r="H88" s="513"/>
      <c r="I88" s="516"/>
      <c r="J88" s="516"/>
      <c r="K88" s="516"/>
      <c r="M88" s="513"/>
      <c r="N88" s="517"/>
      <c r="P88" s="518"/>
      <c r="Q88" s="513"/>
      <c r="R88" s="513"/>
      <c r="S88" s="513"/>
      <c r="T88" s="513"/>
      <c r="U88" s="517"/>
    </row>
    <row r="89" spans="1:21" ht="15" customHeight="1">
      <c r="A89" s="508"/>
      <c r="B89" s="508"/>
      <c r="C89" s="509"/>
      <c r="D89" s="510"/>
      <c r="E89" s="511"/>
      <c r="F89" s="512"/>
      <c r="G89" s="513"/>
      <c r="H89" s="513"/>
      <c r="I89" s="516"/>
      <c r="J89" s="516"/>
      <c r="K89" s="516"/>
      <c r="M89" s="513"/>
      <c r="N89" s="517"/>
      <c r="P89" s="518"/>
      <c r="Q89" s="513"/>
      <c r="R89" s="513"/>
      <c r="S89" s="513"/>
      <c r="T89" s="513"/>
      <c r="U89" s="517"/>
    </row>
    <row r="90" spans="1:21" ht="15" customHeight="1">
      <c r="A90" s="508"/>
      <c r="B90" s="508"/>
      <c r="C90" s="509"/>
      <c r="D90" s="510"/>
      <c r="E90" s="511"/>
      <c r="F90" s="512"/>
      <c r="G90" s="513"/>
      <c r="H90" s="513"/>
      <c r="I90" s="516"/>
      <c r="J90" s="516"/>
      <c r="K90" s="516"/>
      <c r="M90" s="513"/>
      <c r="N90" s="517"/>
      <c r="P90" s="518"/>
      <c r="Q90" s="513"/>
      <c r="R90" s="513"/>
      <c r="S90" s="513"/>
      <c r="T90" s="513"/>
      <c r="U90" s="517"/>
    </row>
    <row r="91" spans="1:21" ht="15" customHeight="1">
      <c r="A91" s="508"/>
      <c r="B91" s="508"/>
      <c r="C91" s="509"/>
      <c r="D91" s="510"/>
      <c r="E91" s="511"/>
      <c r="F91" s="512"/>
      <c r="G91" s="513"/>
      <c r="H91" s="513"/>
      <c r="I91" s="516"/>
      <c r="J91" s="516"/>
      <c r="K91" s="516"/>
      <c r="M91" s="513"/>
      <c r="N91" s="517"/>
      <c r="P91" s="518"/>
      <c r="Q91" s="513"/>
      <c r="R91" s="513"/>
      <c r="S91" s="513"/>
      <c r="T91" s="513"/>
      <c r="U91" s="517"/>
    </row>
    <row r="92" spans="1:21" ht="15" customHeight="1">
      <c r="A92" s="508"/>
      <c r="B92" s="508"/>
      <c r="C92" s="509"/>
      <c r="D92" s="510"/>
      <c r="E92" s="511"/>
      <c r="F92" s="512"/>
      <c r="G92" s="513"/>
      <c r="H92" s="513"/>
      <c r="I92" s="516"/>
      <c r="J92" s="516"/>
      <c r="K92" s="516"/>
      <c r="M92" s="513"/>
      <c r="N92" s="517"/>
      <c r="P92" s="518"/>
      <c r="Q92" s="513"/>
      <c r="R92" s="513"/>
      <c r="S92" s="513"/>
      <c r="T92" s="513"/>
      <c r="U92" s="517"/>
    </row>
    <row r="93" spans="1:21" ht="15" customHeight="1">
      <c r="A93" s="508"/>
      <c r="B93" s="508"/>
      <c r="C93" s="509"/>
      <c r="D93" s="510"/>
      <c r="E93" s="511"/>
      <c r="F93" s="512"/>
      <c r="G93" s="513"/>
      <c r="H93" s="513"/>
      <c r="I93" s="516"/>
      <c r="J93" s="516"/>
      <c r="K93" s="516"/>
      <c r="M93" s="513"/>
      <c r="N93" s="517"/>
      <c r="P93" s="518"/>
      <c r="Q93" s="513"/>
      <c r="R93" s="513"/>
      <c r="S93" s="513"/>
      <c r="T93" s="513"/>
      <c r="U93" s="517"/>
    </row>
    <row r="94" spans="1:21" ht="15" customHeight="1">
      <c r="A94" s="508"/>
      <c r="B94" s="508"/>
      <c r="C94" s="509"/>
      <c r="D94" s="510"/>
      <c r="E94" s="511"/>
      <c r="F94" s="512"/>
      <c r="G94" s="513"/>
      <c r="H94" s="513"/>
      <c r="I94" s="516"/>
      <c r="J94" s="516"/>
      <c r="K94" s="516"/>
      <c r="M94" s="513"/>
      <c r="N94" s="517"/>
      <c r="P94" s="518"/>
      <c r="Q94" s="513"/>
      <c r="R94" s="513"/>
      <c r="S94" s="513"/>
      <c r="T94" s="513"/>
      <c r="U94" s="517"/>
    </row>
    <row r="95" spans="1:21" ht="15" customHeight="1">
      <c r="A95" s="508"/>
      <c r="B95" s="508"/>
      <c r="C95" s="509"/>
      <c r="D95" s="510"/>
      <c r="E95" s="511"/>
      <c r="F95" s="512"/>
      <c r="G95" s="513"/>
      <c r="H95" s="513"/>
      <c r="I95" s="516"/>
      <c r="J95" s="516"/>
      <c r="K95" s="516"/>
      <c r="M95" s="513"/>
      <c r="N95" s="517"/>
      <c r="P95" s="518"/>
      <c r="Q95" s="513"/>
      <c r="R95" s="513"/>
      <c r="S95" s="513"/>
      <c r="T95" s="513"/>
      <c r="U95" s="517"/>
    </row>
    <row r="96" spans="1:21" ht="15" customHeight="1">
      <c r="A96" s="508"/>
      <c r="B96" s="508"/>
      <c r="C96" s="509"/>
      <c r="D96" s="510"/>
      <c r="E96" s="511"/>
      <c r="F96" s="512"/>
      <c r="G96" s="513"/>
      <c r="H96" s="513"/>
      <c r="I96" s="516"/>
      <c r="J96" s="516"/>
      <c r="K96" s="516"/>
      <c r="M96" s="513"/>
      <c r="N96" s="517"/>
      <c r="P96" s="518"/>
      <c r="Q96" s="513"/>
      <c r="R96" s="513"/>
      <c r="S96" s="513"/>
      <c r="T96" s="513"/>
      <c r="U96" s="517"/>
    </row>
    <row r="97" spans="1:21" ht="15" customHeight="1">
      <c r="A97" s="508"/>
      <c r="B97" s="508"/>
      <c r="C97" s="520"/>
      <c r="D97" s="520"/>
      <c r="E97" s="521"/>
      <c r="F97" s="522"/>
      <c r="G97" s="523"/>
      <c r="H97" s="523"/>
      <c r="I97" s="524"/>
      <c r="J97" s="524"/>
      <c r="K97" s="524"/>
      <c r="M97" s="523"/>
      <c r="N97" s="525"/>
      <c r="P97" s="518"/>
      <c r="Q97" s="523"/>
      <c r="R97" s="523"/>
      <c r="S97" s="523"/>
      <c r="T97" s="523"/>
      <c r="U97" s="525"/>
    </row>
    <row r="98" spans="1:21" ht="15" customHeight="1">
      <c r="A98" s="100"/>
      <c r="B98" s="100"/>
      <c r="C98" s="100"/>
      <c r="D98" s="100"/>
      <c r="E98" s="100"/>
      <c r="F98" s="100"/>
      <c r="G98" s="100"/>
      <c r="H98" s="100"/>
      <c r="I98" s="100"/>
      <c r="J98" s="100"/>
      <c r="K98" s="100"/>
      <c r="L98" s="100"/>
      <c r="M98" s="100"/>
      <c r="N98" s="100"/>
      <c r="O98" s="100"/>
      <c r="P98" s="100"/>
      <c r="Q98" s="100"/>
      <c r="R98" s="100"/>
      <c r="S98" s="100"/>
      <c r="T98" s="100"/>
    </row>
    <row r="99" spans="1:21" ht="15" customHeight="1">
      <c r="A99" s="526"/>
      <c r="B99" s="100"/>
      <c r="C99" s="100"/>
      <c r="D99" s="100"/>
      <c r="E99" s="100"/>
      <c r="F99" s="100"/>
      <c r="G99" s="100"/>
      <c r="H99" s="100"/>
      <c r="I99" s="100"/>
      <c r="J99" s="100"/>
      <c r="K99" s="100"/>
      <c r="L99" s="100"/>
      <c r="M99" s="100"/>
      <c r="N99" s="100"/>
      <c r="O99" s="100"/>
      <c r="P99" s="100"/>
      <c r="Q99" s="100"/>
      <c r="R99" s="100"/>
      <c r="S99" s="100"/>
      <c r="T99" s="100"/>
    </row>
    <row r="100" spans="1:21" ht="15" customHeight="1">
      <c r="A100" s="71"/>
      <c r="B100" s="100"/>
      <c r="C100" s="100"/>
      <c r="D100" s="100"/>
      <c r="E100" s="100"/>
      <c r="F100" s="100"/>
      <c r="G100" s="100"/>
      <c r="H100" s="100"/>
      <c r="I100" s="100"/>
      <c r="J100" s="100"/>
      <c r="K100" s="100"/>
      <c r="L100" s="100"/>
      <c r="M100" s="100"/>
      <c r="N100" s="100"/>
      <c r="O100" s="100"/>
      <c r="P100" s="100"/>
      <c r="Q100" s="100"/>
      <c r="R100" s="100"/>
      <c r="S100" s="100"/>
      <c r="T100" s="100"/>
    </row>
    <row r="101" spans="1:21" ht="15" customHeight="1">
      <c r="A101" s="100"/>
      <c r="B101" s="100"/>
      <c r="C101" s="100"/>
      <c r="D101" s="100"/>
      <c r="E101" s="100"/>
      <c r="F101" s="100"/>
      <c r="G101" s="100"/>
      <c r="H101" s="100"/>
      <c r="I101" s="100"/>
      <c r="J101" s="100"/>
      <c r="K101" s="100"/>
      <c r="L101" s="100"/>
      <c r="M101" s="100"/>
      <c r="N101" s="100"/>
      <c r="O101" s="100"/>
      <c r="P101" s="100"/>
      <c r="Q101" s="100"/>
      <c r="R101" s="100"/>
      <c r="S101" s="100"/>
      <c r="T101" s="100"/>
    </row>
    <row r="102" spans="1:21" ht="15" customHeight="1">
      <c r="A102" s="100"/>
      <c r="B102" s="100"/>
      <c r="C102" s="100"/>
      <c r="D102" s="100"/>
      <c r="E102" s="100"/>
      <c r="F102" s="100"/>
      <c r="G102" s="100"/>
      <c r="H102" s="100"/>
      <c r="I102" s="100"/>
      <c r="J102" s="100"/>
      <c r="K102" s="100"/>
      <c r="L102" s="100"/>
      <c r="M102" s="100"/>
      <c r="N102" s="100"/>
      <c r="O102" s="100"/>
      <c r="P102" s="100"/>
      <c r="Q102" s="100"/>
      <c r="R102" s="100"/>
      <c r="S102" s="100"/>
      <c r="T102" s="100"/>
    </row>
    <row r="103" spans="1:21" ht="15" customHeight="1">
      <c r="A103" s="100"/>
      <c r="B103" s="100"/>
      <c r="C103" s="100"/>
      <c r="D103" s="100"/>
      <c r="E103" s="100"/>
      <c r="F103" s="100"/>
      <c r="G103" s="100"/>
      <c r="H103" s="100"/>
      <c r="I103" s="100"/>
      <c r="J103" s="100"/>
      <c r="K103" s="100"/>
      <c r="L103" s="100"/>
      <c r="M103" s="100"/>
      <c r="N103" s="100"/>
      <c r="O103" s="100"/>
      <c r="P103" s="100"/>
      <c r="Q103" s="100"/>
      <c r="R103" s="100"/>
      <c r="S103" s="100"/>
      <c r="T103" s="100"/>
    </row>
    <row r="104" spans="1:21" ht="15" hidden="1" customHeight="1">
      <c r="A104" s="527" t="s">
        <v>5429</v>
      </c>
      <c r="B104" s="527" t="s">
        <v>5430</v>
      </c>
      <c r="C104" s="527" t="s">
        <v>5431</v>
      </c>
      <c r="D104" s="527" t="s">
        <v>5432</v>
      </c>
      <c r="E104" s="527" t="s">
        <v>5433</v>
      </c>
      <c r="F104" s="527" t="s">
        <v>5434</v>
      </c>
      <c r="G104" s="527" t="s">
        <v>5435</v>
      </c>
      <c r="H104" s="527" t="s">
        <v>5436</v>
      </c>
      <c r="I104" s="527" t="s">
        <v>5437</v>
      </c>
      <c r="J104" s="527" t="s">
        <v>5438</v>
      </c>
      <c r="K104" s="527" t="s">
        <v>5439</v>
      </c>
      <c r="L104" s="527" t="s">
        <v>5440</v>
      </c>
      <c r="M104" s="527" t="s">
        <v>5441</v>
      </c>
      <c r="N104" s="527" t="s">
        <v>5442</v>
      </c>
      <c r="O104" s="527" t="s">
        <v>5443</v>
      </c>
      <c r="P104" s="527" t="s">
        <v>5444</v>
      </c>
      <c r="Q104" s="527" t="s">
        <v>5445</v>
      </c>
      <c r="R104" s="527" t="s">
        <v>5446</v>
      </c>
      <c r="S104" s="527"/>
      <c r="T104" s="527"/>
      <c r="U104" s="527"/>
    </row>
    <row r="105" spans="1:21" ht="15" hidden="1" customHeight="1">
      <c r="A105" s="527" t="s">
        <v>5447</v>
      </c>
      <c r="B105" s="527" t="s">
        <v>5448</v>
      </c>
      <c r="C105" s="527" t="s">
        <v>5449</v>
      </c>
      <c r="D105" s="527" t="s">
        <v>5450</v>
      </c>
      <c r="E105" s="527" t="s">
        <v>5451</v>
      </c>
      <c r="F105" s="527" t="s">
        <v>5452</v>
      </c>
      <c r="G105" s="527" t="s">
        <v>5453</v>
      </c>
      <c r="H105" s="527" t="s">
        <v>5454</v>
      </c>
      <c r="I105" s="527" t="s">
        <v>5455</v>
      </c>
      <c r="J105" s="527" t="s">
        <v>5456</v>
      </c>
      <c r="K105" s="528"/>
      <c r="L105" s="528"/>
      <c r="O105" s="528"/>
      <c r="P105" s="528"/>
      <c r="Q105" s="528"/>
      <c r="R105" s="528"/>
      <c r="S105" s="528"/>
      <c r="T105" s="528"/>
    </row>
    <row r="106" spans="1:21" ht="15" hidden="1" customHeight="1">
      <c r="A106" s="527" t="s">
        <v>5457</v>
      </c>
      <c r="B106" s="527" t="s">
        <v>5458</v>
      </c>
      <c r="C106" s="527" t="s">
        <v>5459</v>
      </c>
      <c r="D106" s="527" t="s">
        <v>1950</v>
      </c>
      <c r="E106" s="527" t="s">
        <v>5460</v>
      </c>
      <c r="F106" s="527" t="s">
        <v>5461</v>
      </c>
      <c r="G106" s="527" t="s">
        <v>5462</v>
      </c>
      <c r="H106" s="527" t="s">
        <v>5463</v>
      </c>
      <c r="I106" s="527" t="s">
        <v>5464</v>
      </c>
      <c r="J106" s="527" t="s">
        <v>5465</v>
      </c>
      <c r="K106" s="527" t="s">
        <v>318</v>
      </c>
      <c r="L106" s="528"/>
      <c r="O106" s="528"/>
      <c r="P106" s="528"/>
      <c r="Q106" s="528"/>
      <c r="R106" s="528"/>
      <c r="S106" s="528"/>
      <c r="T106" s="528"/>
    </row>
    <row r="107" spans="1:21" ht="15" hidden="1" customHeight="1">
      <c r="A107" s="529" t="s">
        <v>5466</v>
      </c>
      <c r="C107" s="528"/>
      <c r="D107" s="528"/>
      <c r="E107" s="528"/>
      <c r="F107" s="528"/>
      <c r="G107" s="530"/>
      <c r="H107" s="528"/>
      <c r="I107" s="528"/>
      <c r="J107" s="528"/>
      <c r="K107" s="528"/>
      <c r="L107" s="528"/>
      <c r="M107" s="528"/>
      <c r="N107" s="528"/>
      <c r="O107" s="528"/>
      <c r="P107" s="528"/>
      <c r="Q107" s="528"/>
      <c r="R107" s="528"/>
      <c r="S107" s="528"/>
      <c r="T107" s="528"/>
    </row>
    <row r="108" spans="1:21" s="7" customFormat="1" ht="12.75" hidden="1" customHeight="1">
      <c r="A108" s="7" t="s">
        <v>5467</v>
      </c>
      <c r="C108" s="531"/>
      <c r="D108" s="531"/>
      <c r="E108" s="531"/>
      <c r="F108" s="531"/>
      <c r="G108" s="527"/>
      <c r="H108" s="531"/>
      <c r="I108" s="531"/>
      <c r="J108" s="531"/>
      <c r="K108" s="531"/>
      <c r="L108" s="531"/>
      <c r="M108" s="531"/>
      <c r="N108" s="531"/>
      <c r="O108" s="531"/>
      <c r="P108" s="531"/>
      <c r="Q108" s="531"/>
      <c r="R108" s="531"/>
      <c r="S108" s="531"/>
      <c r="T108" s="531"/>
    </row>
    <row r="109" spans="1:21" s="7" customFormat="1" ht="12.75" hidden="1" customHeight="1">
      <c r="A109" s="7" t="s">
        <v>5468</v>
      </c>
      <c r="C109" s="531"/>
      <c r="D109" s="531"/>
      <c r="E109" s="531"/>
      <c r="F109" s="531"/>
      <c r="G109" s="527"/>
      <c r="H109" s="531"/>
      <c r="I109" s="531"/>
      <c r="J109" s="531"/>
      <c r="K109" s="531"/>
      <c r="L109" s="531"/>
      <c r="M109" s="531"/>
      <c r="N109" s="531"/>
      <c r="O109" s="531"/>
      <c r="P109" s="531"/>
      <c r="Q109" s="531"/>
      <c r="R109" s="531"/>
      <c r="S109" s="531"/>
      <c r="T109" s="531"/>
    </row>
    <row r="110" spans="1:21" s="7" customFormat="1" ht="12.75" hidden="1" customHeight="1">
      <c r="A110" s="7" t="s">
        <v>5469</v>
      </c>
      <c r="C110" s="531"/>
      <c r="D110" s="531"/>
      <c r="E110" s="531"/>
      <c r="F110" s="531"/>
      <c r="G110" s="527"/>
      <c r="M110" s="531"/>
      <c r="N110" s="531"/>
      <c r="O110" s="531"/>
      <c r="Q110" s="531"/>
      <c r="R110" s="531"/>
      <c r="S110" s="531"/>
      <c r="T110" s="531"/>
    </row>
    <row r="111" spans="1:21" s="7" customFormat="1" ht="12.75" hidden="1" customHeight="1">
      <c r="A111" s="7" t="s">
        <v>5470</v>
      </c>
      <c r="C111" s="531"/>
      <c r="D111" s="531"/>
      <c r="E111" s="531"/>
      <c r="F111" s="531"/>
      <c r="G111" s="527"/>
      <c r="M111" s="531"/>
      <c r="N111" s="531"/>
      <c r="O111" s="531"/>
      <c r="Q111" s="531"/>
      <c r="R111" s="531"/>
      <c r="S111" s="531"/>
      <c r="T111" s="531"/>
    </row>
    <row r="112" spans="1:21" s="7" customFormat="1" ht="12.75" hidden="1" customHeight="1">
      <c r="A112" s="7" t="s">
        <v>5471</v>
      </c>
      <c r="C112" s="531"/>
      <c r="D112" s="531"/>
      <c r="E112" s="531"/>
      <c r="F112" s="531"/>
      <c r="G112" s="527"/>
      <c r="M112" s="531"/>
      <c r="N112" s="531"/>
      <c r="O112" s="531"/>
      <c r="Q112" s="531"/>
      <c r="R112" s="531"/>
      <c r="S112" s="531"/>
      <c r="T112" s="531"/>
    </row>
    <row r="113" spans="1:20" s="7" customFormat="1" ht="12.75" hidden="1" customHeight="1">
      <c r="A113" s="7" t="s">
        <v>5472</v>
      </c>
      <c r="C113" s="531"/>
      <c r="D113" s="531"/>
      <c r="E113" s="531"/>
      <c r="G113" s="527"/>
      <c r="O113" s="531"/>
      <c r="Q113" s="531"/>
      <c r="R113" s="531"/>
      <c r="S113" s="531"/>
      <c r="T113" s="531"/>
    </row>
    <row r="114" spans="1:20" s="7" customFormat="1" ht="12.75" hidden="1" customHeight="1">
      <c r="A114" s="7" t="s">
        <v>5473</v>
      </c>
      <c r="C114" s="531"/>
      <c r="D114" s="531"/>
      <c r="G114" s="527"/>
      <c r="O114" s="531"/>
      <c r="Q114" s="531"/>
      <c r="R114" s="531"/>
      <c r="S114" s="531"/>
      <c r="T114" s="531"/>
    </row>
    <row r="115" spans="1:20" s="7" customFormat="1" ht="12.75" hidden="1" customHeight="1">
      <c r="A115" s="7" t="s">
        <v>5474</v>
      </c>
      <c r="C115" s="531"/>
      <c r="G115" s="527"/>
      <c r="O115" s="531"/>
      <c r="R115" s="531"/>
      <c r="S115" s="531"/>
      <c r="T115" s="531"/>
    </row>
    <row r="116" spans="1:20" s="7" customFormat="1" ht="12.75" hidden="1" customHeight="1">
      <c r="A116" s="7" t="s">
        <v>5475</v>
      </c>
      <c r="C116" s="531"/>
      <c r="G116" s="527"/>
      <c r="R116" s="531"/>
      <c r="S116" s="531"/>
      <c r="T116" s="531"/>
    </row>
    <row r="117" spans="1:20" s="7" customFormat="1" ht="12.75" hidden="1" customHeight="1">
      <c r="A117" s="7" t="s">
        <v>5476</v>
      </c>
      <c r="C117" s="531"/>
      <c r="G117" s="527"/>
      <c r="T117" s="531"/>
    </row>
    <row r="118" spans="1:20" s="7" customFormat="1" ht="12.75" hidden="1" customHeight="1">
      <c r="A118" s="7" t="s">
        <v>5477</v>
      </c>
      <c r="T118" s="531"/>
    </row>
    <row r="119" spans="1:20" s="7" customFormat="1" ht="12.75" hidden="1" customHeight="1">
      <c r="A119" s="7" t="s">
        <v>5478</v>
      </c>
      <c r="T119" s="531"/>
    </row>
    <row r="120" spans="1:20" s="7" customFormat="1" ht="12.75" hidden="1" customHeight="1">
      <c r="A120" s="7" t="s">
        <v>5479</v>
      </c>
      <c r="T120" s="531"/>
    </row>
    <row r="121" spans="1:20" s="7" customFormat="1" ht="12.75" hidden="1" customHeight="1">
      <c r="A121" s="7" t="s">
        <v>5480</v>
      </c>
      <c r="T121" s="531"/>
    </row>
    <row r="122" spans="1:20" s="7" customFormat="1" ht="12.75" hidden="1" customHeight="1">
      <c r="A122" s="7" t="s">
        <v>5481</v>
      </c>
      <c r="T122" s="531"/>
    </row>
    <row r="123" spans="1:20" s="7" customFormat="1" ht="12.75" hidden="1" customHeight="1">
      <c r="A123" s="7" t="s">
        <v>5482</v>
      </c>
      <c r="T123" s="531"/>
    </row>
    <row r="124" spans="1:20" s="7" customFormat="1" ht="12.75" hidden="1" customHeight="1">
      <c r="A124" s="7" t="s">
        <v>5483</v>
      </c>
    </row>
    <row r="125" spans="1:20" s="7" customFormat="1" ht="12.75" hidden="1" customHeight="1">
      <c r="A125" s="7" t="s">
        <v>5484</v>
      </c>
    </row>
    <row r="126" spans="1:20" s="7" customFormat="1" ht="12.75" hidden="1" customHeight="1">
      <c r="A126" s="7" t="s">
        <v>5485</v>
      </c>
    </row>
    <row r="127" spans="1:20" s="7" customFormat="1" ht="12.75" hidden="1" customHeight="1">
      <c r="A127" s="7" t="s">
        <v>5486</v>
      </c>
    </row>
    <row r="128" spans="1:20" s="7" customFormat="1" ht="12.75" hidden="1" customHeight="1">
      <c r="A128" s="7" t="s">
        <v>5487</v>
      </c>
    </row>
    <row r="129" spans="1:1" s="7" customFormat="1" ht="12.75" hidden="1" customHeight="1">
      <c r="A129" s="7" t="s">
        <v>5488</v>
      </c>
    </row>
    <row r="130" spans="1:1" s="7" customFormat="1" ht="12.75" hidden="1" customHeight="1">
      <c r="A130" s="7" t="s">
        <v>5489</v>
      </c>
    </row>
    <row r="131" spans="1:1" s="7" customFormat="1" ht="12.75" hidden="1" customHeight="1">
      <c r="A131" s="7" t="s">
        <v>5490</v>
      </c>
    </row>
    <row r="132" spans="1:1" s="7" customFormat="1" ht="12.75" hidden="1" customHeight="1">
      <c r="A132" s="7" t="s">
        <v>5491</v>
      </c>
    </row>
    <row r="133" spans="1:1" s="7" customFormat="1" ht="12.75" hidden="1" customHeight="1">
      <c r="A133" s="7" t="s">
        <v>5492</v>
      </c>
    </row>
    <row r="134" spans="1:1" s="7" customFormat="1" ht="12.75" hidden="1" customHeight="1">
      <c r="A134" s="7" t="s">
        <v>5493</v>
      </c>
    </row>
    <row r="135" spans="1:1" s="7" customFormat="1" ht="12.75" hidden="1" customHeight="1">
      <c r="A135" s="7" t="s">
        <v>5494</v>
      </c>
    </row>
    <row r="136" spans="1:1" s="7" customFormat="1" ht="12.75" hidden="1" customHeight="1">
      <c r="A136" s="7" t="s">
        <v>5495</v>
      </c>
    </row>
    <row r="137" spans="1:1" s="7" customFormat="1" ht="12.75" hidden="1" customHeight="1">
      <c r="A137" s="7" t="s">
        <v>5496</v>
      </c>
    </row>
    <row r="138" spans="1:1" s="7" customFormat="1" ht="12.75" hidden="1" customHeight="1">
      <c r="A138" s="7" t="s">
        <v>5497</v>
      </c>
    </row>
    <row r="139" spans="1:1" s="7" customFormat="1" ht="12.75" hidden="1" customHeight="1">
      <c r="A139" s="7" t="s">
        <v>5498</v>
      </c>
    </row>
    <row r="140" spans="1:1" s="7" customFormat="1" ht="12.75" hidden="1" customHeight="1">
      <c r="A140" s="7" t="s">
        <v>5499</v>
      </c>
    </row>
    <row r="141" spans="1:1" s="7" customFormat="1" ht="12.75" hidden="1" customHeight="1">
      <c r="A141" s="7" t="s">
        <v>5500</v>
      </c>
    </row>
    <row r="142" spans="1:1" s="7" customFormat="1" ht="12.75" hidden="1" customHeight="1">
      <c r="A142" s="7" t="s">
        <v>5501</v>
      </c>
    </row>
    <row r="143" spans="1:1" s="7" customFormat="1" ht="12.75" hidden="1" customHeight="1">
      <c r="A143" s="7" t="s">
        <v>5502</v>
      </c>
    </row>
    <row r="144" spans="1:1" s="7" customFormat="1" ht="12.75" hidden="1" customHeight="1">
      <c r="A144" s="7" t="s">
        <v>5503</v>
      </c>
    </row>
    <row r="145" spans="1:1" s="7" customFormat="1" ht="12.75" hidden="1" customHeight="1">
      <c r="A145" s="7" t="s">
        <v>5504</v>
      </c>
    </row>
    <row r="146" spans="1:1" s="7" customFormat="1" ht="12.75" hidden="1" customHeight="1">
      <c r="A146" s="7" t="s">
        <v>5505</v>
      </c>
    </row>
    <row r="147" spans="1:1" s="7" customFormat="1" ht="12.75" hidden="1" customHeight="1">
      <c r="A147" s="7" t="s">
        <v>5506</v>
      </c>
    </row>
    <row r="148" spans="1:1" s="7" customFormat="1" ht="12.75" hidden="1" customHeight="1">
      <c r="A148" s="7" t="s">
        <v>5507</v>
      </c>
    </row>
    <row r="149" spans="1:1" s="7" customFormat="1" ht="12.75" hidden="1" customHeight="1">
      <c r="A149" s="7" t="s">
        <v>5508</v>
      </c>
    </row>
    <row r="150" spans="1:1" s="7" customFormat="1" ht="12.75" hidden="1" customHeight="1">
      <c r="A150" s="7" t="s">
        <v>5509</v>
      </c>
    </row>
    <row r="151" spans="1:1" s="7" customFormat="1" ht="12.75" hidden="1" customHeight="1">
      <c r="A151" s="7" t="s">
        <v>5510</v>
      </c>
    </row>
    <row r="152" spans="1:1" s="7" customFormat="1" ht="12.75" hidden="1" customHeight="1">
      <c r="A152" s="7" t="s">
        <v>5511</v>
      </c>
    </row>
    <row r="153" spans="1:1" s="7" customFormat="1" ht="12.75" hidden="1" customHeight="1">
      <c r="A153" s="7" t="s">
        <v>5512</v>
      </c>
    </row>
    <row r="154" spans="1:1" s="7" customFormat="1" ht="12.75" hidden="1" customHeight="1">
      <c r="A154" s="7" t="s">
        <v>5513</v>
      </c>
    </row>
    <row r="155" spans="1:1" s="7" customFormat="1" ht="12.75" hidden="1" customHeight="1">
      <c r="A155" s="7" t="s">
        <v>5514</v>
      </c>
    </row>
    <row r="156" spans="1:1" s="7" customFormat="1" ht="12.75" hidden="1" customHeight="1">
      <c r="A156" s="7" t="s">
        <v>5515</v>
      </c>
    </row>
    <row r="157" spans="1:1" s="7" customFormat="1" ht="12.75" hidden="1" customHeight="1">
      <c r="A157" s="7" t="s">
        <v>5516</v>
      </c>
    </row>
    <row r="158" spans="1:1" s="7" customFormat="1" ht="12.75" hidden="1" customHeight="1">
      <c r="A158" s="7" t="s">
        <v>5517</v>
      </c>
    </row>
    <row r="159" spans="1:1" s="7" customFormat="1" ht="12.75" hidden="1" customHeight="1">
      <c r="A159" s="7" t="s">
        <v>5518</v>
      </c>
    </row>
    <row r="160" spans="1:1" s="7" customFormat="1" ht="12.75" hidden="1" customHeight="1">
      <c r="A160" s="7" t="s">
        <v>5519</v>
      </c>
    </row>
    <row r="161" spans="1:1" s="7" customFormat="1" ht="12.75" hidden="1" customHeight="1">
      <c r="A161" s="7" t="s">
        <v>5520</v>
      </c>
    </row>
    <row r="162" spans="1:1" s="7" customFormat="1" ht="12.75" hidden="1" customHeight="1">
      <c r="A162" s="7" t="s">
        <v>5521</v>
      </c>
    </row>
    <row r="163" spans="1:1" s="7" customFormat="1" ht="12.75" hidden="1" customHeight="1">
      <c r="A163" s="7" t="s">
        <v>5522</v>
      </c>
    </row>
    <row r="164" spans="1:1" s="7" customFormat="1" ht="12.75" hidden="1" customHeight="1">
      <c r="A164" s="7" t="s">
        <v>5523</v>
      </c>
    </row>
    <row r="165" spans="1:1" s="7" customFormat="1" ht="12.75" hidden="1" customHeight="1">
      <c r="A165" s="7" t="s">
        <v>5524</v>
      </c>
    </row>
    <row r="166" spans="1:1" s="7" customFormat="1" ht="12.75" hidden="1" customHeight="1">
      <c r="A166" s="7" t="s">
        <v>5525</v>
      </c>
    </row>
    <row r="167" spans="1:1" s="7" customFormat="1" ht="12.75" hidden="1" customHeight="1">
      <c r="A167" s="7" t="s">
        <v>5526</v>
      </c>
    </row>
    <row r="168" spans="1:1" s="7" customFormat="1" ht="12.75" hidden="1" customHeight="1">
      <c r="A168" s="7" t="s">
        <v>5527</v>
      </c>
    </row>
    <row r="169" spans="1:1" s="7" customFormat="1" ht="12.75" hidden="1" customHeight="1">
      <c r="A169" s="7" t="s">
        <v>5528</v>
      </c>
    </row>
    <row r="170" spans="1:1" s="7" customFormat="1" ht="12.75" hidden="1" customHeight="1">
      <c r="A170" s="7" t="s">
        <v>5529</v>
      </c>
    </row>
    <row r="171" spans="1:1" s="7" customFormat="1" ht="12.75" hidden="1" customHeight="1">
      <c r="A171" s="7" t="s">
        <v>5530</v>
      </c>
    </row>
    <row r="172" spans="1:1" s="7" customFormat="1" ht="12.75" hidden="1" customHeight="1">
      <c r="A172" s="7" t="s">
        <v>5531</v>
      </c>
    </row>
    <row r="173" spans="1:1" s="7" customFormat="1" ht="12.75" hidden="1" customHeight="1">
      <c r="A173" s="7" t="s">
        <v>5532</v>
      </c>
    </row>
    <row r="174" spans="1:1" s="7" customFormat="1" ht="12.75" hidden="1" customHeight="1">
      <c r="A174" s="7" t="s">
        <v>5533</v>
      </c>
    </row>
    <row r="175" spans="1:1" s="7" customFormat="1" ht="12.75" hidden="1" customHeight="1">
      <c r="A175" s="7" t="s">
        <v>5534</v>
      </c>
    </row>
    <row r="176" spans="1:1" s="7" customFormat="1" ht="12.75" hidden="1" customHeight="1">
      <c r="A176" s="7" t="s">
        <v>5535</v>
      </c>
    </row>
    <row r="177" spans="1:1" s="7" customFormat="1" ht="12.75" hidden="1" customHeight="1">
      <c r="A177" s="7" t="s">
        <v>5536</v>
      </c>
    </row>
    <row r="178" spans="1:1" s="7" customFormat="1" ht="12.75" hidden="1" customHeight="1">
      <c r="A178" s="7" t="s">
        <v>5537</v>
      </c>
    </row>
    <row r="179" spans="1:1" s="7" customFormat="1" ht="12.75" hidden="1" customHeight="1">
      <c r="A179" s="7" t="s">
        <v>5538</v>
      </c>
    </row>
    <row r="180" spans="1:1" s="7" customFormat="1" ht="12.75" hidden="1" customHeight="1">
      <c r="A180" s="7" t="s">
        <v>5539</v>
      </c>
    </row>
    <row r="181" spans="1:1" s="7" customFormat="1" ht="12.75" hidden="1" customHeight="1">
      <c r="A181" s="7" t="s">
        <v>5540</v>
      </c>
    </row>
    <row r="182" spans="1:1" s="7" customFormat="1" ht="12.75" hidden="1" customHeight="1">
      <c r="A182" s="7" t="s">
        <v>5541</v>
      </c>
    </row>
    <row r="183" spans="1:1" s="7" customFormat="1" ht="12.75" hidden="1" customHeight="1">
      <c r="A183" s="7" t="s">
        <v>5542</v>
      </c>
    </row>
    <row r="184" spans="1:1" s="7" customFormat="1" ht="12.75" hidden="1" customHeight="1">
      <c r="A184" s="7" t="s">
        <v>5543</v>
      </c>
    </row>
    <row r="185" spans="1:1" s="7" customFormat="1" ht="12.75" hidden="1" customHeight="1">
      <c r="A185" s="7" t="s">
        <v>5544</v>
      </c>
    </row>
    <row r="186" spans="1:1" s="7" customFormat="1" ht="12.75" hidden="1" customHeight="1">
      <c r="A186" s="7" t="s">
        <v>5545</v>
      </c>
    </row>
    <row r="187" spans="1:1" s="7" customFormat="1" ht="12.75" hidden="1" customHeight="1">
      <c r="A187" s="7" t="s">
        <v>5546</v>
      </c>
    </row>
    <row r="188" spans="1:1" s="7" customFormat="1" ht="12.75" hidden="1" customHeight="1">
      <c r="A188" s="7" t="s">
        <v>5547</v>
      </c>
    </row>
    <row r="189" spans="1:1" s="7" customFormat="1" ht="12.75" hidden="1" customHeight="1">
      <c r="A189" s="7" t="s">
        <v>5548</v>
      </c>
    </row>
    <row r="1010" spans="2:5" ht="28.5" customHeight="1"/>
    <row r="1011" spans="2:5" ht="15" hidden="1" customHeight="1"/>
    <row r="1012" spans="2:5" ht="27.75" customHeight="1">
      <c r="B1012" s="532" t="s">
        <v>5549</v>
      </c>
      <c r="C1012" s="533" t="s">
        <v>5550</v>
      </c>
      <c r="D1012" s="534"/>
      <c r="E1012" s="535"/>
    </row>
    <row r="1013" spans="2:5" ht="36.75" customHeight="1">
      <c r="B1013" s="532" t="s">
        <v>5551</v>
      </c>
      <c r="C1013" s="533" t="s">
        <v>5552</v>
      </c>
      <c r="D1013" s="534"/>
      <c r="E1013" s="535"/>
    </row>
    <row r="1014" spans="2:5" ht="32.25" customHeight="1">
      <c r="B1014" s="532" t="s">
        <v>5553</v>
      </c>
      <c r="C1014" s="533" t="s">
        <v>5554</v>
      </c>
      <c r="D1014" s="534"/>
      <c r="E1014" s="535"/>
    </row>
    <row r="1015" spans="2:5" ht="42" customHeight="1">
      <c r="B1015" s="532" t="s">
        <v>5555</v>
      </c>
      <c r="C1015" s="536" t="s">
        <v>5556</v>
      </c>
      <c r="D1015" s="534"/>
      <c r="E1015" s="535"/>
    </row>
    <row r="1016" spans="2:5" ht="42" customHeight="1">
      <c r="B1016" s="532" t="s">
        <v>5557</v>
      </c>
      <c r="C1016" s="537" t="s">
        <v>5558</v>
      </c>
      <c r="D1016" s="534"/>
      <c r="E1016" s="535"/>
    </row>
    <row r="1017" spans="2:5" ht="45" customHeight="1">
      <c r="B1017" s="532" t="s">
        <v>5559</v>
      </c>
      <c r="C1017" s="538" t="s">
        <v>5560</v>
      </c>
      <c r="D1017" s="534"/>
      <c r="E1017" s="535"/>
    </row>
    <row r="1018" spans="2:5" ht="43.5" customHeight="1">
      <c r="B1018" s="532" t="s">
        <v>5561</v>
      </c>
      <c r="C1018" s="533" t="s">
        <v>5562</v>
      </c>
      <c r="D1018" s="534"/>
      <c r="E1018" s="535"/>
    </row>
    <row r="1019" spans="2:5" ht="42.75" customHeight="1">
      <c r="B1019" s="532" t="s">
        <v>5563</v>
      </c>
      <c r="C1019" s="533" t="s">
        <v>5564</v>
      </c>
      <c r="D1019" s="534"/>
      <c r="E1019" s="535"/>
    </row>
    <row r="1020" spans="2:5" ht="33.75" customHeight="1">
      <c r="B1020" s="532" t="s">
        <v>5565</v>
      </c>
      <c r="C1020" s="533" t="s">
        <v>5566</v>
      </c>
      <c r="D1020" s="534"/>
      <c r="E1020" s="535"/>
    </row>
    <row r="1021" spans="2:5" ht="30.75" customHeight="1">
      <c r="B1021" s="532" t="s">
        <v>5567</v>
      </c>
      <c r="C1021" s="537"/>
      <c r="D1021" s="534"/>
      <c r="E1021" s="535"/>
    </row>
    <row r="1022" spans="2:5" ht="24.75" customHeight="1">
      <c r="B1022" s="532" t="s">
        <v>5568</v>
      </c>
      <c r="C1022" s="538"/>
      <c r="D1022" s="534"/>
      <c r="E1022" s="535"/>
    </row>
    <row r="1023" spans="2:5" ht="45.75" customHeight="1">
      <c r="B1023" s="532" t="s">
        <v>5569</v>
      </c>
      <c r="C1023" s="533"/>
      <c r="D1023" s="534"/>
      <c r="E1023" s="535"/>
    </row>
    <row r="1024" spans="2:5" ht="36" customHeight="1">
      <c r="B1024" s="532" t="s">
        <v>5570</v>
      </c>
      <c r="C1024" s="533"/>
      <c r="D1024" s="534"/>
      <c r="E1024" s="535"/>
    </row>
    <row r="1025" spans="1:5" ht="44.25" customHeight="1">
      <c r="B1025" s="532" t="s">
        <v>5571</v>
      </c>
      <c r="C1025" s="537"/>
      <c r="D1025" s="534"/>
      <c r="E1025" s="535"/>
    </row>
    <row r="1026" spans="1:5" ht="31.5" customHeight="1">
      <c r="B1026" s="532" t="s">
        <v>5572</v>
      </c>
      <c r="C1026" s="539"/>
      <c r="D1026" s="534"/>
      <c r="E1026" s="535"/>
    </row>
    <row r="1027" spans="1:5" ht="50.25" customHeight="1">
      <c r="B1027" s="532" t="s">
        <v>5573</v>
      </c>
      <c r="D1027" s="534"/>
      <c r="E1027" s="535"/>
    </row>
    <row r="1028" spans="1:5" ht="45" customHeight="1">
      <c r="B1028" s="532" t="s">
        <v>5574</v>
      </c>
      <c r="D1028" s="534"/>
      <c r="E1028" s="535"/>
    </row>
    <row r="1029" spans="1:5" ht="30" customHeight="1">
      <c r="B1029" s="532" t="s">
        <v>5575</v>
      </c>
      <c r="D1029" s="534"/>
      <c r="E1029" s="535"/>
    </row>
    <row r="1030" spans="1:5" ht="15" customHeight="1">
      <c r="B1030" s="532" t="s">
        <v>5576</v>
      </c>
      <c r="D1030" s="534"/>
      <c r="E1030" s="535"/>
    </row>
    <row r="1031" spans="1:5" ht="15" customHeight="1">
      <c r="A1031" s="532"/>
      <c r="B1031" s="532" t="s">
        <v>5577</v>
      </c>
    </row>
    <row r="1032" spans="1:5" ht="36" customHeight="1">
      <c r="A1032" s="532"/>
      <c r="B1032" s="532" t="s">
        <v>5578</v>
      </c>
    </row>
  </sheetData>
  <mergeCells count="21">
    <mergeCell ref="A1:N1"/>
    <mergeCell ref="K11:K12"/>
    <mergeCell ref="P13:U13"/>
    <mergeCell ref="C11:C12"/>
    <mergeCell ref="E11:E12"/>
    <mergeCell ref="M13:N13"/>
    <mergeCell ref="T11:T12"/>
    <mergeCell ref="A2:N2"/>
    <mergeCell ref="F11:F12"/>
    <mergeCell ref="N11:N12"/>
    <mergeCell ref="Q11:R11"/>
    <mergeCell ref="I11:I12"/>
    <mergeCell ref="A11:A12"/>
    <mergeCell ref="S11:S12"/>
    <mergeCell ref="U11:U12"/>
    <mergeCell ref="G11:H11"/>
    <mergeCell ref="M11:M12"/>
    <mergeCell ref="B11:B12"/>
    <mergeCell ref="D11:D12"/>
    <mergeCell ref="J11:J12"/>
    <mergeCell ref="P11:P12"/>
  </mergeCells>
  <dataValidations count="10">
    <dataValidation type="list" allowBlank="1" showInputMessage="1" showErrorMessage="1" promptTitle="Escolha da Lista" prompt="  " sqref="A15:A97" xr:uid="{00000000-0002-0000-2200-000000000000}">
      <formula1>$B$1012:$B$1030</formula1>
      <formula2>0</formula2>
    </dataValidation>
    <dataValidation type="list" allowBlank="1" showInputMessage="1" showErrorMessage="1" promptTitle="Escolha da Lista" prompt="  " sqref="B15:B97" xr:uid="{00000000-0002-0000-2200-000001000000}">
      <formula1>$C$1012:$C$1026</formula1>
      <formula2>0</formula2>
    </dataValidation>
    <dataValidation allowBlank="1" showErrorMessage="1" sqref="G14:H97" xr:uid="{00000000-0002-0000-2200-000002000000}">
      <formula1>0</formula1>
      <formula2>0</formula2>
    </dataValidation>
    <dataValidation allowBlank="1" showErrorMessage="1" prompt="  " sqref="C14:E97 I14:I17 I19:I97" xr:uid="{00000000-0002-0000-2200-000003000000}">
      <formula1>0</formula1>
      <formula2>0</formula2>
    </dataValidation>
    <dataValidation type="list" allowBlank="1" showInputMessage="1" showErrorMessage="1" promptTitle="Escolha da Lista" prompt="  " sqref="F14:F97" xr:uid="{00000000-0002-0000-2200-000004000000}">
      <formula1>$A$104:$R$104</formula1>
      <formula2>0</formula2>
    </dataValidation>
    <dataValidation type="list" allowBlank="1" showErrorMessage="1" prompt="  " sqref="J14:J97" xr:uid="{00000000-0002-0000-2200-000005000000}">
      <formula1>$A$105:$J$105</formula1>
      <formula2>0</formula2>
    </dataValidation>
    <dataValidation type="list" allowBlank="1" showErrorMessage="1" sqref="M14:M97" xr:uid="{00000000-0002-0000-2200-000006000000}">
      <formula1>$A$106:$K$106</formula1>
      <formula2>0</formula2>
    </dataValidation>
    <dataValidation type="list" allowBlank="1" showErrorMessage="1" sqref="N14:N97" xr:uid="{00000000-0002-0000-2200-000007000000}">
      <formula1>$A$108:$A$189</formula1>
      <formula2>0</formula2>
    </dataValidation>
    <dataValidation type="list" allowBlank="1" showInputMessage="1" showErrorMessage="1" promptTitle="Escolha da Lista" prompt="  " sqref="B14" xr:uid="{00000000-0002-0000-2200-000008000000}">
      <formula1>$C$1012:$C$1021</formula1>
      <formula2>0</formula2>
    </dataValidation>
    <dataValidation type="list" allowBlank="1" showInputMessage="1" showErrorMessage="1" promptTitle="Escolha da Lista" prompt="  " sqref="A14" xr:uid="{00000000-0002-0000-2200-000009000000}">
      <formula1>$B$1012:$B$1032</formula1>
      <formula2>0</formula2>
    </dataValidation>
  </dataValidations>
  <hyperlinks>
    <hyperlink ref="P1" location="'ÍNDICE'!A1" display="◀ Índice" xr:uid="{00000000-0004-0000-2200-000000000000}"/>
  </hyperlinks>
  <printOptions horizontalCentered="1"/>
  <pageMargins left="0.31527777777777799" right="0.31527777777777799" top="0.74791666666666701" bottom="0.74791666666666701" header="0.511811023622047" footer="0.511811023622047"/>
  <pageSetup paperSize="9" fitToHeight="9" orientation="landscape"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BDD7EE"/>
  </sheetPr>
  <dimension ref="A1:D194"/>
  <sheetViews>
    <sheetView showGridLines="0" topLeftCell="B1" zoomScale="80" zoomScaleNormal="80" workbookViewId="0">
      <selection activeCell="B1" sqref="B1"/>
    </sheetView>
  </sheetViews>
  <sheetFormatPr defaultColWidth="8.6640625" defaultRowHeight="14.4"/>
  <cols>
    <col min="1" max="1" width="8.6640625" style="540" hidden="1" customWidth="1"/>
    <col min="2" max="2" width="8.6640625" style="541" customWidth="1"/>
    <col min="3" max="3" width="189" style="542" customWidth="1"/>
    <col min="4" max="6" width="8.6640625" style="540" customWidth="1"/>
    <col min="7" max="16384" width="8.6640625" style="540"/>
  </cols>
  <sheetData>
    <row r="1" spans="2:4" ht="35.25" customHeight="1">
      <c r="D1" s="26" t="s">
        <v>1</v>
      </c>
    </row>
    <row r="8" spans="2:4" ht="30" customHeight="1">
      <c r="B8" s="543" t="s">
        <v>5579</v>
      </c>
      <c r="C8" s="542" t="s">
        <v>5580</v>
      </c>
    </row>
    <row r="9" spans="2:4" ht="15.75" customHeight="1">
      <c r="B9" s="544" t="s">
        <v>5581</v>
      </c>
      <c r="C9" s="545" t="s">
        <v>5429</v>
      </c>
    </row>
    <row r="10" spans="2:4" ht="30" customHeight="1">
      <c r="B10" s="544" t="s">
        <v>5581</v>
      </c>
      <c r="C10" s="546" t="s">
        <v>5582</v>
      </c>
    </row>
    <row r="11" spans="2:4" ht="30" customHeight="1">
      <c r="B11" s="544" t="s">
        <v>5581</v>
      </c>
      <c r="C11" s="546" t="s">
        <v>5583</v>
      </c>
    </row>
    <row r="12" spans="2:4" ht="30" customHeight="1">
      <c r="B12" s="544" t="s">
        <v>5581</v>
      </c>
      <c r="C12" s="546" t="s">
        <v>5584</v>
      </c>
    </row>
    <row r="13" spans="2:4" ht="30" customHeight="1">
      <c r="B13" s="544" t="s">
        <v>5581</v>
      </c>
      <c r="C13" s="546" t="s">
        <v>5585</v>
      </c>
    </row>
    <row r="14" spans="2:4" ht="30" customHeight="1">
      <c r="B14" s="544" t="s">
        <v>5581</v>
      </c>
      <c r="C14" s="546" t="s">
        <v>5586</v>
      </c>
    </row>
    <row r="15" spans="2:4" ht="30" customHeight="1">
      <c r="B15" s="544" t="s">
        <v>5581</v>
      </c>
      <c r="C15" s="546" t="s">
        <v>5587</v>
      </c>
    </row>
    <row r="16" spans="2:4" ht="30" customHeight="1">
      <c r="B16" s="544" t="s">
        <v>5581</v>
      </c>
      <c r="C16" s="546" t="s">
        <v>5588</v>
      </c>
    </row>
    <row r="17" spans="2:3" ht="19.5" customHeight="1">
      <c r="B17" s="547" t="s">
        <v>5589</v>
      </c>
      <c r="C17" s="548" t="s">
        <v>5430</v>
      </c>
    </row>
    <row r="18" spans="2:3" ht="36" customHeight="1">
      <c r="B18" s="547" t="s">
        <v>5589</v>
      </c>
      <c r="C18" s="546" t="s">
        <v>5590</v>
      </c>
    </row>
    <row r="19" spans="2:3" ht="36" customHeight="1">
      <c r="B19" s="547" t="s">
        <v>5589</v>
      </c>
      <c r="C19" s="549" t="s">
        <v>5591</v>
      </c>
    </row>
    <row r="20" spans="2:3" ht="36" customHeight="1">
      <c r="B20" s="547" t="s">
        <v>5589</v>
      </c>
      <c r="C20" s="546" t="s">
        <v>5592</v>
      </c>
    </row>
    <row r="21" spans="2:3" ht="39" customHeight="1">
      <c r="B21" s="547" t="s">
        <v>5589</v>
      </c>
      <c r="C21" s="546" t="s">
        <v>5593</v>
      </c>
    </row>
    <row r="22" spans="2:3" ht="38.25" customHeight="1">
      <c r="B22" s="547" t="s">
        <v>5589</v>
      </c>
      <c r="C22" s="546" t="s">
        <v>5594</v>
      </c>
    </row>
    <row r="23" spans="2:3" ht="36" customHeight="1">
      <c r="B23" s="547" t="s">
        <v>5589</v>
      </c>
      <c r="C23" s="546" t="s">
        <v>5595</v>
      </c>
    </row>
    <row r="24" spans="2:3" ht="36" customHeight="1">
      <c r="B24" s="547" t="s">
        <v>5589</v>
      </c>
      <c r="C24" s="546" t="s">
        <v>5596</v>
      </c>
    </row>
    <row r="25" spans="2:3" ht="36" customHeight="1">
      <c r="B25" s="547" t="s">
        <v>5589</v>
      </c>
      <c r="C25" s="546" t="s">
        <v>5597</v>
      </c>
    </row>
    <row r="26" spans="2:3" ht="36" customHeight="1">
      <c r="B26" s="550" t="s">
        <v>5598</v>
      </c>
      <c r="C26" s="551" t="s">
        <v>5599</v>
      </c>
    </row>
    <row r="27" spans="2:3" ht="15.75" customHeight="1">
      <c r="B27" s="550" t="s">
        <v>5598</v>
      </c>
      <c r="C27" s="546" t="s">
        <v>5600</v>
      </c>
    </row>
    <row r="28" spans="2:3" ht="36" customHeight="1">
      <c r="B28" s="550" t="s">
        <v>5598</v>
      </c>
      <c r="C28" s="546" t="s">
        <v>5601</v>
      </c>
    </row>
    <row r="29" spans="2:3" ht="24" customHeight="1">
      <c r="B29" s="550" t="s">
        <v>5598</v>
      </c>
      <c r="C29" s="546" t="s">
        <v>5602</v>
      </c>
    </row>
    <row r="30" spans="2:3" ht="24" customHeight="1">
      <c r="B30" s="550" t="s">
        <v>5598</v>
      </c>
      <c r="C30" s="546" t="s">
        <v>5603</v>
      </c>
    </row>
    <row r="31" spans="2:3" ht="24" customHeight="1">
      <c r="B31" s="550" t="s">
        <v>5598</v>
      </c>
      <c r="C31" s="546" t="s">
        <v>5604</v>
      </c>
    </row>
    <row r="32" spans="2:3" ht="24" customHeight="1">
      <c r="B32" s="550" t="s">
        <v>5598</v>
      </c>
      <c r="C32" s="546" t="s">
        <v>5605</v>
      </c>
    </row>
    <row r="33" spans="2:3" ht="36" customHeight="1">
      <c r="B33" s="550" t="s">
        <v>5598</v>
      </c>
      <c r="C33" s="546" t="s">
        <v>5606</v>
      </c>
    </row>
    <row r="34" spans="2:3" ht="36" customHeight="1">
      <c r="B34" s="550" t="s">
        <v>5598</v>
      </c>
      <c r="C34" s="546" t="s">
        <v>5607</v>
      </c>
    </row>
    <row r="35" spans="2:3" ht="21" customHeight="1">
      <c r="B35" s="550" t="s">
        <v>5598</v>
      </c>
      <c r="C35" s="546" t="s">
        <v>5608</v>
      </c>
    </row>
    <row r="36" spans="2:3" ht="21" customHeight="1">
      <c r="B36" s="550" t="s">
        <v>5598</v>
      </c>
      <c r="C36" s="546" t="s">
        <v>5609</v>
      </c>
    </row>
    <row r="37" spans="2:3" ht="38.25" customHeight="1">
      <c r="B37" s="550" t="s">
        <v>5598</v>
      </c>
      <c r="C37" s="546" t="s">
        <v>5610</v>
      </c>
    </row>
    <row r="38" spans="2:3" ht="36" customHeight="1">
      <c r="B38" s="550" t="s">
        <v>5598</v>
      </c>
      <c r="C38" s="546" t="s">
        <v>5611</v>
      </c>
    </row>
    <row r="39" spans="2:3" ht="24" customHeight="1">
      <c r="B39" s="550" t="s">
        <v>5598</v>
      </c>
      <c r="C39" s="546" t="s">
        <v>5612</v>
      </c>
    </row>
    <row r="40" spans="2:3" ht="31.5" customHeight="1">
      <c r="B40" s="552" t="s">
        <v>5613</v>
      </c>
      <c r="C40" s="553" t="s">
        <v>5432</v>
      </c>
    </row>
    <row r="41" spans="2:3" ht="25.5" customHeight="1">
      <c r="B41" s="552" t="s">
        <v>5613</v>
      </c>
      <c r="C41" s="546" t="s">
        <v>5614</v>
      </c>
    </row>
    <row r="42" spans="2:3" ht="25.5" customHeight="1">
      <c r="B42" s="552" t="s">
        <v>5613</v>
      </c>
      <c r="C42" s="546" t="s">
        <v>5615</v>
      </c>
    </row>
    <row r="43" spans="2:3" ht="15.75" customHeight="1">
      <c r="B43" s="552" t="s">
        <v>5613</v>
      </c>
      <c r="C43" s="546" t="s">
        <v>5616</v>
      </c>
    </row>
    <row r="44" spans="2:3" ht="15.75" customHeight="1">
      <c r="B44" s="552" t="s">
        <v>5613</v>
      </c>
      <c r="C44" s="546" t="s">
        <v>5617</v>
      </c>
    </row>
    <row r="45" spans="2:3" ht="25.5" customHeight="1">
      <c r="B45" s="552" t="s">
        <v>5613</v>
      </c>
      <c r="C45" s="546" t="s">
        <v>5618</v>
      </c>
    </row>
    <row r="46" spans="2:3" ht="15.75" customHeight="1">
      <c r="B46" s="552" t="s">
        <v>5613</v>
      </c>
      <c r="C46" s="546" t="s">
        <v>5619</v>
      </c>
    </row>
    <row r="47" spans="2:3" ht="38.25" customHeight="1">
      <c r="B47" s="552" t="s">
        <v>5613</v>
      </c>
      <c r="C47" s="546" t="s">
        <v>5620</v>
      </c>
    </row>
    <row r="48" spans="2:3" ht="25.5" customHeight="1">
      <c r="B48" s="552" t="s">
        <v>5613</v>
      </c>
      <c r="C48" s="546" t="s">
        <v>5621</v>
      </c>
    </row>
    <row r="49" spans="2:3" ht="38.25" customHeight="1">
      <c r="B49" s="552" t="s">
        <v>5613</v>
      </c>
      <c r="C49" s="546" t="s">
        <v>5622</v>
      </c>
    </row>
    <row r="50" spans="2:3" ht="25.5" customHeight="1">
      <c r="B50" s="552" t="s">
        <v>5613</v>
      </c>
      <c r="C50" s="546" t="s">
        <v>5623</v>
      </c>
    </row>
    <row r="51" spans="2:3" ht="15.75" customHeight="1">
      <c r="B51" s="554" t="s">
        <v>5624</v>
      </c>
      <c r="C51" s="555" t="s">
        <v>5433</v>
      </c>
    </row>
    <row r="52" spans="2:3" ht="16.5" customHeight="1">
      <c r="B52" s="554" t="s">
        <v>5624</v>
      </c>
      <c r="C52" s="546" t="s">
        <v>5625</v>
      </c>
    </row>
    <row r="53" spans="2:3" ht="16.5" customHeight="1">
      <c r="B53" s="554" t="s">
        <v>5624</v>
      </c>
      <c r="C53" s="546" t="s">
        <v>5626</v>
      </c>
    </row>
    <row r="54" spans="2:3" ht="16.5" customHeight="1">
      <c r="B54" s="554" t="s">
        <v>5624</v>
      </c>
      <c r="C54" s="546" t="s">
        <v>5627</v>
      </c>
    </row>
    <row r="55" spans="2:3" ht="25.5" customHeight="1">
      <c r="B55" s="554" t="s">
        <v>5624</v>
      </c>
      <c r="C55" s="546" t="s">
        <v>5628</v>
      </c>
    </row>
    <row r="56" spans="2:3" ht="15.75" customHeight="1">
      <c r="B56" s="554" t="s">
        <v>5624</v>
      </c>
      <c r="C56" s="546" t="s">
        <v>5629</v>
      </c>
    </row>
    <row r="57" spans="2:3" ht="25.5" customHeight="1">
      <c r="B57" s="554" t="s">
        <v>5624</v>
      </c>
      <c r="C57" s="546" t="s">
        <v>5630</v>
      </c>
    </row>
    <row r="58" spans="2:3" ht="25.5" customHeight="1">
      <c r="B58" s="554" t="s">
        <v>5624</v>
      </c>
      <c r="C58" s="546" t="s">
        <v>5631</v>
      </c>
    </row>
    <row r="59" spans="2:3" ht="21" customHeight="1">
      <c r="B59" s="554" t="s">
        <v>5624</v>
      </c>
      <c r="C59" s="546" t="s">
        <v>5632</v>
      </c>
    </row>
    <row r="60" spans="2:3" ht="21" customHeight="1">
      <c r="B60" s="554" t="s">
        <v>5624</v>
      </c>
      <c r="C60" s="546" t="s">
        <v>5633</v>
      </c>
    </row>
    <row r="61" spans="2:3" ht="15.75" customHeight="1">
      <c r="B61" s="556" t="s">
        <v>5634</v>
      </c>
      <c r="C61" s="557" t="s">
        <v>5434</v>
      </c>
    </row>
    <row r="62" spans="2:3" ht="15.75" customHeight="1">
      <c r="B62" s="556" t="s">
        <v>5634</v>
      </c>
      <c r="C62" s="546" t="s">
        <v>5635</v>
      </c>
    </row>
    <row r="63" spans="2:3" ht="25.5" customHeight="1">
      <c r="B63" s="556" t="s">
        <v>5634</v>
      </c>
      <c r="C63" s="546" t="s">
        <v>5636</v>
      </c>
    </row>
    <row r="64" spans="2:3" ht="25.5" customHeight="1">
      <c r="B64" s="556" t="s">
        <v>5634</v>
      </c>
      <c r="C64" s="546" t="s">
        <v>5637</v>
      </c>
    </row>
    <row r="65" spans="2:3" ht="25.5" customHeight="1">
      <c r="B65" s="556" t="s">
        <v>5634</v>
      </c>
      <c r="C65" s="546" t="s">
        <v>5638</v>
      </c>
    </row>
    <row r="66" spans="2:3" ht="21" customHeight="1">
      <c r="B66" s="556" t="s">
        <v>5634</v>
      </c>
      <c r="C66" s="546" t="s">
        <v>5639</v>
      </c>
    </row>
    <row r="67" spans="2:3" ht="21" customHeight="1">
      <c r="B67" s="556" t="s">
        <v>5634</v>
      </c>
      <c r="C67" s="546" t="s">
        <v>5640</v>
      </c>
    </row>
    <row r="68" spans="2:3" ht="25.5" customHeight="1">
      <c r="B68" s="556" t="s">
        <v>5634</v>
      </c>
      <c r="C68" s="546" t="s">
        <v>5641</v>
      </c>
    </row>
    <row r="69" spans="2:3" ht="21" customHeight="1">
      <c r="B69" s="556" t="s">
        <v>5634</v>
      </c>
      <c r="C69" s="546" t="s">
        <v>5642</v>
      </c>
    </row>
    <row r="70" spans="2:3" ht="36" customHeight="1">
      <c r="B70" s="558" t="s">
        <v>5643</v>
      </c>
      <c r="C70" s="559" t="s">
        <v>5435</v>
      </c>
    </row>
    <row r="71" spans="2:3" ht="22.5" customHeight="1">
      <c r="B71" s="558" t="s">
        <v>5643</v>
      </c>
      <c r="C71" s="546" t="s">
        <v>5644</v>
      </c>
    </row>
    <row r="72" spans="2:3" ht="22.5" customHeight="1">
      <c r="B72" s="558" t="s">
        <v>5643</v>
      </c>
      <c r="C72" s="546" t="s">
        <v>5645</v>
      </c>
    </row>
    <row r="73" spans="2:3" ht="22.5" customHeight="1">
      <c r="B73" s="558" t="s">
        <v>5643</v>
      </c>
      <c r="C73" s="546" t="s">
        <v>5646</v>
      </c>
    </row>
    <row r="74" spans="2:3" ht="33" customHeight="1">
      <c r="B74" s="558" t="s">
        <v>5643</v>
      </c>
      <c r="C74" s="546" t="s">
        <v>5647</v>
      </c>
    </row>
    <row r="75" spans="2:3" ht="39" customHeight="1">
      <c r="B75" s="558" t="s">
        <v>5643</v>
      </c>
      <c r="C75" s="546" t="s">
        <v>5648</v>
      </c>
    </row>
    <row r="76" spans="2:3" ht="31.5" customHeight="1">
      <c r="B76" s="552" t="s">
        <v>5649</v>
      </c>
      <c r="C76" s="553" t="s">
        <v>5650</v>
      </c>
    </row>
    <row r="77" spans="2:3" ht="15.75" customHeight="1">
      <c r="B77" s="552" t="s">
        <v>5649</v>
      </c>
      <c r="C77" s="546" t="s">
        <v>5651</v>
      </c>
    </row>
    <row r="78" spans="2:3" ht="25.5" customHeight="1">
      <c r="B78" s="552" t="s">
        <v>5649</v>
      </c>
      <c r="C78" s="546" t="s">
        <v>5652</v>
      </c>
    </row>
    <row r="79" spans="2:3" ht="25.5" customHeight="1">
      <c r="B79" s="552" t="s">
        <v>5649</v>
      </c>
      <c r="C79" s="546" t="s">
        <v>5653</v>
      </c>
    </row>
    <row r="80" spans="2:3" ht="25.5" customHeight="1">
      <c r="B80" s="552" t="s">
        <v>5649</v>
      </c>
      <c r="C80" s="546" t="s">
        <v>5654</v>
      </c>
    </row>
    <row r="81" spans="2:3" ht="15.75" customHeight="1">
      <c r="B81" s="552" t="s">
        <v>5649</v>
      </c>
      <c r="C81" s="546" t="s">
        <v>5655</v>
      </c>
    </row>
    <row r="82" spans="2:3" ht="15.75" customHeight="1">
      <c r="B82" s="552" t="s">
        <v>5649</v>
      </c>
      <c r="C82" s="546" t="s">
        <v>5656</v>
      </c>
    </row>
    <row r="83" spans="2:3" ht="25.5" customHeight="1">
      <c r="B83" s="552" t="s">
        <v>5649</v>
      </c>
      <c r="C83" s="546" t="s">
        <v>5657</v>
      </c>
    </row>
    <row r="84" spans="2:3" ht="25.5" customHeight="1">
      <c r="B84" s="552" t="s">
        <v>5649</v>
      </c>
      <c r="C84" s="546" t="s">
        <v>5658</v>
      </c>
    </row>
    <row r="85" spans="2:3" ht="15.75" customHeight="1">
      <c r="B85" s="552" t="s">
        <v>5649</v>
      </c>
      <c r="C85" s="546" t="s">
        <v>5659</v>
      </c>
    </row>
    <row r="86" spans="2:3" ht="15.75" customHeight="1">
      <c r="B86" s="552" t="s">
        <v>5649</v>
      </c>
      <c r="C86" s="546" t="s">
        <v>5660</v>
      </c>
    </row>
    <row r="87" spans="2:3" ht="25.5" customHeight="1">
      <c r="B87" s="552" t="s">
        <v>5649</v>
      </c>
      <c r="C87" s="546" t="s">
        <v>5661</v>
      </c>
    </row>
    <row r="88" spans="2:3" ht="21" customHeight="1">
      <c r="B88" s="552" t="s">
        <v>5649</v>
      </c>
      <c r="C88" s="546" t="s">
        <v>5662</v>
      </c>
    </row>
    <row r="89" spans="2:3" ht="15.75" customHeight="1">
      <c r="B89" s="560" t="s">
        <v>5663</v>
      </c>
      <c r="C89" s="561" t="s">
        <v>5664</v>
      </c>
    </row>
    <row r="90" spans="2:3" ht="25.5" customHeight="1">
      <c r="B90" s="560" t="s">
        <v>5663</v>
      </c>
      <c r="C90" s="546" t="s">
        <v>5665</v>
      </c>
    </row>
    <row r="91" spans="2:3" ht="25.5" customHeight="1">
      <c r="B91" s="560" t="s">
        <v>5663</v>
      </c>
      <c r="C91" s="546" t="s">
        <v>5666</v>
      </c>
    </row>
    <row r="92" spans="2:3" ht="25.5" customHeight="1">
      <c r="B92" s="560" t="s">
        <v>5663</v>
      </c>
      <c r="C92" s="546" t="s">
        <v>5667</v>
      </c>
    </row>
    <row r="93" spans="2:3" ht="25.5" customHeight="1">
      <c r="B93" s="560" t="s">
        <v>5663</v>
      </c>
      <c r="C93" s="546" t="s">
        <v>5668</v>
      </c>
    </row>
    <row r="94" spans="2:3" ht="25.5" customHeight="1">
      <c r="B94" s="560" t="s">
        <v>5663</v>
      </c>
      <c r="C94" s="546" t="s">
        <v>5669</v>
      </c>
    </row>
    <row r="95" spans="2:3" ht="25.5" customHeight="1">
      <c r="B95" s="560" t="s">
        <v>5663</v>
      </c>
      <c r="C95" s="546" t="s">
        <v>5670</v>
      </c>
    </row>
    <row r="96" spans="2:3" ht="25.5" customHeight="1">
      <c r="B96" s="560" t="s">
        <v>5663</v>
      </c>
      <c r="C96" s="546" t="s">
        <v>5671</v>
      </c>
    </row>
    <row r="97" spans="2:3" ht="15.75" customHeight="1">
      <c r="B97" s="560" t="s">
        <v>5663</v>
      </c>
      <c r="C97" s="546" t="s">
        <v>5672</v>
      </c>
    </row>
    <row r="98" spans="2:3" ht="17.25" customHeight="1">
      <c r="B98" s="544" t="s">
        <v>5673</v>
      </c>
      <c r="C98" s="545" t="s">
        <v>5438</v>
      </c>
    </row>
    <row r="99" spans="2:3" ht="17.25" customHeight="1">
      <c r="B99" s="544" t="s">
        <v>5673</v>
      </c>
      <c r="C99" s="546" t="s">
        <v>5674</v>
      </c>
    </row>
    <row r="100" spans="2:3" ht="21" customHeight="1">
      <c r="B100" s="544" t="s">
        <v>5673</v>
      </c>
      <c r="C100" s="546" t="s">
        <v>5675</v>
      </c>
    </row>
    <row r="101" spans="2:3" ht="31.5" customHeight="1">
      <c r="B101" s="544" t="s">
        <v>5673</v>
      </c>
      <c r="C101" s="546" t="s">
        <v>5676</v>
      </c>
    </row>
    <row r="102" spans="2:3" ht="31.5" customHeight="1">
      <c r="B102" s="544" t="s">
        <v>5673</v>
      </c>
      <c r="C102" s="546" t="s">
        <v>5677</v>
      </c>
    </row>
    <row r="103" spans="2:3" ht="18" customHeight="1">
      <c r="B103" s="544" t="s">
        <v>5673</v>
      </c>
      <c r="C103" s="546" t="s">
        <v>5678</v>
      </c>
    </row>
    <row r="104" spans="2:3" ht="33.75" customHeight="1">
      <c r="B104" s="544" t="s">
        <v>5673</v>
      </c>
      <c r="C104" s="546" t="s">
        <v>5679</v>
      </c>
    </row>
    <row r="105" spans="2:3" ht="21" customHeight="1">
      <c r="B105" s="544" t="s">
        <v>5673</v>
      </c>
      <c r="C105" s="546" t="s">
        <v>5680</v>
      </c>
    </row>
    <row r="106" spans="2:3" ht="31.5" customHeight="1">
      <c r="B106" s="544" t="s">
        <v>5673</v>
      </c>
      <c r="C106" s="546" t="s">
        <v>5681</v>
      </c>
    </row>
    <row r="107" spans="2:3" ht="31.5" customHeight="1">
      <c r="B107" s="544" t="s">
        <v>5673</v>
      </c>
      <c r="C107" s="546" t="s">
        <v>5682</v>
      </c>
    </row>
    <row r="108" spans="2:3" ht="31.5" customHeight="1">
      <c r="B108" s="544" t="s">
        <v>5673</v>
      </c>
      <c r="C108" s="546" t="s">
        <v>5683</v>
      </c>
    </row>
    <row r="109" spans="2:3" ht="31.5" customHeight="1">
      <c r="B109" s="560" t="s">
        <v>5684</v>
      </c>
      <c r="C109" s="561" t="s">
        <v>5439</v>
      </c>
    </row>
    <row r="110" spans="2:3" ht="31.5" customHeight="1">
      <c r="B110" s="560" t="s">
        <v>5684</v>
      </c>
      <c r="C110" s="546" t="s">
        <v>5685</v>
      </c>
    </row>
    <row r="111" spans="2:3" ht="31.5" customHeight="1">
      <c r="B111" s="560" t="s">
        <v>5684</v>
      </c>
      <c r="C111" s="546" t="s">
        <v>5686</v>
      </c>
    </row>
    <row r="112" spans="2:3" ht="31.5" customHeight="1">
      <c r="B112" s="560" t="s">
        <v>5684</v>
      </c>
      <c r="C112" s="546" t="s">
        <v>5687</v>
      </c>
    </row>
    <row r="113" spans="2:3" ht="31.5" customHeight="1">
      <c r="B113" s="560" t="s">
        <v>5684</v>
      </c>
      <c r="C113" s="546" t="s">
        <v>5688</v>
      </c>
    </row>
    <row r="114" spans="2:3" ht="31.5" customHeight="1">
      <c r="B114" s="560" t="s">
        <v>5684</v>
      </c>
      <c r="C114" s="546" t="s">
        <v>5689</v>
      </c>
    </row>
    <row r="115" spans="2:3" ht="19.5" customHeight="1">
      <c r="B115" s="560" t="s">
        <v>5684</v>
      </c>
      <c r="C115" s="546" t="s">
        <v>5690</v>
      </c>
    </row>
    <row r="116" spans="2:3" ht="19.5" customHeight="1">
      <c r="B116" s="560" t="s">
        <v>5684</v>
      </c>
      <c r="C116" s="546" t="s">
        <v>5691</v>
      </c>
    </row>
    <row r="117" spans="2:3" ht="19.5" customHeight="1">
      <c r="B117" s="560" t="s">
        <v>5684</v>
      </c>
      <c r="C117" s="546" t="s">
        <v>5692</v>
      </c>
    </row>
    <row r="118" spans="2:3" ht="38.25" customHeight="1">
      <c r="B118" s="560" t="s">
        <v>5684</v>
      </c>
      <c r="C118" s="546" t="s">
        <v>5693</v>
      </c>
    </row>
    <row r="119" spans="2:3" ht="31.5" customHeight="1">
      <c r="B119" s="562" t="s">
        <v>5694</v>
      </c>
      <c r="C119" s="563" t="s">
        <v>5440</v>
      </c>
    </row>
    <row r="120" spans="2:3" ht="31.5" customHeight="1">
      <c r="B120" s="562" t="s">
        <v>5694</v>
      </c>
      <c r="C120" s="546" t="s">
        <v>5695</v>
      </c>
    </row>
    <row r="121" spans="2:3" ht="31.5" customHeight="1">
      <c r="B121" s="562" t="s">
        <v>5694</v>
      </c>
      <c r="C121" s="546" t="s">
        <v>5696</v>
      </c>
    </row>
    <row r="122" spans="2:3" ht="31.5" customHeight="1">
      <c r="B122" s="562" t="s">
        <v>5694</v>
      </c>
      <c r="C122" s="546" t="s">
        <v>5697</v>
      </c>
    </row>
    <row r="123" spans="2:3" ht="31.5" customHeight="1">
      <c r="B123" s="562" t="s">
        <v>5694</v>
      </c>
      <c r="C123" s="546" t="s">
        <v>5698</v>
      </c>
    </row>
    <row r="124" spans="2:3" ht="19.5" customHeight="1">
      <c r="B124" s="562" t="s">
        <v>5694</v>
      </c>
      <c r="C124" s="546" t="s">
        <v>5699</v>
      </c>
    </row>
    <row r="125" spans="2:3" ht="19.5" customHeight="1">
      <c r="B125" s="562" t="s">
        <v>5694</v>
      </c>
      <c r="C125" s="546" t="s">
        <v>5700</v>
      </c>
    </row>
    <row r="126" spans="2:3" ht="19.5" customHeight="1">
      <c r="B126" s="562" t="s">
        <v>5694</v>
      </c>
      <c r="C126" s="546" t="s">
        <v>5701</v>
      </c>
    </row>
    <row r="127" spans="2:3" ht="19.5" customHeight="1">
      <c r="B127" s="562" t="s">
        <v>5694</v>
      </c>
      <c r="C127" s="546" t="s">
        <v>5702</v>
      </c>
    </row>
    <row r="128" spans="2:3" ht="19.5" customHeight="1">
      <c r="B128" s="562" t="s">
        <v>5694</v>
      </c>
      <c r="C128" s="546" t="s">
        <v>5703</v>
      </c>
    </row>
    <row r="129" spans="2:3" ht="31.5" customHeight="1">
      <c r="B129" s="562" t="s">
        <v>5694</v>
      </c>
      <c r="C129" s="546" t="s">
        <v>5704</v>
      </c>
    </row>
    <row r="130" spans="2:3" ht="38.25" customHeight="1">
      <c r="B130" s="562" t="s">
        <v>5694</v>
      </c>
      <c r="C130" s="546" t="s">
        <v>5705</v>
      </c>
    </row>
    <row r="131" spans="2:3" ht="31.5" customHeight="1">
      <c r="B131" s="564" t="s">
        <v>5706</v>
      </c>
      <c r="C131" s="565" t="s">
        <v>5441</v>
      </c>
    </row>
    <row r="132" spans="2:3" ht="21" customHeight="1">
      <c r="B132" s="564" t="s">
        <v>5706</v>
      </c>
      <c r="C132" s="546" t="s">
        <v>5707</v>
      </c>
    </row>
    <row r="133" spans="2:3" ht="21" customHeight="1">
      <c r="B133" s="564" t="s">
        <v>5706</v>
      </c>
      <c r="C133" s="546" t="s">
        <v>5708</v>
      </c>
    </row>
    <row r="134" spans="2:3" ht="31.5" customHeight="1">
      <c r="B134" s="564" t="s">
        <v>5706</v>
      </c>
      <c r="C134" s="546" t="s">
        <v>5709</v>
      </c>
    </row>
    <row r="135" spans="2:3" ht="38.25" customHeight="1">
      <c r="B135" s="564" t="s">
        <v>5706</v>
      </c>
      <c r="C135" s="546" t="s">
        <v>5710</v>
      </c>
    </row>
    <row r="136" spans="2:3" ht="31.5" customHeight="1">
      <c r="B136" s="564" t="s">
        <v>5706</v>
      </c>
      <c r="C136" s="546" t="s">
        <v>5711</v>
      </c>
    </row>
    <row r="137" spans="2:3" ht="31.5" customHeight="1">
      <c r="B137" s="566" t="s">
        <v>5712</v>
      </c>
      <c r="C137" s="567" t="s">
        <v>5442</v>
      </c>
    </row>
    <row r="138" spans="2:3" ht="24" customHeight="1">
      <c r="B138" s="566" t="s">
        <v>5712</v>
      </c>
      <c r="C138" s="546" t="s">
        <v>5713</v>
      </c>
    </row>
    <row r="139" spans="2:3" ht="31.5" customHeight="1">
      <c r="B139" s="566" t="s">
        <v>5712</v>
      </c>
      <c r="C139" s="546" t="s">
        <v>5714</v>
      </c>
    </row>
    <row r="140" spans="2:3" ht="21" customHeight="1">
      <c r="B140" s="566" t="s">
        <v>5712</v>
      </c>
      <c r="C140" s="546" t="s">
        <v>5715</v>
      </c>
    </row>
    <row r="141" spans="2:3" ht="38.25" customHeight="1">
      <c r="B141" s="566" t="s">
        <v>5712</v>
      </c>
      <c r="C141" s="546" t="s">
        <v>5716</v>
      </c>
    </row>
    <row r="142" spans="2:3" ht="24.75" customHeight="1">
      <c r="B142" s="566" t="s">
        <v>5712</v>
      </c>
      <c r="C142" s="546" t="s">
        <v>5717</v>
      </c>
    </row>
    <row r="143" spans="2:3" ht="38.25" customHeight="1">
      <c r="B143" s="566" t="s">
        <v>5712</v>
      </c>
      <c r="C143" s="546" t="s">
        <v>5718</v>
      </c>
    </row>
    <row r="144" spans="2:3" ht="31.5" customHeight="1">
      <c r="B144" s="566" t="s">
        <v>5712</v>
      </c>
      <c r="C144" s="546" t="s">
        <v>5719</v>
      </c>
    </row>
    <row r="145" spans="2:3" ht="38.25" customHeight="1">
      <c r="B145" s="566" t="s">
        <v>5712</v>
      </c>
      <c r="C145" s="546" t="s">
        <v>5720</v>
      </c>
    </row>
    <row r="146" spans="2:3" ht="31.5" customHeight="1">
      <c r="B146" s="566" t="s">
        <v>5712</v>
      </c>
      <c r="C146" s="546" t="s">
        <v>5721</v>
      </c>
    </row>
    <row r="147" spans="2:3" ht="31.5" customHeight="1">
      <c r="B147" s="566" t="s">
        <v>5712</v>
      </c>
      <c r="C147" s="546" t="s">
        <v>5722</v>
      </c>
    </row>
    <row r="148" spans="2:3" ht="30" customHeight="1">
      <c r="B148" s="568" t="s">
        <v>5723</v>
      </c>
      <c r="C148" s="569" t="s">
        <v>5724</v>
      </c>
    </row>
    <row r="149" spans="2:3" ht="31.5" customHeight="1">
      <c r="B149" s="568" t="s">
        <v>5723</v>
      </c>
      <c r="C149" s="546" t="s">
        <v>5725</v>
      </c>
    </row>
    <row r="150" spans="2:3" ht="31.5" customHeight="1">
      <c r="B150" s="568" t="s">
        <v>5723</v>
      </c>
      <c r="C150" s="546" t="s">
        <v>5726</v>
      </c>
    </row>
    <row r="151" spans="2:3" ht="31.5" customHeight="1">
      <c r="B151" s="568" t="s">
        <v>5723</v>
      </c>
      <c r="C151" s="546" t="s">
        <v>5727</v>
      </c>
    </row>
    <row r="152" spans="2:3" ht="31.5" customHeight="1">
      <c r="B152" s="568" t="s">
        <v>5723</v>
      </c>
      <c r="C152" s="546" t="s">
        <v>5728</v>
      </c>
    </row>
    <row r="153" spans="2:3" ht="31.5" customHeight="1">
      <c r="B153" s="568" t="s">
        <v>5723</v>
      </c>
      <c r="C153" s="546" t="s">
        <v>5729</v>
      </c>
    </row>
    <row r="154" spans="2:3" ht="31.5" customHeight="1">
      <c r="B154" s="568" t="s">
        <v>5723</v>
      </c>
      <c r="C154" s="546" t="s">
        <v>5730</v>
      </c>
    </row>
    <row r="155" spans="2:3" ht="31.5" customHeight="1">
      <c r="B155" s="568" t="s">
        <v>5723</v>
      </c>
      <c r="C155" s="546" t="s">
        <v>5731</v>
      </c>
    </row>
    <row r="156" spans="2:3" ht="31.5" customHeight="1">
      <c r="B156" s="568" t="s">
        <v>5723</v>
      </c>
      <c r="C156" s="546" t="s">
        <v>5732</v>
      </c>
    </row>
    <row r="157" spans="2:3" ht="31.5" customHeight="1">
      <c r="B157" s="568" t="s">
        <v>5723</v>
      </c>
      <c r="C157" s="546" t="s">
        <v>5733</v>
      </c>
    </row>
    <row r="158" spans="2:3" ht="31.5" customHeight="1">
      <c r="B158" s="568" t="s">
        <v>5723</v>
      </c>
      <c r="C158" s="546" t="s">
        <v>5734</v>
      </c>
    </row>
    <row r="159" spans="2:3" ht="31.5" customHeight="1">
      <c r="B159" s="568" t="s">
        <v>5723</v>
      </c>
      <c r="C159" s="546" t="s">
        <v>5735</v>
      </c>
    </row>
    <row r="160" spans="2:3" ht="31.5" customHeight="1">
      <c r="B160" s="568" t="s">
        <v>5723</v>
      </c>
      <c r="C160" s="546" t="s">
        <v>5736</v>
      </c>
    </row>
    <row r="161" spans="2:3" ht="34.5" customHeight="1">
      <c r="B161" s="570" t="s">
        <v>5737</v>
      </c>
      <c r="C161" s="571" t="s">
        <v>5738</v>
      </c>
    </row>
    <row r="162" spans="2:3" ht="17.25" customHeight="1">
      <c r="B162" s="570" t="s">
        <v>5737</v>
      </c>
      <c r="C162" s="546" t="s">
        <v>5739</v>
      </c>
    </row>
    <row r="163" spans="2:3" ht="17.25" customHeight="1">
      <c r="B163" s="570" t="s">
        <v>5737</v>
      </c>
      <c r="C163" s="546" t="s">
        <v>5740</v>
      </c>
    </row>
    <row r="164" spans="2:3" ht="17.25" customHeight="1">
      <c r="B164" s="570" t="s">
        <v>5737</v>
      </c>
      <c r="C164" s="546" t="s">
        <v>5741</v>
      </c>
    </row>
    <row r="165" spans="2:3" ht="17.25" customHeight="1">
      <c r="B165" s="570" t="s">
        <v>5737</v>
      </c>
      <c r="C165" s="546" t="s">
        <v>5742</v>
      </c>
    </row>
    <row r="166" spans="2:3" ht="17.25" customHeight="1">
      <c r="B166" s="570" t="s">
        <v>5737</v>
      </c>
      <c r="C166" s="546" t="s">
        <v>5743</v>
      </c>
    </row>
    <row r="167" spans="2:3" ht="17.25" customHeight="1">
      <c r="B167" s="570" t="s">
        <v>5737</v>
      </c>
      <c r="C167" s="546" t="s">
        <v>5744</v>
      </c>
    </row>
    <row r="168" spans="2:3" ht="17.25" customHeight="1">
      <c r="B168" s="570" t="s">
        <v>5737</v>
      </c>
      <c r="C168" s="546" t="s">
        <v>5745</v>
      </c>
    </row>
    <row r="169" spans="2:3" ht="17.25" customHeight="1">
      <c r="B169" s="570" t="s">
        <v>5737</v>
      </c>
      <c r="C169" s="546" t="s">
        <v>5746</v>
      </c>
    </row>
    <row r="170" spans="2:3" ht="17.25" customHeight="1">
      <c r="B170" s="570" t="s">
        <v>5737</v>
      </c>
      <c r="C170" s="546" t="s">
        <v>5747</v>
      </c>
    </row>
    <row r="171" spans="2:3" ht="17.25" customHeight="1">
      <c r="B171" s="570" t="s">
        <v>5737</v>
      </c>
      <c r="C171" s="546" t="s">
        <v>5748</v>
      </c>
    </row>
    <row r="172" spans="2:3" ht="31.5" customHeight="1">
      <c r="B172" s="570" t="s">
        <v>5737</v>
      </c>
      <c r="C172" s="546" t="s">
        <v>5749</v>
      </c>
    </row>
    <row r="173" spans="2:3" ht="17.25" customHeight="1">
      <c r="B173" s="570" t="s">
        <v>5737</v>
      </c>
      <c r="C173" s="546" t="s">
        <v>5750</v>
      </c>
    </row>
    <row r="174" spans="2:3" ht="21" customHeight="1">
      <c r="B174" s="572" t="s">
        <v>5751</v>
      </c>
      <c r="C174" s="573" t="s">
        <v>5445</v>
      </c>
    </row>
    <row r="175" spans="2:3" ht="31.5" customHeight="1">
      <c r="B175" s="572" t="s">
        <v>5751</v>
      </c>
      <c r="C175" s="546" t="s">
        <v>5752</v>
      </c>
    </row>
    <row r="176" spans="2:3" ht="31.5" customHeight="1">
      <c r="B176" s="572" t="s">
        <v>5751</v>
      </c>
      <c r="C176" s="546" t="s">
        <v>5753</v>
      </c>
    </row>
    <row r="177" spans="2:3" ht="31.5" customHeight="1">
      <c r="B177" s="572" t="s">
        <v>5751</v>
      </c>
      <c r="C177" s="546" t="s">
        <v>5754</v>
      </c>
    </row>
    <row r="178" spans="2:3" ht="31.5" customHeight="1">
      <c r="B178" s="572" t="s">
        <v>5751</v>
      </c>
      <c r="C178" s="546" t="s">
        <v>5755</v>
      </c>
    </row>
    <row r="179" spans="2:3" ht="31.5" customHeight="1">
      <c r="B179" s="572" t="s">
        <v>5751</v>
      </c>
      <c r="C179" s="546" t="s">
        <v>5756</v>
      </c>
    </row>
    <row r="180" spans="2:3" ht="31.5" customHeight="1">
      <c r="B180" s="572" t="s">
        <v>5751</v>
      </c>
      <c r="C180" s="546" t="s">
        <v>5757</v>
      </c>
    </row>
    <row r="181" spans="2:3" ht="31.5" customHeight="1">
      <c r="B181" s="572" t="s">
        <v>5751</v>
      </c>
      <c r="C181" s="546" t="s">
        <v>5758</v>
      </c>
    </row>
    <row r="182" spans="2:3" ht="31.5" customHeight="1">
      <c r="B182" s="572" t="s">
        <v>5751</v>
      </c>
      <c r="C182" s="546" t="s">
        <v>5759</v>
      </c>
    </row>
    <row r="183" spans="2:3" ht="31.5" customHeight="1">
      <c r="B183" s="572" t="s">
        <v>5751</v>
      </c>
      <c r="C183" s="546" t="s">
        <v>5760</v>
      </c>
    </row>
    <row r="184" spans="2:3" ht="31.5" customHeight="1">
      <c r="B184" s="572" t="s">
        <v>5751</v>
      </c>
      <c r="C184" s="546" t="s">
        <v>5761</v>
      </c>
    </row>
    <row r="185" spans="2:3" ht="24" customHeight="1">
      <c r="B185" s="572" t="s">
        <v>5751</v>
      </c>
      <c r="C185" s="546" t="s">
        <v>5762</v>
      </c>
    </row>
    <row r="186" spans="2:3" ht="31.5" customHeight="1">
      <c r="B186" s="572" t="s">
        <v>5751</v>
      </c>
      <c r="C186" s="546" t="s">
        <v>5763</v>
      </c>
    </row>
    <row r="187" spans="2:3" ht="21" customHeight="1">
      <c r="B187" s="572" t="s">
        <v>5751</v>
      </c>
      <c r="C187" s="546" t="s">
        <v>5764</v>
      </c>
    </row>
    <row r="188" spans="2:3" ht="21" customHeight="1">
      <c r="B188" s="572" t="s">
        <v>5751</v>
      </c>
      <c r="C188" s="546" t="s">
        <v>5765</v>
      </c>
    </row>
    <row r="189" spans="2:3" ht="21" customHeight="1">
      <c r="B189" s="572" t="s">
        <v>5751</v>
      </c>
      <c r="C189" s="546" t="s">
        <v>5766</v>
      </c>
    </row>
    <row r="190" spans="2:3" ht="31.5" customHeight="1">
      <c r="B190" s="572" t="s">
        <v>5751</v>
      </c>
      <c r="C190" s="546" t="s">
        <v>5767</v>
      </c>
    </row>
    <row r="191" spans="2:3" ht="20.25" customHeight="1">
      <c r="B191" s="572" t="s">
        <v>5751</v>
      </c>
      <c r="C191" s="546" t="s">
        <v>5768</v>
      </c>
    </row>
    <row r="192" spans="2:3" ht="38.25" customHeight="1">
      <c r="B192" s="572" t="s">
        <v>5751</v>
      </c>
      <c r="C192" s="546" t="s">
        <v>5769</v>
      </c>
    </row>
    <row r="193" spans="2:3" ht="32.25" customHeight="1">
      <c r="B193" s="572" t="s">
        <v>5751</v>
      </c>
      <c r="C193" s="574" t="s">
        <v>5770</v>
      </c>
    </row>
    <row r="194" spans="2:3" ht="15" customHeight="1">
      <c r="C194" s="542" t="s">
        <v>5771</v>
      </c>
    </row>
  </sheetData>
  <autoFilter ref="B7:B193" xr:uid="{00000000-0009-0000-0000-000023000000}"/>
  <hyperlinks>
    <hyperlink ref="D1" location="'ÍNDICE'!A1" display="◀ Índice" xr:uid="{00000000-0004-0000-2300-000000000000}"/>
  </hyperlinks>
  <printOptions horizontalCentered="1"/>
  <pageMargins left="0.31527777777777799" right="0.31527777777777799" top="0.59027777777777801" bottom="0.35416666666666702" header="0.511811023622047" footer="0.511811023622047"/>
  <pageSetup paperSize="9" scale="66" orientation="landscape" horizontalDpi="300" verticalDpi="300"/>
  <rowBreaks count="2" manualBreakCount="2">
    <brk id="60" max="16383" man="1"/>
    <brk id="118" max="16383" man="1"/>
  </rowBreaks>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BDD7EE"/>
    <pageSetUpPr fitToPage="1"/>
  </sheetPr>
  <dimension ref="A1:T303"/>
  <sheetViews>
    <sheetView showGridLines="0" zoomScale="90" zoomScaleNormal="90" workbookViewId="0">
      <selection activeCell="A3" sqref="A3:A38"/>
    </sheetView>
  </sheetViews>
  <sheetFormatPr defaultColWidth="8.6640625" defaultRowHeight="14.4"/>
  <cols>
    <col min="1" max="1" width="16.6640625" style="575" customWidth="1"/>
    <col min="2" max="2" width="44.33203125" style="576" customWidth="1"/>
    <col min="3" max="3" width="63.33203125" style="577" customWidth="1"/>
    <col min="4" max="4" width="11" style="578" customWidth="1"/>
    <col min="5" max="5" width="12.5546875" style="578" customWidth="1"/>
    <col min="6" max="6" width="8.6640625" style="579" customWidth="1"/>
    <col min="7" max="7" width="12.6640625" hidden="1" customWidth="1"/>
    <col min="8" max="8" width="10.44140625" style="579" hidden="1" customWidth="1"/>
    <col min="9" max="9" width="31.6640625" hidden="1" customWidth="1"/>
    <col min="10" max="20" width="31.6640625" style="579" hidden="1" customWidth="1"/>
    <col min="21" max="23" width="8.6640625" style="579" customWidth="1"/>
    <col min="24" max="16384" width="8.6640625" style="579"/>
  </cols>
  <sheetData>
    <row r="1" spans="1:20" ht="15" customHeight="1">
      <c r="A1" s="489"/>
      <c r="B1" s="580" t="s">
        <v>5772</v>
      </c>
      <c r="C1" s="581"/>
      <c r="D1" s="582"/>
      <c r="E1" s="582"/>
      <c r="I1" s="576"/>
      <c r="N1" s="26" t="s">
        <v>1</v>
      </c>
    </row>
    <row r="2" spans="1:20" ht="31.5" customHeight="1">
      <c r="A2" s="583" t="s">
        <v>5773</v>
      </c>
      <c r="B2" s="583" t="s">
        <v>5774</v>
      </c>
      <c r="C2" s="584" t="s">
        <v>5775</v>
      </c>
      <c r="D2" s="583" t="s">
        <v>5776</v>
      </c>
      <c r="E2" s="583" t="s">
        <v>5777</v>
      </c>
      <c r="H2" s="579" t="s">
        <v>5778</v>
      </c>
      <c r="I2" s="579"/>
    </row>
    <row r="3" spans="1:20" ht="71.25" customHeight="1">
      <c r="A3" s="1124" t="s">
        <v>5457</v>
      </c>
      <c r="B3" s="1120" t="s">
        <v>5539</v>
      </c>
      <c r="C3" s="586" t="s">
        <v>5779</v>
      </c>
      <c r="D3" s="587" t="s">
        <v>2254</v>
      </c>
      <c r="E3" s="587"/>
      <c r="H3" s="588" t="s">
        <v>5780</v>
      </c>
      <c r="I3" s="588" t="s">
        <v>5457</v>
      </c>
      <c r="J3" s="588" t="s">
        <v>5458</v>
      </c>
      <c r="K3" s="588" t="s">
        <v>5459</v>
      </c>
      <c r="L3" s="588" t="s">
        <v>1950</v>
      </c>
      <c r="M3" s="588" t="s">
        <v>5460</v>
      </c>
      <c r="N3" s="588" t="s">
        <v>5461</v>
      </c>
      <c r="O3" s="588" t="s">
        <v>5462</v>
      </c>
      <c r="P3" s="588" t="s">
        <v>5463</v>
      </c>
      <c r="Q3" s="588" t="s">
        <v>5464</v>
      </c>
      <c r="R3" s="588" t="s">
        <v>5465</v>
      </c>
      <c r="S3" s="588" t="s">
        <v>318</v>
      </c>
      <c r="T3" s="588"/>
    </row>
    <row r="4" spans="1:20" ht="30.75" customHeight="1">
      <c r="A4" s="1119"/>
      <c r="B4" s="978"/>
      <c r="C4" s="586" t="s">
        <v>5781</v>
      </c>
      <c r="D4" s="587" t="s">
        <v>2254</v>
      </c>
      <c r="E4" s="587"/>
      <c r="H4" s="1125" t="s">
        <v>5782</v>
      </c>
      <c r="I4" s="589" t="s">
        <v>5539</v>
      </c>
      <c r="J4" s="590" t="s">
        <v>5540</v>
      </c>
      <c r="K4" s="590" t="s">
        <v>5477</v>
      </c>
      <c r="L4" s="590" t="s">
        <v>5535</v>
      </c>
      <c r="M4" s="589" t="s">
        <v>5491</v>
      </c>
      <c r="N4" s="590" t="s">
        <v>5538</v>
      </c>
      <c r="O4" s="590" t="s">
        <v>5493</v>
      </c>
      <c r="P4" s="590" t="s">
        <v>5544</v>
      </c>
      <c r="Q4" s="590" t="s">
        <v>5472</v>
      </c>
      <c r="R4" s="590" t="s">
        <v>5489</v>
      </c>
      <c r="S4" s="589" t="s">
        <v>5514</v>
      </c>
      <c r="T4" s="589"/>
    </row>
    <row r="5" spans="1:20" ht="66" customHeight="1">
      <c r="A5" s="1119"/>
      <c r="B5" s="1120" t="s">
        <v>5523</v>
      </c>
      <c r="C5" s="586" t="s">
        <v>5783</v>
      </c>
      <c r="D5" s="587" t="s">
        <v>2254</v>
      </c>
      <c r="E5" s="587"/>
      <c r="H5" s="1119"/>
      <c r="I5" s="589" t="s">
        <v>5523</v>
      </c>
      <c r="J5" s="590" t="s">
        <v>5482</v>
      </c>
      <c r="K5" s="590" t="s">
        <v>5481</v>
      </c>
      <c r="L5" s="590" t="s">
        <v>5506</v>
      </c>
      <c r="M5" s="589" t="s">
        <v>5483</v>
      </c>
      <c r="N5" s="590" t="s">
        <v>5521</v>
      </c>
      <c r="O5" s="590" t="s">
        <v>5494</v>
      </c>
      <c r="P5" s="590" t="s">
        <v>5784</v>
      </c>
      <c r="Q5" s="589"/>
      <c r="R5" s="589"/>
      <c r="S5" s="589" t="s">
        <v>5513</v>
      </c>
      <c r="T5" s="589"/>
    </row>
    <row r="6" spans="1:20" ht="27.75" customHeight="1">
      <c r="A6" s="1119"/>
      <c r="B6" s="1119"/>
      <c r="C6" s="586" t="s">
        <v>5785</v>
      </c>
      <c r="D6" s="587" t="s">
        <v>2254</v>
      </c>
      <c r="E6" s="587"/>
      <c r="H6" s="1119"/>
      <c r="I6" s="589" t="s">
        <v>5528</v>
      </c>
      <c r="J6" s="590" t="s">
        <v>5492</v>
      </c>
      <c r="K6" s="590" t="s">
        <v>5508</v>
      </c>
      <c r="L6" s="590" t="s">
        <v>5507</v>
      </c>
      <c r="M6" s="589" t="s">
        <v>5505</v>
      </c>
      <c r="N6" s="590" t="s">
        <v>5525</v>
      </c>
      <c r="O6" s="590" t="s">
        <v>5495</v>
      </c>
      <c r="P6" s="590" t="s">
        <v>5516</v>
      </c>
      <c r="Q6" s="589"/>
      <c r="R6" s="589"/>
      <c r="S6" s="589"/>
      <c r="T6" s="589"/>
    </row>
    <row r="7" spans="1:20" ht="22.5" customHeight="1">
      <c r="A7" s="1119"/>
      <c r="B7" s="978"/>
      <c r="C7" s="586" t="s">
        <v>5786</v>
      </c>
      <c r="D7" s="587" t="s">
        <v>2254</v>
      </c>
      <c r="E7" s="587"/>
      <c r="H7" s="1119"/>
      <c r="I7" s="589" t="s">
        <v>5488</v>
      </c>
      <c r="J7" s="590" t="s">
        <v>5501</v>
      </c>
      <c r="K7" s="590" t="s">
        <v>5487</v>
      </c>
      <c r="L7" s="590" t="s">
        <v>5484</v>
      </c>
      <c r="M7" s="589" t="s">
        <v>5500</v>
      </c>
      <c r="N7" s="590" t="s">
        <v>5537</v>
      </c>
      <c r="O7" s="590" t="s">
        <v>5480</v>
      </c>
      <c r="P7" s="589"/>
      <c r="Q7" s="589"/>
      <c r="R7" s="589"/>
      <c r="S7" s="589"/>
      <c r="T7" s="589"/>
    </row>
    <row r="8" spans="1:20" ht="54.75" customHeight="1">
      <c r="A8" s="1119"/>
      <c r="B8" s="1120" t="s">
        <v>5528</v>
      </c>
      <c r="C8" s="586" t="s">
        <v>5787</v>
      </c>
      <c r="D8" s="587" t="s">
        <v>2254</v>
      </c>
      <c r="E8" s="587"/>
      <c r="H8" s="1119"/>
      <c r="I8" s="589" t="s">
        <v>5527</v>
      </c>
      <c r="J8" s="590" t="s">
        <v>5532</v>
      </c>
      <c r="K8" s="590" t="s">
        <v>5531</v>
      </c>
      <c r="L8" s="590" t="s">
        <v>5518</v>
      </c>
      <c r="M8" s="589" t="s">
        <v>5541</v>
      </c>
      <c r="N8" s="590" t="s">
        <v>5536</v>
      </c>
      <c r="O8" s="590" t="s">
        <v>5542</v>
      </c>
      <c r="P8" s="589"/>
      <c r="Q8" s="589"/>
      <c r="R8" s="589"/>
      <c r="S8" s="589"/>
      <c r="T8" s="589"/>
    </row>
    <row r="9" spans="1:20" ht="45.75" customHeight="1">
      <c r="A9" s="1119"/>
      <c r="B9" s="1119"/>
      <c r="C9" s="586" t="s">
        <v>5788</v>
      </c>
      <c r="D9" s="587" t="s">
        <v>2254</v>
      </c>
      <c r="E9" s="587" t="s">
        <v>2247</v>
      </c>
      <c r="H9" s="1119"/>
      <c r="I9" s="589" t="s">
        <v>5475</v>
      </c>
      <c r="J9" s="590" t="s">
        <v>5497</v>
      </c>
      <c r="K9" s="590" t="s">
        <v>5511</v>
      </c>
      <c r="L9" s="590" t="s">
        <v>5547</v>
      </c>
      <c r="M9" s="589" t="s">
        <v>5468</v>
      </c>
      <c r="N9" s="590" t="s">
        <v>5478</v>
      </c>
      <c r="O9" s="589"/>
      <c r="P9" s="589"/>
      <c r="Q9" s="589"/>
      <c r="R9" s="589"/>
      <c r="S9" s="589"/>
      <c r="T9" s="589"/>
    </row>
    <row r="10" spans="1:20" ht="30.75" customHeight="1">
      <c r="A10" s="1119"/>
      <c r="B10" s="1119"/>
      <c r="C10" s="586" t="s">
        <v>5789</v>
      </c>
      <c r="D10" s="587" t="s">
        <v>2254</v>
      </c>
      <c r="E10" s="587"/>
      <c r="H10" s="1119"/>
      <c r="I10" s="589" t="s">
        <v>5476</v>
      </c>
      <c r="J10" s="590" t="s">
        <v>5545</v>
      </c>
      <c r="K10" s="590" t="s">
        <v>5467</v>
      </c>
      <c r="L10" s="590" t="s">
        <v>5502</v>
      </c>
      <c r="M10" s="589" t="s">
        <v>5469</v>
      </c>
      <c r="N10" s="590" t="s">
        <v>5524</v>
      </c>
      <c r="O10" s="589"/>
      <c r="P10" s="589"/>
      <c r="Q10" s="589"/>
      <c r="R10" s="589"/>
      <c r="S10" s="589"/>
      <c r="T10" s="589"/>
    </row>
    <row r="11" spans="1:20" ht="36" customHeight="1">
      <c r="A11" s="1119"/>
      <c r="B11" s="1119"/>
      <c r="C11" s="586" t="s">
        <v>5790</v>
      </c>
      <c r="D11" s="587" t="s">
        <v>2254</v>
      </c>
      <c r="E11" s="587"/>
      <c r="H11" s="1119"/>
      <c r="I11" s="590" t="s">
        <v>5499</v>
      </c>
      <c r="J11" s="590" t="s">
        <v>5473</v>
      </c>
      <c r="K11" s="590" t="s">
        <v>5519</v>
      </c>
      <c r="L11" s="590" t="s">
        <v>5548</v>
      </c>
      <c r="M11" s="589" t="s">
        <v>5504</v>
      </c>
      <c r="N11" s="590" t="s">
        <v>5479</v>
      </c>
      <c r="O11" s="589"/>
      <c r="P11" s="589"/>
      <c r="Q11" s="589"/>
      <c r="R11" s="589"/>
      <c r="S11" s="589"/>
      <c r="T11" s="589"/>
    </row>
    <row r="12" spans="1:20" ht="52.5" customHeight="1">
      <c r="A12" s="1119"/>
      <c r="B12" s="978"/>
      <c r="C12" s="586" t="s">
        <v>5791</v>
      </c>
      <c r="D12" s="587" t="s">
        <v>2254</v>
      </c>
      <c r="E12" s="587"/>
      <c r="H12" s="1119"/>
      <c r="I12" s="589" t="s">
        <v>5529</v>
      </c>
      <c r="J12" s="590" t="s">
        <v>5543</v>
      </c>
      <c r="K12" s="590" t="s">
        <v>5498</v>
      </c>
      <c r="L12" s="590" t="s">
        <v>5517</v>
      </c>
      <c r="M12" s="589" t="s">
        <v>5530</v>
      </c>
      <c r="N12" s="590" t="s">
        <v>5512</v>
      </c>
      <c r="O12" s="589"/>
      <c r="P12" s="589"/>
      <c r="Q12" s="589"/>
      <c r="R12" s="589"/>
      <c r="S12" s="589"/>
      <c r="T12" s="589"/>
    </row>
    <row r="13" spans="1:20" ht="38.25" customHeight="1">
      <c r="A13" s="1119"/>
      <c r="B13" s="1120" t="s">
        <v>5488</v>
      </c>
      <c r="C13" s="586" t="s">
        <v>5792</v>
      </c>
      <c r="D13" s="587" t="s">
        <v>2254</v>
      </c>
      <c r="E13" s="587"/>
      <c r="H13" s="1119"/>
      <c r="I13" s="589" t="s">
        <v>5526</v>
      </c>
      <c r="J13" s="590" t="s">
        <v>5485</v>
      </c>
      <c r="K13" s="589"/>
      <c r="L13" s="590" t="s">
        <v>5470</v>
      </c>
      <c r="M13" s="589" t="s">
        <v>5539</v>
      </c>
      <c r="N13" s="590" t="s">
        <v>5546</v>
      </c>
      <c r="O13" s="589"/>
      <c r="P13" s="589"/>
      <c r="Q13" s="589"/>
      <c r="R13" s="589"/>
      <c r="S13" s="589"/>
      <c r="T13" s="589"/>
    </row>
    <row r="14" spans="1:20" ht="15" customHeight="1">
      <c r="A14" s="1119"/>
      <c r="B14" s="1119"/>
      <c r="C14" s="586" t="s">
        <v>5793</v>
      </c>
      <c r="D14" s="587" t="s">
        <v>2254</v>
      </c>
      <c r="E14" s="587"/>
      <c r="H14" s="1119"/>
      <c r="I14" s="589"/>
      <c r="J14" s="590" t="s">
        <v>5490</v>
      </c>
      <c r="K14" s="589"/>
      <c r="L14" s="590" t="s">
        <v>5534</v>
      </c>
      <c r="M14" s="589" t="s">
        <v>5522</v>
      </c>
      <c r="N14" s="589"/>
      <c r="O14" s="589"/>
      <c r="P14" s="589"/>
      <c r="Q14" s="589"/>
      <c r="R14" s="589"/>
      <c r="S14" s="589"/>
      <c r="T14" s="589"/>
    </row>
    <row r="15" spans="1:20" ht="25.5" customHeight="1">
      <c r="A15" s="1119"/>
      <c r="B15" s="978"/>
      <c r="C15" s="586" t="s">
        <v>5794</v>
      </c>
      <c r="D15" s="587" t="s">
        <v>2254</v>
      </c>
      <c r="E15" s="587"/>
      <c r="H15" s="1119"/>
      <c r="I15" s="591"/>
      <c r="J15" s="590" t="s">
        <v>5520</v>
      </c>
      <c r="K15" s="589"/>
      <c r="L15" s="590" t="s">
        <v>5510</v>
      </c>
      <c r="M15" s="589" t="s">
        <v>5471</v>
      </c>
      <c r="N15" s="589"/>
      <c r="O15" s="589"/>
      <c r="P15" s="589"/>
      <c r="Q15" s="589"/>
      <c r="R15" s="589"/>
      <c r="S15" s="589"/>
      <c r="T15" s="589"/>
    </row>
    <row r="16" spans="1:20" ht="30" customHeight="1">
      <c r="A16" s="1119"/>
      <c r="B16" s="585" t="s">
        <v>5527</v>
      </c>
      <c r="C16" s="586" t="s">
        <v>5795</v>
      </c>
      <c r="D16" s="587" t="s">
        <v>2254</v>
      </c>
      <c r="E16" s="587"/>
      <c r="H16" s="1119"/>
      <c r="I16" s="591"/>
      <c r="J16" s="589"/>
      <c r="K16" s="589"/>
      <c r="L16" s="590" t="s">
        <v>5509</v>
      </c>
      <c r="M16" s="589" t="s">
        <v>5486</v>
      </c>
      <c r="N16" s="589"/>
      <c r="O16" s="589"/>
      <c r="P16" s="589"/>
      <c r="Q16" s="589"/>
      <c r="R16" s="589"/>
      <c r="S16" s="589"/>
      <c r="T16" s="589"/>
    </row>
    <row r="17" spans="1:20" ht="15" customHeight="1">
      <c r="A17" s="1119"/>
      <c r="B17" s="1120" t="s">
        <v>5475</v>
      </c>
      <c r="C17" s="586" t="s">
        <v>5796</v>
      </c>
      <c r="D17" s="587" t="s">
        <v>2254</v>
      </c>
      <c r="E17" s="587"/>
      <c r="H17" s="1119"/>
      <c r="I17" s="591"/>
      <c r="J17" s="589"/>
      <c r="K17" s="589"/>
      <c r="L17" s="590" t="s">
        <v>5503</v>
      </c>
      <c r="M17" s="589" t="s">
        <v>5515</v>
      </c>
      <c r="N17" s="589"/>
      <c r="O17" s="589"/>
      <c r="P17" s="589"/>
      <c r="Q17" s="589"/>
      <c r="R17" s="589"/>
      <c r="S17" s="589"/>
      <c r="T17" s="589"/>
    </row>
    <row r="18" spans="1:20" ht="15" customHeight="1">
      <c r="A18" s="1119"/>
      <c r="B18" s="1119"/>
      <c r="C18" s="586" t="s">
        <v>5797</v>
      </c>
      <c r="D18" s="587" t="s">
        <v>2254</v>
      </c>
      <c r="E18" s="587"/>
      <c r="H18" s="978"/>
      <c r="I18" s="591"/>
      <c r="J18" s="589"/>
      <c r="K18" s="589"/>
      <c r="L18" s="590" t="s">
        <v>5474</v>
      </c>
      <c r="M18" s="589" t="s">
        <v>5496</v>
      </c>
      <c r="N18" s="589"/>
      <c r="O18" s="589"/>
      <c r="P18" s="589"/>
      <c r="Q18" s="589"/>
      <c r="R18" s="589"/>
      <c r="S18" s="589"/>
      <c r="T18" s="589"/>
    </row>
    <row r="19" spans="1:20" ht="15" customHeight="1">
      <c r="A19" s="1119"/>
      <c r="B19" s="978"/>
      <c r="C19" s="586" t="s">
        <v>5798</v>
      </c>
      <c r="D19" s="587" t="s">
        <v>2254</v>
      </c>
      <c r="E19" s="587"/>
    </row>
    <row r="20" spans="1:20" ht="38.25" customHeight="1">
      <c r="A20" s="1119"/>
      <c r="B20" s="1120" t="s">
        <v>5476</v>
      </c>
      <c r="C20" s="586" t="s">
        <v>5799</v>
      </c>
      <c r="D20" s="587" t="s">
        <v>2254</v>
      </c>
      <c r="E20" s="587"/>
    </row>
    <row r="21" spans="1:20" ht="25.5" customHeight="1">
      <c r="A21" s="1119"/>
      <c r="B21" s="1119"/>
      <c r="C21" s="586" t="s">
        <v>5800</v>
      </c>
      <c r="D21" s="587" t="s">
        <v>2254</v>
      </c>
      <c r="E21" s="587"/>
    </row>
    <row r="22" spans="1:20" ht="42.75" customHeight="1">
      <c r="A22" s="1119"/>
      <c r="B22" s="1119"/>
      <c r="C22" s="586" t="s">
        <v>5801</v>
      </c>
      <c r="D22" s="587" t="s">
        <v>2254</v>
      </c>
      <c r="E22" s="587"/>
      <c r="H22" s="592" t="s">
        <v>5802</v>
      </c>
      <c r="I22" s="1127" t="s">
        <v>5803</v>
      </c>
      <c r="J22" s="1123"/>
      <c r="K22" s="1123"/>
      <c r="L22" s="1123"/>
    </row>
    <row r="23" spans="1:20" ht="32.25" customHeight="1">
      <c r="A23" s="1119"/>
      <c r="B23" s="1119"/>
      <c r="C23" s="586" t="s">
        <v>5804</v>
      </c>
      <c r="D23" s="587" t="s">
        <v>2254</v>
      </c>
      <c r="E23" s="587"/>
      <c r="H23" s="579" t="s">
        <v>5805</v>
      </c>
      <c r="I23" s="1122" t="s">
        <v>5806</v>
      </c>
      <c r="J23" s="1123"/>
      <c r="K23" s="1123"/>
      <c r="L23" s="1123"/>
    </row>
    <row r="24" spans="1:20" ht="25.5" customHeight="1">
      <c r="A24" s="1119"/>
      <c r="B24" s="1119"/>
      <c r="C24" s="586" t="s">
        <v>5807</v>
      </c>
      <c r="D24" s="587" t="s">
        <v>2254</v>
      </c>
      <c r="E24" s="587"/>
      <c r="H24" s="576" t="s">
        <v>5808</v>
      </c>
      <c r="I24" s="1122" t="s">
        <v>5809</v>
      </c>
      <c r="J24" s="1123"/>
      <c r="K24" s="1123"/>
      <c r="L24" s="1123"/>
    </row>
    <row r="25" spans="1:20" ht="25.5" customHeight="1">
      <c r="A25" s="1119"/>
      <c r="B25" s="1119"/>
      <c r="C25" s="586" t="s">
        <v>5810</v>
      </c>
      <c r="D25" s="587" t="s">
        <v>2254</v>
      </c>
      <c r="E25" s="587"/>
      <c r="H25" s="576" t="s">
        <v>5811</v>
      </c>
      <c r="I25" s="1122" t="s">
        <v>5812</v>
      </c>
      <c r="J25" s="1123"/>
      <c r="K25" s="1123"/>
      <c r="L25" s="1123"/>
    </row>
    <row r="26" spans="1:20" ht="42.75" customHeight="1">
      <c r="A26" s="1119"/>
      <c r="B26" s="978"/>
      <c r="C26" s="586" t="s">
        <v>5813</v>
      </c>
      <c r="D26" s="587" t="s">
        <v>2254</v>
      </c>
      <c r="E26" s="587"/>
      <c r="H26" s="576" t="s">
        <v>5814</v>
      </c>
      <c r="I26" s="1122" t="s">
        <v>5815</v>
      </c>
      <c r="J26" s="1123"/>
      <c r="K26" s="1123"/>
      <c r="L26" s="1123"/>
    </row>
    <row r="27" spans="1:20" ht="32.25" customHeight="1">
      <c r="A27" s="1119"/>
      <c r="B27" s="1126" t="s">
        <v>5499</v>
      </c>
      <c r="C27" s="586" t="s">
        <v>5816</v>
      </c>
      <c r="D27" s="587" t="s">
        <v>2254</v>
      </c>
      <c r="E27" s="587"/>
      <c r="H27" s="576" t="s">
        <v>5817</v>
      </c>
      <c r="I27" s="1122" t="s">
        <v>5818</v>
      </c>
      <c r="J27" s="1123"/>
      <c r="K27" s="1123"/>
      <c r="L27" s="1123"/>
    </row>
    <row r="28" spans="1:20" ht="25.5" customHeight="1">
      <c r="A28" s="1119"/>
      <c r="B28" s="1119"/>
      <c r="C28" s="586" t="s">
        <v>5819</v>
      </c>
      <c r="D28" s="587" t="s">
        <v>2254</v>
      </c>
      <c r="E28" s="587"/>
      <c r="H28" s="576" t="s">
        <v>5820</v>
      </c>
      <c r="I28" s="1122" t="s">
        <v>5821</v>
      </c>
      <c r="J28" s="1123"/>
      <c r="K28" s="1123"/>
      <c r="L28" s="1123"/>
    </row>
    <row r="29" spans="1:20" ht="25.5" customHeight="1">
      <c r="A29" s="1119"/>
      <c r="B29" s="978"/>
      <c r="C29" s="586" t="s">
        <v>5822</v>
      </c>
      <c r="D29" s="587" t="s">
        <v>2254</v>
      </c>
      <c r="E29" s="587"/>
      <c r="H29" s="576" t="s">
        <v>5823</v>
      </c>
      <c r="I29" s="1122" t="s">
        <v>5824</v>
      </c>
      <c r="J29" s="1123"/>
      <c r="K29" s="1123"/>
      <c r="L29" s="1123"/>
    </row>
    <row r="30" spans="1:20" ht="45" customHeight="1">
      <c r="A30" s="1119"/>
      <c r="B30" s="585" t="s">
        <v>5529</v>
      </c>
      <c r="C30" s="586" t="s">
        <v>5825</v>
      </c>
      <c r="D30" s="587" t="s">
        <v>2254</v>
      </c>
      <c r="E30" s="587"/>
      <c r="H30" s="576" t="s">
        <v>5826</v>
      </c>
      <c r="I30" s="1122" t="s">
        <v>5827</v>
      </c>
      <c r="J30" s="1123"/>
      <c r="K30" s="1123"/>
      <c r="L30" s="1123"/>
    </row>
    <row r="31" spans="1:20" ht="25.5" customHeight="1">
      <c r="A31" s="1119"/>
      <c r="B31" s="1120" t="s">
        <v>5526</v>
      </c>
      <c r="C31" s="586" t="s">
        <v>5828</v>
      </c>
      <c r="D31" s="587" t="s">
        <v>2254</v>
      </c>
      <c r="E31" s="587"/>
      <c r="H31" s="576" t="s">
        <v>5829</v>
      </c>
      <c r="I31" s="1122" t="s">
        <v>5830</v>
      </c>
      <c r="J31" s="1123"/>
      <c r="K31" s="1123"/>
      <c r="L31" s="1123"/>
    </row>
    <row r="32" spans="1:20" ht="21.75" customHeight="1">
      <c r="A32" s="1119"/>
      <c r="B32" s="1119"/>
      <c r="C32" s="586" t="s">
        <v>5831</v>
      </c>
      <c r="D32" s="587"/>
      <c r="E32" s="587" t="s">
        <v>2247</v>
      </c>
      <c r="H32" s="576" t="s">
        <v>5832</v>
      </c>
      <c r="I32" s="1122" t="s">
        <v>5833</v>
      </c>
      <c r="J32" s="1123"/>
      <c r="K32" s="1123"/>
      <c r="L32" s="1123"/>
    </row>
    <row r="33" spans="1:12" ht="42.75" customHeight="1">
      <c r="A33" s="1119"/>
      <c r="B33" s="1119"/>
      <c r="C33" s="586" t="s">
        <v>5834</v>
      </c>
      <c r="D33" s="587"/>
      <c r="E33" s="587" t="s">
        <v>2247</v>
      </c>
      <c r="H33" s="576" t="s">
        <v>5835</v>
      </c>
      <c r="I33" s="1122" t="s">
        <v>5836</v>
      </c>
      <c r="J33" s="1123"/>
      <c r="K33" s="1123"/>
      <c r="L33" s="1123"/>
    </row>
    <row r="34" spans="1:12" ht="25.5" customHeight="1">
      <c r="A34" s="1119"/>
      <c r="B34" s="1119"/>
      <c r="C34" s="586" t="s">
        <v>5837</v>
      </c>
      <c r="D34" s="587"/>
      <c r="E34" s="587" t="s">
        <v>2247</v>
      </c>
      <c r="H34" s="576" t="s">
        <v>5838</v>
      </c>
      <c r="I34" s="1122" t="s">
        <v>5839</v>
      </c>
      <c r="J34" s="1123"/>
      <c r="K34" s="1123"/>
      <c r="L34" s="1123"/>
    </row>
    <row r="35" spans="1:12" ht="32.25" customHeight="1">
      <c r="A35" s="1119"/>
      <c r="B35" s="1119"/>
      <c r="C35" s="586" t="s">
        <v>5840</v>
      </c>
      <c r="D35" s="587"/>
      <c r="E35" s="587" t="s">
        <v>2247</v>
      </c>
      <c r="H35" s="576" t="s">
        <v>5841</v>
      </c>
      <c r="I35" s="1122" t="s">
        <v>5842</v>
      </c>
      <c r="J35" s="1123"/>
      <c r="K35" s="1123"/>
      <c r="L35" s="1123"/>
    </row>
    <row r="36" spans="1:12" ht="25.5" customHeight="1">
      <c r="A36" s="1119"/>
      <c r="B36" s="1119"/>
      <c r="C36" s="586" t="s">
        <v>5843</v>
      </c>
      <c r="D36" s="587"/>
      <c r="E36" s="587" t="s">
        <v>2247</v>
      </c>
      <c r="H36" s="576" t="s">
        <v>5844</v>
      </c>
      <c r="I36" s="1122" t="s">
        <v>5845</v>
      </c>
      <c r="J36" s="1123"/>
      <c r="K36" s="1123"/>
      <c r="L36" s="1123"/>
    </row>
    <row r="37" spans="1:12" ht="25.5" customHeight="1">
      <c r="A37" s="1119"/>
      <c r="B37" s="1119"/>
      <c r="C37" s="586" t="s">
        <v>5846</v>
      </c>
      <c r="D37" s="587"/>
      <c r="E37" s="587" t="s">
        <v>2247</v>
      </c>
      <c r="H37" s="576" t="s">
        <v>5847</v>
      </c>
      <c r="I37" s="1122" t="s">
        <v>5848</v>
      </c>
      <c r="J37" s="1123"/>
      <c r="K37" s="1123"/>
      <c r="L37" s="1123"/>
    </row>
    <row r="38" spans="1:12" ht="25.5" customHeight="1">
      <c r="A38" s="978"/>
      <c r="B38" s="978"/>
      <c r="C38" s="586" t="s">
        <v>5849</v>
      </c>
      <c r="D38" s="587" t="s">
        <v>2254</v>
      </c>
      <c r="E38" s="587" t="s">
        <v>2247</v>
      </c>
      <c r="H38" s="576" t="s">
        <v>5850</v>
      </c>
      <c r="I38" s="1122" t="s">
        <v>5851</v>
      </c>
      <c r="J38" s="1123"/>
      <c r="K38" s="1123"/>
      <c r="L38" s="1123"/>
    </row>
    <row r="39" spans="1:12" ht="42.75" customHeight="1">
      <c r="A39" s="1124" t="s">
        <v>5458</v>
      </c>
      <c r="B39" s="1120" t="s">
        <v>5540</v>
      </c>
      <c r="C39" s="586" t="s">
        <v>5852</v>
      </c>
      <c r="D39" s="587" t="s">
        <v>2254</v>
      </c>
      <c r="E39" s="587"/>
      <c r="H39" s="576" t="s">
        <v>5853</v>
      </c>
      <c r="I39" s="1122" t="s">
        <v>5854</v>
      </c>
      <c r="J39" s="1123"/>
      <c r="K39" s="1123"/>
      <c r="L39" s="1123"/>
    </row>
    <row r="40" spans="1:12" ht="25.5" customHeight="1">
      <c r="A40" s="1119"/>
      <c r="B40" s="1119"/>
      <c r="C40" s="586" t="s">
        <v>5855</v>
      </c>
      <c r="D40" s="587" t="s">
        <v>2254</v>
      </c>
      <c r="E40" s="587"/>
    </row>
    <row r="41" spans="1:12" ht="15" customHeight="1">
      <c r="A41" s="1119"/>
      <c r="B41" s="978"/>
      <c r="C41" s="586" t="s">
        <v>5856</v>
      </c>
      <c r="D41" s="587" t="s">
        <v>2254</v>
      </c>
      <c r="E41" s="587"/>
    </row>
    <row r="42" spans="1:12" ht="15" customHeight="1">
      <c r="A42" s="1119"/>
      <c r="B42" s="1120" t="s">
        <v>5482</v>
      </c>
      <c r="C42" s="586" t="s">
        <v>5857</v>
      </c>
      <c r="D42" s="587" t="s">
        <v>2254</v>
      </c>
      <c r="E42" s="587"/>
    </row>
    <row r="43" spans="1:12" ht="63.75" customHeight="1">
      <c r="A43" s="1119"/>
      <c r="B43" s="1119"/>
      <c r="C43" s="586" t="s">
        <v>5858</v>
      </c>
      <c r="D43" s="587" t="s">
        <v>2254</v>
      </c>
      <c r="E43" s="587"/>
    </row>
    <row r="44" spans="1:12" ht="25.5" customHeight="1">
      <c r="A44" s="1119"/>
      <c r="B44" s="978"/>
      <c r="C44" s="586" t="s">
        <v>5859</v>
      </c>
      <c r="D44" s="587" t="s">
        <v>2254</v>
      </c>
      <c r="E44" s="587"/>
    </row>
    <row r="45" spans="1:12" ht="25.5" customHeight="1">
      <c r="A45" s="1119"/>
      <c r="B45" s="1120" t="s">
        <v>5492</v>
      </c>
      <c r="C45" s="586" t="s">
        <v>5860</v>
      </c>
      <c r="D45" s="587" t="s">
        <v>2254</v>
      </c>
      <c r="E45" s="587"/>
    </row>
    <row r="46" spans="1:12" ht="38.25" customHeight="1">
      <c r="A46" s="1119"/>
      <c r="B46" s="978"/>
      <c r="C46" s="586" t="s">
        <v>5861</v>
      </c>
      <c r="D46" s="587" t="s">
        <v>2254</v>
      </c>
      <c r="E46" s="587"/>
    </row>
    <row r="47" spans="1:12" ht="38.25" customHeight="1">
      <c r="A47" s="1119"/>
      <c r="B47" s="1120" t="s">
        <v>5501</v>
      </c>
      <c r="C47" s="586" t="s">
        <v>5862</v>
      </c>
      <c r="D47" s="587" t="s">
        <v>2254</v>
      </c>
      <c r="E47" s="587"/>
    </row>
    <row r="48" spans="1:12" ht="38.25" customHeight="1">
      <c r="A48" s="1119"/>
      <c r="B48" s="1119"/>
      <c r="C48" s="586" t="s">
        <v>5863</v>
      </c>
      <c r="D48" s="587" t="s">
        <v>2254</v>
      </c>
      <c r="E48" s="587"/>
    </row>
    <row r="49" spans="1:5" ht="38.25" customHeight="1">
      <c r="A49" s="1119"/>
      <c r="B49" s="978"/>
      <c r="C49" s="586" t="s">
        <v>5864</v>
      </c>
      <c r="D49" s="587" t="s">
        <v>2254</v>
      </c>
      <c r="E49" s="587"/>
    </row>
    <row r="50" spans="1:5" ht="15" customHeight="1">
      <c r="A50" s="1119"/>
      <c r="B50" s="1120" t="s">
        <v>5532</v>
      </c>
      <c r="C50" s="586" t="s">
        <v>5865</v>
      </c>
      <c r="D50" s="587" t="s">
        <v>2254</v>
      </c>
      <c r="E50" s="587"/>
    </row>
    <row r="51" spans="1:5" ht="15" customHeight="1">
      <c r="A51" s="1119"/>
      <c r="B51" s="1119"/>
      <c r="C51" s="586" t="s">
        <v>5866</v>
      </c>
      <c r="D51" s="587" t="s">
        <v>2254</v>
      </c>
      <c r="E51" s="587"/>
    </row>
    <row r="52" spans="1:5" ht="38.25" customHeight="1">
      <c r="A52" s="1119"/>
      <c r="B52" s="1119"/>
      <c r="C52" s="586" t="s">
        <v>5867</v>
      </c>
      <c r="D52" s="587" t="s">
        <v>2254</v>
      </c>
      <c r="E52" s="587"/>
    </row>
    <row r="53" spans="1:5" ht="25.5" customHeight="1">
      <c r="A53" s="1119"/>
      <c r="B53" s="1119"/>
      <c r="C53" s="586" t="s">
        <v>5868</v>
      </c>
      <c r="D53" s="587" t="s">
        <v>2254</v>
      </c>
      <c r="E53" s="587"/>
    </row>
    <row r="54" spans="1:5" ht="38.25" customHeight="1">
      <c r="A54" s="1119"/>
      <c r="B54" s="978"/>
      <c r="C54" s="586" t="s">
        <v>5869</v>
      </c>
      <c r="D54" s="587" t="s">
        <v>2254</v>
      </c>
      <c r="E54" s="587"/>
    </row>
    <row r="55" spans="1:5" ht="30" customHeight="1">
      <c r="A55" s="1119"/>
      <c r="B55" s="585" t="s">
        <v>5497</v>
      </c>
      <c r="C55" s="586" t="s">
        <v>5870</v>
      </c>
      <c r="D55" s="587" t="s">
        <v>2254</v>
      </c>
      <c r="E55" s="587"/>
    </row>
    <row r="56" spans="1:5" ht="15" customHeight="1">
      <c r="A56" s="1119"/>
      <c r="B56" s="1120" t="s">
        <v>5545</v>
      </c>
      <c r="C56" s="586" t="s">
        <v>5871</v>
      </c>
      <c r="D56" s="587" t="s">
        <v>2254</v>
      </c>
      <c r="E56" s="587"/>
    </row>
    <row r="57" spans="1:5" ht="25.5" customHeight="1">
      <c r="A57" s="1119"/>
      <c r="B57" s="1119"/>
      <c r="C57" s="586" t="s">
        <v>5872</v>
      </c>
      <c r="D57" s="587" t="s">
        <v>2254</v>
      </c>
      <c r="E57" s="587"/>
    </row>
    <row r="58" spans="1:5" ht="25.5" customHeight="1">
      <c r="A58" s="1119"/>
      <c r="B58" s="1119"/>
      <c r="C58" s="586" t="s">
        <v>5873</v>
      </c>
      <c r="D58" s="587" t="s">
        <v>2254</v>
      </c>
      <c r="E58" s="587"/>
    </row>
    <row r="59" spans="1:5" ht="25.5" customHeight="1">
      <c r="A59" s="1119"/>
      <c r="B59" s="1119"/>
      <c r="C59" s="586" t="s">
        <v>5874</v>
      </c>
      <c r="D59" s="587" t="s">
        <v>2254</v>
      </c>
      <c r="E59" s="587"/>
    </row>
    <row r="60" spans="1:5" ht="15" customHeight="1">
      <c r="A60" s="1119"/>
      <c r="B60" s="978"/>
      <c r="C60" s="586" t="s">
        <v>5875</v>
      </c>
      <c r="D60" s="587" t="s">
        <v>2254</v>
      </c>
      <c r="E60" s="587"/>
    </row>
    <row r="61" spans="1:5" ht="25.5" customHeight="1">
      <c r="A61" s="1119"/>
      <c r="B61" s="1120" t="s">
        <v>5473</v>
      </c>
      <c r="C61" s="586" t="s">
        <v>5876</v>
      </c>
      <c r="D61" s="587" t="s">
        <v>2254</v>
      </c>
      <c r="E61" s="587"/>
    </row>
    <row r="62" spans="1:5" ht="25.5" customHeight="1">
      <c r="A62" s="1119"/>
      <c r="B62" s="978"/>
      <c r="C62" s="586" t="s">
        <v>5877</v>
      </c>
      <c r="D62" s="587" t="s">
        <v>2254</v>
      </c>
      <c r="E62" s="587"/>
    </row>
    <row r="63" spans="1:5" ht="38.25" customHeight="1">
      <c r="A63" s="1119"/>
      <c r="B63" s="593" t="s">
        <v>5543</v>
      </c>
      <c r="C63" s="586" t="s">
        <v>5878</v>
      </c>
      <c r="D63" s="587" t="s">
        <v>2254</v>
      </c>
      <c r="E63" s="587"/>
    </row>
    <row r="64" spans="1:5" ht="51" customHeight="1">
      <c r="A64" s="1119"/>
      <c r="B64" s="1120" t="s">
        <v>5485</v>
      </c>
      <c r="C64" s="594" t="s">
        <v>5879</v>
      </c>
      <c r="D64" s="587" t="s">
        <v>2254</v>
      </c>
      <c r="E64" s="587"/>
    </row>
    <row r="65" spans="1:5" ht="51" customHeight="1">
      <c r="A65" s="1119"/>
      <c r="B65" s="978"/>
      <c r="C65" s="586" t="s">
        <v>5880</v>
      </c>
      <c r="D65" s="587" t="s">
        <v>2254</v>
      </c>
      <c r="E65" s="587"/>
    </row>
    <row r="66" spans="1:5" ht="15" customHeight="1">
      <c r="A66" s="1119"/>
      <c r="B66" s="1120" t="s">
        <v>5490</v>
      </c>
      <c r="C66" s="586" t="s">
        <v>5881</v>
      </c>
      <c r="D66" s="587" t="s">
        <v>2254</v>
      </c>
      <c r="E66" s="587" t="s">
        <v>2247</v>
      </c>
    </row>
    <row r="67" spans="1:5" ht="15" customHeight="1">
      <c r="A67" s="1119"/>
      <c r="B67" s="1119"/>
      <c r="C67" s="586" t="s">
        <v>5882</v>
      </c>
      <c r="D67" s="587"/>
      <c r="E67" s="587" t="s">
        <v>2247</v>
      </c>
    </row>
    <row r="68" spans="1:5" ht="38.25" customHeight="1">
      <c r="A68" s="1119"/>
      <c r="B68" s="978"/>
      <c r="C68" s="586" t="s">
        <v>5883</v>
      </c>
      <c r="D68" s="587" t="s">
        <v>2254</v>
      </c>
      <c r="E68" s="587"/>
    </row>
    <row r="69" spans="1:5" ht="38.25" customHeight="1">
      <c r="A69" s="978"/>
      <c r="B69" s="585" t="s">
        <v>5520</v>
      </c>
      <c r="C69" s="586" t="s">
        <v>5884</v>
      </c>
      <c r="D69" s="587" t="s">
        <v>2254</v>
      </c>
      <c r="E69" s="587" t="s">
        <v>2247</v>
      </c>
    </row>
    <row r="70" spans="1:5" ht="15" customHeight="1">
      <c r="A70" s="1121" t="s">
        <v>5459</v>
      </c>
      <c r="B70" s="585" t="s">
        <v>5477</v>
      </c>
      <c r="C70" s="586" t="s">
        <v>5885</v>
      </c>
      <c r="D70" s="587" t="s">
        <v>2254</v>
      </c>
      <c r="E70" s="587"/>
    </row>
    <row r="71" spans="1:5" ht="15" customHeight="1">
      <c r="A71" s="1119"/>
      <c r="B71" s="1120" t="s">
        <v>5481</v>
      </c>
      <c r="C71" s="586" t="s">
        <v>5886</v>
      </c>
      <c r="D71" s="587" t="s">
        <v>2254</v>
      </c>
      <c r="E71" s="587"/>
    </row>
    <row r="72" spans="1:5" ht="38.25" customHeight="1">
      <c r="A72" s="1119"/>
      <c r="B72" s="978"/>
      <c r="C72" s="586" t="s">
        <v>5887</v>
      </c>
      <c r="D72" s="587" t="s">
        <v>2254</v>
      </c>
      <c r="E72" s="587"/>
    </row>
    <row r="73" spans="1:5" ht="38.25" customHeight="1">
      <c r="A73" s="1119"/>
      <c r="B73" s="1118" t="s">
        <v>5508</v>
      </c>
      <c r="C73" s="586" t="s">
        <v>5888</v>
      </c>
      <c r="D73" s="587" t="s">
        <v>2254</v>
      </c>
      <c r="E73" s="587"/>
    </row>
    <row r="74" spans="1:5" ht="38.25" customHeight="1">
      <c r="A74" s="1119"/>
      <c r="B74" s="1119"/>
      <c r="C74" s="586" t="s">
        <v>5889</v>
      </c>
      <c r="D74" s="587" t="s">
        <v>2254</v>
      </c>
      <c r="E74" s="587"/>
    </row>
    <row r="75" spans="1:5" ht="25.5" customHeight="1">
      <c r="A75" s="1119"/>
      <c r="B75" s="1119"/>
      <c r="C75" s="586" t="s">
        <v>5890</v>
      </c>
      <c r="D75" s="587" t="s">
        <v>2254</v>
      </c>
      <c r="E75" s="587"/>
    </row>
    <row r="76" spans="1:5" ht="25.5" customHeight="1">
      <c r="A76" s="1119"/>
      <c r="B76" s="1120" t="s">
        <v>5487</v>
      </c>
      <c r="C76" s="586" t="s">
        <v>5891</v>
      </c>
      <c r="D76" s="587" t="s">
        <v>2254</v>
      </c>
      <c r="E76" s="587"/>
    </row>
    <row r="77" spans="1:5" ht="38.25" customHeight="1">
      <c r="A77" s="1119"/>
      <c r="B77" s="1119"/>
      <c r="C77" s="586" t="s">
        <v>5892</v>
      </c>
      <c r="D77" s="587" t="s">
        <v>2254</v>
      </c>
      <c r="E77" s="587"/>
    </row>
    <row r="78" spans="1:5" ht="25.5" customHeight="1">
      <c r="A78" s="1119"/>
      <c r="B78" s="1119"/>
      <c r="C78" s="586" t="s">
        <v>5893</v>
      </c>
      <c r="D78" s="587" t="s">
        <v>2254</v>
      </c>
      <c r="E78" s="587" t="s">
        <v>2247</v>
      </c>
    </row>
    <row r="79" spans="1:5" ht="15" customHeight="1">
      <c r="A79" s="1119"/>
      <c r="B79" s="1119"/>
      <c r="C79" s="586" t="s">
        <v>5894</v>
      </c>
      <c r="D79" s="587" t="s">
        <v>2254</v>
      </c>
      <c r="E79" s="587"/>
    </row>
    <row r="80" spans="1:5" ht="38.25" customHeight="1">
      <c r="A80" s="1119"/>
      <c r="B80" s="1119"/>
      <c r="C80" s="586" t="s">
        <v>5895</v>
      </c>
      <c r="D80" s="587" t="s">
        <v>2254</v>
      </c>
      <c r="E80" s="587"/>
    </row>
    <row r="81" spans="1:5" ht="15" customHeight="1">
      <c r="A81" s="1119"/>
      <c r="B81" s="1119"/>
      <c r="C81" s="586" t="s">
        <v>5896</v>
      </c>
      <c r="D81" s="587" t="s">
        <v>2254</v>
      </c>
      <c r="E81" s="587"/>
    </row>
    <row r="82" spans="1:5" ht="25.5" customHeight="1">
      <c r="A82" s="1119"/>
      <c r="B82" s="978"/>
      <c r="C82" s="586" t="s">
        <v>5897</v>
      </c>
      <c r="D82" s="587" t="s">
        <v>2254</v>
      </c>
      <c r="E82" s="587" t="s">
        <v>2247</v>
      </c>
    </row>
    <row r="83" spans="1:5" ht="25.5" customHeight="1">
      <c r="A83" s="1119"/>
      <c r="B83" s="1120" t="s">
        <v>5531</v>
      </c>
      <c r="C83" s="595" t="s">
        <v>5898</v>
      </c>
      <c r="D83" s="587" t="s">
        <v>2254</v>
      </c>
      <c r="E83" s="587"/>
    </row>
    <row r="84" spans="1:5" ht="25.5" customHeight="1">
      <c r="A84" s="1119"/>
      <c r="B84" s="1119"/>
      <c r="C84" s="586" t="s">
        <v>5899</v>
      </c>
      <c r="D84" s="587" t="s">
        <v>2254</v>
      </c>
      <c r="E84" s="587"/>
    </row>
    <row r="85" spans="1:5" ht="25.5" customHeight="1">
      <c r="A85" s="1119"/>
      <c r="B85" s="1119"/>
      <c r="C85" s="594" t="s">
        <v>5900</v>
      </c>
      <c r="D85" s="587" t="s">
        <v>2254</v>
      </c>
      <c r="E85" s="587"/>
    </row>
    <row r="86" spans="1:5" ht="15" customHeight="1">
      <c r="A86" s="1119"/>
      <c r="B86" s="978"/>
      <c r="C86" s="586" t="s">
        <v>5901</v>
      </c>
      <c r="D86" s="587" t="s">
        <v>2254</v>
      </c>
      <c r="E86" s="587"/>
    </row>
    <row r="87" spans="1:5" ht="45" customHeight="1">
      <c r="A87" s="1119"/>
      <c r="B87" s="585" t="s">
        <v>5511</v>
      </c>
      <c r="C87" s="586" t="s">
        <v>5902</v>
      </c>
      <c r="D87" s="587" t="s">
        <v>2254</v>
      </c>
      <c r="E87" s="587"/>
    </row>
    <row r="88" spans="1:5" ht="15" customHeight="1">
      <c r="A88" s="1119"/>
      <c r="B88" s="585" t="s">
        <v>5467</v>
      </c>
      <c r="C88" s="586" t="s">
        <v>5903</v>
      </c>
      <c r="D88" s="587" t="s">
        <v>2254</v>
      </c>
      <c r="E88" s="587"/>
    </row>
    <row r="89" spans="1:5" ht="25.5" customHeight="1">
      <c r="A89" s="1119"/>
      <c r="B89" s="585" t="s">
        <v>5519</v>
      </c>
      <c r="C89" s="586" t="s">
        <v>5904</v>
      </c>
      <c r="D89" s="587"/>
      <c r="E89" s="587"/>
    </row>
    <row r="90" spans="1:5" ht="45" customHeight="1">
      <c r="A90" s="1119"/>
      <c r="B90" s="585" t="s">
        <v>5498</v>
      </c>
      <c r="C90" s="586" t="s">
        <v>5905</v>
      </c>
      <c r="D90" s="587" t="s">
        <v>2254</v>
      </c>
      <c r="E90" s="587"/>
    </row>
    <row r="91" spans="1:5" ht="15" customHeight="1">
      <c r="A91" s="1124" t="s">
        <v>1950</v>
      </c>
      <c r="B91" s="1120" t="s">
        <v>5535</v>
      </c>
      <c r="C91" s="586" t="s">
        <v>5906</v>
      </c>
      <c r="D91" s="587" t="s">
        <v>2254</v>
      </c>
      <c r="E91" s="587"/>
    </row>
    <row r="92" spans="1:5" ht="15" customHeight="1">
      <c r="A92" s="1119"/>
      <c r="B92" s="1119"/>
      <c r="C92" s="586" t="s">
        <v>5907</v>
      </c>
      <c r="D92" s="587" t="s">
        <v>2254</v>
      </c>
      <c r="E92" s="587"/>
    </row>
    <row r="93" spans="1:5" ht="15" customHeight="1">
      <c r="A93" s="1119"/>
      <c r="B93" s="1119"/>
      <c r="C93" s="586" t="s">
        <v>5908</v>
      </c>
      <c r="D93" s="587" t="s">
        <v>2254</v>
      </c>
      <c r="E93" s="587"/>
    </row>
    <row r="94" spans="1:5" ht="25.5" customHeight="1">
      <c r="A94" s="1119"/>
      <c r="B94" s="978"/>
      <c r="C94" s="586" t="s">
        <v>5909</v>
      </c>
      <c r="D94" s="587" t="s">
        <v>2254</v>
      </c>
      <c r="E94" s="587"/>
    </row>
    <row r="95" spans="1:5" ht="15" customHeight="1">
      <c r="A95" s="1119"/>
      <c r="B95" s="1120" t="s">
        <v>5506</v>
      </c>
      <c r="C95" s="586" t="s">
        <v>5910</v>
      </c>
      <c r="D95" s="587" t="s">
        <v>2254</v>
      </c>
      <c r="E95" s="587"/>
    </row>
    <row r="96" spans="1:5" ht="15" customHeight="1">
      <c r="A96" s="1119"/>
      <c r="B96" s="1119"/>
      <c r="C96" s="586" t="s">
        <v>5911</v>
      </c>
      <c r="D96" s="587" t="s">
        <v>2254</v>
      </c>
      <c r="E96" s="587"/>
    </row>
    <row r="97" spans="1:5" ht="15" customHeight="1">
      <c r="A97" s="1119"/>
      <c r="B97" s="1119"/>
      <c r="C97" s="586" t="s">
        <v>5912</v>
      </c>
      <c r="D97" s="587" t="s">
        <v>2254</v>
      </c>
      <c r="E97" s="587"/>
    </row>
    <row r="98" spans="1:5" ht="25.5" customHeight="1">
      <c r="A98" s="1119"/>
      <c r="B98" s="1119"/>
      <c r="C98" s="586" t="s">
        <v>5913</v>
      </c>
      <c r="D98" s="587" t="s">
        <v>2254</v>
      </c>
      <c r="E98" s="587"/>
    </row>
    <row r="99" spans="1:5" ht="15" customHeight="1">
      <c r="A99" s="1119"/>
      <c r="B99" s="1119"/>
      <c r="C99" s="586" t="s">
        <v>5914</v>
      </c>
      <c r="D99" s="587" t="s">
        <v>2254</v>
      </c>
      <c r="E99" s="587"/>
    </row>
    <row r="100" spans="1:5" ht="15" customHeight="1">
      <c r="A100" s="1119"/>
      <c r="B100" s="978"/>
      <c r="C100" s="586" t="s">
        <v>5915</v>
      </c>
      <c r="D100" s="587" t="s">
        <v>2254</v>
      </c>
      <c r="E100" s="587"/>
    </row>
    <row r="101" spans="1:5" ht="15" customHeight="1">
      <c r="A101" s="1119"/>
      <c r="B101" s="1120" t="s">
        <v>5507</v>
      </c>
      <c r="C101" s="586" t="s">
        <v>5916</v>
      </c>
      <c r="D101" s="587"/>
      <c r="E101" s="587" t="s">
        <v>2247</v>
      </c>
    </row>
    <row r="102" spans="1:5" ht="15" customHeight="1">
      <c r="A102" s="1119"/>
      <c r="B102" s="1119"/>
      <c r="C102" s="586" t="s">
        <v>5917</v>
      </c>
      <c r="D102" s="587"/>
      <c r="E102" s="587" t="s">
        <v>2247</v>
      </c>
    </row>
    <row r="103" spans="1:5" ht="15" customHeight="1">
      <c r="A103" s="1119"/>
      <c r="B103" s="978"/>
      <c r="C103" s="586" t="s">
        <v>5918</v>
      </c>
      <c r="D103" s="587"/>
      <c r="E103" s="587" t="s">
        <v>2247</v>
      </c>
    </row>
    <row r="104" spans="1:5" ht="15" customHeight="1">
      <c r="A104" s="1119"/>
      <c r="B104" s="1120" t="s">
        <v>5484</v>
      </c>
      <c r="C104" s="586" t="s">
        <v>5919</v>
      </c>
      <c r="D104" s="587" t="s">
        <v>2254</v>
      </c>
      <c r="E104" s="587"/>
    </row>
    <row r="105" spans="1:5" ht="25.5" customHeight="1">
      <c r="A105" s="1119"/>
      <c r="B105" s="1119"/>
      <c r="C105" s="586" t="s">
        <v>5920</v>
      </c>
      <c r="D105" s="587" t="s">
        <v>2254</v>
      </c>
      <c r="E105" s="587"/>
    </row>
    <row r="106" spans="1:5" ht="25.5" customHeight="1">
      <c r="A106" s="1119"/>
      <c r="B106" s="1119"/>
      <c r="C106" s="586" t="s">
        <v>5921</v>
      </c>
      <c r="D106" s="587" t="s">
        <v>2254</v>
      </c>
      <c r="E106" s="587"/>
    </row>
    <row r="107" spans="1:5" ht="15" customHeight="1">
      <c r="A107" s="1119"/>
      <c r="B107" s="978"/>
      <c r="C107" s="586" t="s">
        <v>5922</v>
      </c>
      <c r="D107" s="587" t="s">
        <v>2254</v>
      </c>
      <c r="E107" s="587"/>
    </row>
    <row r="108" spans="1:5" ht="38.25" customHeight="1">
      <c r="A108" s="1119"/>
      <c r="B108" s="1120" t="s">
        <v>5518</v>
      </c>
      <c r="C108" s="586" t="s">
        <v>5923</v>
      </c>
      <c r="D108" s="587" t="s">
        <v>2254</v>
      </c>
      <c r="E108" s="587" t="s">
        <v>2247</v>
      </c>
    </row>
    <row r="109" spans="1:5" ht="15" customHeight="1">
      <c r="A109" s="1119"/>
      <c r="B109" s="978"/>
      <c r="C109" s="586" t="s">
        <v>5924</v>
      </c>
      <c r="D109" s="587" t="s">
        <v>2254</v>
      </c>
      <c r="E109" s="587" t="s">
        <v>2247</v>
      </c>
    </row>
    <row r="110" spans="1:5" ht="45" customHeight="1">
      <c r="A110" s="1119"/>
      <c r="B110" s="585" t="s">
        <v>5547</v>
      </c>
      <c r="C110" s="586" t="s">
        <v>5925</v>
      </c>
      <c r="D110" s="587" t="s">
        <v>2254</v>
      </c>
      <c r="E110" s="587"/>
    </row>
    <row r="111" spans="1:5" ht="51" customHeight="1">
      <c r="A111" s="1119"/>
      <c r="B111" s="585" t="s">
        <v>5502</v>
      </c>
      <c r="C111" s="586" t="s">
        <v>5926</v>
      </c>
      <c r="D111" s="587" t="s">
        <v>2254</v>
      </c>
      <c r="E111" s="587"/>
    </row>
    <row r="112" spans="1:5" ht="30" customHeight="1">
      <c r="A112" s="1119"/>
      <c r="B112" s="585" t="s">
        <v>5548</v>
      </c>
      <c r="C112" s="586" t="s">
        <v>5927</v>
      </c>
      <c r="D112" s="587" t="s">
        <v>2254</v>
      </c>
      <c r="E112" s="587"/>
    </row>
    <row r="113" spans="1:5" ht="15" customHeight="1">
      <c r="A113" s="1119"/>
      <c r="B113" s="1120" t="s">
        <v>5517</v>
      </c>
      <c r="C113" s="586" t="s">
        <v>5928</v>
      </c>
      <c r="D113" s="587" t="s">
        <v>2254</v>
      </c>
      <c r="E113" s="587"/>
    </row>
    <row r="114" spans="1:5" ht="15" customHeight="1">
      <c r="A114" s="1119"/>
      <c r="B114" s="1119"/>
      <c r="C114" s="586" t="s">
        <v>5929</v>
      </c>
      <c r="D114" s="587" t="s">
        <v>2254</v>
      </c>
      <c r="E114" s="587"/>
    </row>
    <row r="115" spans="1:5" ht="15" customHeight="1">
      <c r="A115" s="1119"/>
      <c r="B115" s="1119"/>
      <c r="C115" s="586" t="s">
        <v>5930</v>
      </c>
      <c r="D115" s="587" t="s">
        <v>2254</v>
      </c>
      <c r="E115" s="587"/>
    </row>
    <row r="116" spans="1:5" ht="15" customHeight="1">
      <c r="A116" s="1119"/>
      <c r="B116" s="978"/>
      <c r="C116" s="586" t="s">
        <v>5931</v>
      </c>
      <c r="D116" s="587" t="s">
        <v>2254</v>
      </c>
      <c r="E116" s="587"/>
    </row>
    <row r="117" spans="1:5" ht="38.25" customHeight="1">
      <c r="A117" s="1119"/>
      <c r="B117" s="585" t="s">
        <v>5470</v>
      </c>
      <c r="C117" s="586" t="s">
        <v>5932</v>
      </c>
      <c r="D117" s="587" t="s">
        <v>2254</v>
      </c>
      <c r="E117" s="587"/>
    </row>
    <row r="118" spans="1:5" ht="38.25" customHeight="1">
      <c r="A118" s="1119"/>
      <c r="B118" s="585" t="s">
        <v>5534</v>
      </c>
      <c r="C118" s="586" t="s">
        <v>5933</v>
      </c>
      <c r="D118" s="587" t="s">
        <v>2254</v>
      </c>
      <c r="E118" s="587" t="s">
        <v>2247</v>
      </c>
    </row>
    <row r="119" spans="1:5" ht="45" customHeight="1">
      <c r="A119" s="1119"/>
      <c r="B119" s="585" t="s">
        <v>5510</v>
      </c>
      <c r="C119" s="586" t="s">
        <v>5934</v>
      </c>
      <c r="D119" s="587" t="s">
        <v>2254</v>
      </c>
      <c r="E119" s="587"/>
    </row>
    <row r="120" spans="1:5" ht="38.25" customHeight="1">
      <c r="A120" s="1119"/>
      <c r="B120" s="1120" t="s">
        <v>5509</v>
      </c>
      <c r="C120" s="586" t="s">
        <v>5888</v>
      </c>
      <c r="D120" s="587" t="s">
        <v>2254</v>
      </c>
      <c r="E120" s="587"/>
    </row>
    <row r="121" spans="1:5" ht="38.25" customHeight="1">
      <c r="A121" s="1119"/>
      <c r="B121" s="1119"/>
      <c r="C121" s="586" t="s">
        <v>5889</v>
      </c>
      <c r="D121" s="587" t="s">
        <v>2254</v>
      </c>
      <c r="E121" s="587"/>
    </row>
    <row r="122" spans="1:5" ht="25.5" customHeight="1">
      <c r="A122" s="1119"/>
      <c r="B122" s="978"/>
      <c r="C122" s="586" t="s">
        <v>5890</v>
      </c>
      <c r="D122" s="587" t="s">
        <v>2254</v>
      </c>
      <c r="E122" s="587"/>
    </row>
    <row r="123" spans="1:5" ht="30" customHeight="1">
      <c r="A123" s="1119"/>
      <c r="B123" s="585" t="s">
        <v>5503</v>
      </c>
      <c r="C123" s="586" t="s">
        <v>5935</v>
      </c>
      <c r="D123" s="587" t="s">
        <v>2254</v>
      </c>
      <c r="E123" s="587"/>
    </row>
    <row r="124" spans="1:5" ht="30" customHeight="1">
      <c r="A124" s="978"/>
      <c r="B124" s="585" t="s">
        <v>5474</v>
      </c>
      <c r="C124" s="586" t="s">
        <v>5936</v>
      </c>
      <c r="D124" s="587" t="s">
        <v>2254</v>
      </c>
      <c r="E124" s="587"/>
    </row>
    <row r="125" spans="1:5" ht="25.5" customHeight="1">
      <c r="A125" s="1121" t="s">
        <v>5460</v>
      </c>
      <c r="B125" s="1120" t="s">
        <v>5491</v>
      </c>
      <c r="C125" s="586" t="s">
        <v>5937</v>
      </c>
      <c r="D125" s="587" t="s">
        <v>2254</v>
      </c>
      <c r="E125" s="587"/>
    </row>
    <row r="126" spans="1:5" ht="25.5" customHeight="1">
      <c r="A126" s="1119"/>
      <c r="B126" s="1119"/>
      <c r="C126" s="586" t="s">
        <v>5938</v>
      </c>
      <c r="D126" s="587" t="s">
        <v>2254</v>
      </c>
      <c r="E126" s="587"/>
    </row>
    <row r="127" spans="1:5" ht="38.25" customHeight="1">
      <c r="A127" s="1119"/>
      <c r="B127" s="1119"/>
      <c r="C127" s="586" t="s">
        <v>5939</v>
      </c>
      <c r="D127" s="587" t="s">
        <v>2254</v>
      </c>
      <c r="E127" s="587" t="s">
        <v>2247</v>
      </c>
    </row>
    <row r="128" spans="1:5" ht="38.25" customHeight="1">
      <c r="A128" s="1119"/>
      <c r="B128" s="1119"/>
      <c r="C128" s="586" t="s">
        <v>5940</v>
      </c>
      <c r="D128" s="587" t="s">
        <v>2254</v>
      </c>
      <c r="E128" s="587" t="s">
        <v>2247</v>
      </c>
    </row>
    <row r="129" spans="1:5" ht="38.25" customHeight="1">
      <c r="A129" s="1119"/>
      <c r="B129" s="978"/>
      <c r="C129" s="586" t="s">
        <v>5941</v>
      </c>
      <c r="D129" s="587" t="s">
        <v>2254</v>
      </c>
      <c r="E129" s="587" t="s">
        <v>2247</v>
      </c>
    </row>
    <row r="130" spans="1:5" ht="38.25" customHeight="1">
      <c r="A130" s="1119"/>
      <c r="B130" s="585" t="s">
        <v>5483</v>
      </c>
      <c r="C130" s="586" t="s">
        <v>5942</v>
      </c>
      <c r="D130" s="587"/>
      <c r="E130" s="587" t="s">
        <v>2247</v>
      </c>
    </row>
    <row r="131" spans="1:5" ht="38.25" customHeight="1">
      <c r="A131" s="1119"/>
      <c r="B131" s="585" t="s">
        <v>5505</v>
      </c>
      <c r="C131" s="586" t="s">
        <v>5943</v>
      </c>
      <c r="D131" s="587" t="s">
        <v>2254</v>
      </c>
      <c r="E131" s="587"/>
    </row>
    <row r="132" spans="1:5" ht="30" customHeight="1">
      <c r="A132" s="1119"/>
      <c r="B132" s="585" t="s">
        <v>5500</v>
      </c>
      <c r="C132" s="586" t="s">
        <v>5944</v>
      </c>
      <c r="D132" s="587" t="s">
        <v>2254</v>
      </c>
      <c r="E132" s="587"/>
    </row>
    <row r="133" spans="1:5" ht="38.25" customHeight="1">
      <c r="A133" s="1119"/>
      <c r="B133" s="1120" t="s">
        <v>5541</v>
      </c>
      <c r="C133" s="586" t="s">
        <v>5945</v>
      </c>
      <c r="D133" s="587" t="s">
        <v>2254</v>
      </c>
      <c r="E133" s="587"/>
    </row>
    <row r="134" spans="1:5" ht="25.5" customHeight="1">
      <c r="A134" s="1119"/>
      <c r="B134" s="1119"/>
      <c r="C134" s="586" t="s">
        <v>5946</v>
      </c>
      <c r="D134" s="587" t="s">
        <v>2254</v>
      </c>
      <c r="E134" s="587"/>
    </row>
    <row r="135" spans="1:5" ht="25.5" customHeight="1">
      <c r="A135" s="1119"/>
      <c r="B135" s="978"/>
      <c r="C135" s="586" t="s">
        <v>5947</v>
      </c>
      <c r="D135" s="587" t="s">
        <v>2254</v>
      </c>
      <c r="E135" s="587"/>
    </row>
    <row r="136" spans="1:5" ht="63.75" customHeight="1">
      <c r="A136" s="1119"/>
      <c r="B136" s="1120" t="s">
        <v>5468</v>
      </c>
      <c r="C136" s="586" t="s">
        <v>5948</v>
      </c>
      <c r="D136" s="587" t="s">
        <v>2254</v>
      </c>
      <c r="E136" s="587" t="s">
        <v>2247</v>
      </c>
    </row>
    <row r="137" spans="1:5" ht="25.5" customHeight="1">
      <c r="A137" s="1119"/>
      <c r="B137" s="1119"/>
      <c r="C137" s="586" t="s">
        <v>5949</v>
      </c>
      <c r="D137" s="587"/>
      <c r="E137" s="587" t="s">
        <v>2247</v>
      </c>
    </row>
    <row r="138" spans="1:5" ht="38.25" customHeight="1">
      <c r="A138" s="1119"/>
      <c r="B138" s="1119"/>
      <c r="C138" s="586" t="s">
        <v>5950</v>
      </c>
      <c r="D138" s="587"/>
      <c r="E138" s="587" t="s">
        <v>2247</v>
      </c>
    </row>
    <row r="139" spans="1:5" ht="15" customHeight="1">
      <c r="A139" s="1119"/>
      <c r="B139" s="978"/>
      <c r="C139" s="586" t="s">
        <v>5951</v>
      </c>
      <c r="D139" s="587"/>
      <c r="E139" s="587" t="s">
        <v>2247</v>
      </c>
    </row>
    <row r="140" spans="1:5" ht="51" customHeight="1">
      <c r="A140" s="1119"/>
      <c r="B140" s="585" t="s">
        <v>5469</v>
      </c>
      <c r="C140" s="586" t="s">
        <v>5952</v>
      </c>
      <c r="D140" s="587" t="s">
        <v>2254</v>
      </c>
      <c r="E140" s="587" t="s">
        <v>2247</v>
      </c>
    </row>
    <row r="141" spans="1:5" ht="38.25" customHeight="1">
      <c r="A141" s="1119"/>
      <c r="B141" s="1120" t="s">
        <v>5504</v>
      </c>
      <c r="C141" s="586" t="s">
        <v>5953</v>
      </c>
      <c r="D141" s="587" t="s">
        <v>2254</v>
      </c>
      <c r="E141" s="587" t="s">
        <v>2247</v>
      </c>
    </row>
    <row r="142" spans="1:5" ht="38.25" customHeight="1">
      <c r="A142" s="1119"/>
      <c r="B142" s="1119"/>
      <c r="C142" s="586" t="s">
        <v>5954</v>
      </c>
      <c r="D142" s="587" t="s">
        <v>2254</v>
      </c>
      <c r="E142" s="587" t="s">
        <v>2247</v>
      </c>
    </row>
    <row r="143" spans="1:5" ht="38.25" customHeight="1">
      <c r="A143" s="1119"/>
      <c r="B143" s="1119"/>
      <c r="C143" s="586" t="s">
        <v>5955</v>
      </c>
      <c r="D143" s="587"/>
      <c r="E143" s="587" t="s">
        <v>2247</v>
      </c>
    </row>
    <row r="144" spans="1:5" ht="25.5" customHeight="1">
      <c r="A144" s="1119"/>
      <c r="B144" s="978"/>
      <c r="C144" s="586" t="s">
        <v>5956</v>
      </c>
      <c r="D144" s="587"/>
      <c r="E144" s="587" t="s">
        <v>2247</v>
      </c>
    </row>
    <row r="145" spans="1:5" ht="45" customHeight="1">
      <c r="A145" s="1119"/>
      <c r="B145" s="585" t="s">
        <v>5530</v>
      </c>
      <c r="C145" s="586" t="s">
        <v>5957</v>
      </c>
      <c r="D145" s="587" t="s">
        <v>2254</v>
      </c>
      <c r="E145" s="587" t="s">
        <v>2247</v>
      </c>
    </row>
    <row r="146" spans="1:5" ht="25.5" customHeight="1">
      <c r="A146" s="1119"/>
      <c r="B146" s="1118" t="s">
        <v>5539</v>
      </c>
      <c r="C146" s="586" t="s">
        <v>5909</v>
      </c>
      <c r="D146" s="587" t="s">
        <v>2254</v>
      </c>
      <c r="E146" s="587"/>
    </row>
    <row r="147" spans="1:5" ht="15" customHeight="1">
      <c r="A147" s="1119"/>
      <c r="B147" s="1119"/>
      <c r="C147" s="586" t="s">
        <v>5958</v>
      </c>
      <c r="D147" s="587" t="s">
        <v>2254</v>
      </c>
      <c r="E147" s="587" t="s">
        <v>2247</v>
      </c>
    </row>
    <row r="148" spans="1:5" ht="25.5" customHeight="1">
      <c r="A148" s="1119"/>
      <c r="B148" s="1119"/>
      <c r="C148" s="586" t="s">
        <v>5959</v>
      </c>
      <c r="D148" s="587" t="s">
        <v>2254</v>
      </c>
      <c r="E148" s="587"/>
    </row>
    <row r="149" spans="1:5" ht="15" customHeight="1">
      <c r="A149" s="1119"/>
      <c r="B149" s="1120" t="s">
        <v>5522</v>
      </c>
      <c r="C149" s="586" t="s">
        <v>5960</v>
      </c>
      <c r="D149" s="587" t="s">
        <v>2254</v>
      </c>
      <c r="E149" s="587" t="s">
        <v>2247</v>
      </c>
    </row>
    <row r="150" spans="1:5" ht="25.5" customHeight="1">
      <c r="A150" s="1119"/>
      <c r="B150" s="1119"/>
      <c r="C150" s="586" t="s">
        <v>5961</v>
      </c>
      <c r="D150" s="587" t="s">
        <v>2254</v>
      </c>
      <c r="E150" s="587" t="s">
        <v>2247</v>
      </c>
    </row>
    <row r="151" spans="1:5" ht="15" customHeight="1">
      <c r="A151" s="1119"/>
      <c r="B151" s="1119"/>
      <c r="C151" s="586" t="s">
        <v>5962</v>
      </c>
      <c r="D151" s="587" t="s">
        <v>2254</v>
      </c>
      <c r="E151" s="587" t="s">
        <v>2247</v>
      </c>
    </row>
    <row r="152" spans="1:5" ht="25.5" customHeight="1">
      <c r="A152" s="1119"/>
      <c r="B152" s="1119"/>
      <c r="C152" s="586" t="s">
        <v>5963</v>
      </c>
      <c r="D152" s="587" t="s">
        <v>2254</v>
      </c>
      <c r="E152" s="587" t="s">
        <v>2247</v>
      </c>
    </row>
    <row r="153" spans="1:5" ht="15" customHeight="1">
      <c r="A153" s="1119"/>
      <c r="B153" s="1119"/>
      <c r="C153" s="586" t="s">
        <v>5964</v>
      </c>
      <c r="D153" s="587" t="s">
        <v>2254</v>
      </c>
      <c r="E153" s="587" t="s">
        <v>2247</v>
      </c>
    </row>
    <row r="154" spans="1:5" ht="25.5" customHeight="1">
      <c r="A154" s="1119"/>
      <c r="B154" s="1119"/>
      <c r="C154" s="586" t="s">
        <v>5965</v>
      </c>
      <c r="D154" s="587" t="s">
        <v>2254</v>
      </c>
      <c r="E154" s="587" t="s">
        <v>2247</v>
      </c>
    </row>
    <row r="155" spans="1:5" ht="15" customHeight="1">
      <c r="A155" s="1119"/>
      <c r="B155" s="1119"/>
      <c r="C155" s="586" t="s">
        <v>5966</v>
      </c>
      <c r="D155" s="587" t="s">
        <v>2254</v>
      </c>
      <c r="E155" s="587" t="s">
        <v>2247</v>
      </c>
    </row>
    <row r="156" spans="1:5" ht="15" customHeight="1">
      <c r="A156" s="1119"/>
      <c r="B156" s="1119"/>
      <c r="C156" s="586" t="s">
        <v>5967</v>
      </c>
      <c r="D156" s="587" t="s">
        <v>2254</v>
      </c>
      <c r="E156" s="587" t="s">
        <v>2247</v>
      </c>
    </row>
    <row r="157" spans="1:5" ht="15" customHeight="1">
      <c r="A157" s="1119"/>
      <c r="B157" s="1119"/>
      <c r="C157" s="586" t="s">
        <v>5968</v>
      </c>
      <c r="D157" s="587" t="s">
        <v>2254</v>
      </c>
      <c r="E157" s="587" t="s">
        <v>2247</v>
      </c>
    </row>
    <row r="158" spans="1:5" ht="25.5" customHeight="1">
      <c r="A158" s="1119"/>
      <c r="B158" s="1119"/>
      <c r="C158" s="586" t="s">
        <v>5969</v>
      </c>
      <c r="D158" s="587" t="s">
        <v>2254</v>
      </c>
      <c r="E158" s="587" t="s">
        <v>2247</v>
      </c>
    </row>
    <row r="159" spans="1:5" ht="25.5" customHeight="1">
      <c r="A159" s="1119"/>
      <c r="B159" s="1119"/>
      <c r="C159" s="586" t="s">
        <v>5970</v>
      </c>
      <c r="D159" s="587" t="s">
        <v>2254</v>
      </c>
      <c r="E159" s="587" t="s">
        <v>2247</v>
      </c>
    </row>
    <row r="160" spans="1:5" ht="15" customHeight="1">
      <c r="A160" s="1119"/>
      <c r="B160" s="1119"/>
      <c r="C160" s="586" t="s">
        <v>5971</v>
      </c>
      <c r="D160" s="587" t="s">
        <v>2254</v>
      </c>
      <c r="E160" s="587" t="s">
        <v>2247</v>
      </c>
    </row>
    <row r="161" spans="1:5" ht="15" customHeight="1">
      <c r="A161" s="1119"/>
      <c r="B161" s="978"/>
      <c r="C161" s="586" t="s">
        <v>5972</v>
      </c>
      <c r="D161" s="587" t="s">
        <v>2254</v>
      </c>
      <c r="E161" s="587" t="s">
        <v>2247</v>
      </c>
    </row>
    <row r="162" spans="1:5" ht="15" customHeight="1">
      <c r="A162" s="1119"/>
      <c r="B162" s="1120" t="s">
        <v>5471</v>
      </c>
      <c r="C162" s="586" t="s">
        <v>5973</v>
      </c>
      <c r="D162" s="587" t="s">
        <v>2254</v>
      </c>
      <c r="E162" s="587" t="s">
        <v>2247</v>
      </c>
    </row>
    <row r="163" spans="1:5" ht="25.5" customHeight="1">
      <c r="A163" s="1119"/>
      <c r="B163" s="1119"/>
      <c r="C163" s="586" t="s">
        <v>5974</v>
      </c>
      <c r="D163" s="587" t="s">
        <v>2254</v>
      </c>
      <c r="E163" s="587" t="s">
        <v>2247</v>
      </c>
    </row>
    <row r="164" spans="1:5" ht="25.5" customHeight="1">
      <c r="A164" s="1119"/>
      <c r="B164" s="1119"/>
      <c r="C164" s="586" t="s">
        <v>5975</v>
      </c>
      <c r="D164" s="587" t="s">
        <v>2254</v>
      </c>
      <c r="E164" s="587" t="s">
        <v>2247</v>
      </c>
    </row>
    <row r="165" spans="1:5" ht="15" customHeight="1">
      <c r="A165" s="1119"/>
      <c r="B165" s="1119"/>
      <c r="C165" s="586" t="s">
        <v>5976</v>
      </c>
      <c r="D165" s="587" t="s">
        <v>2254</v>
      </c>
      <c r="E165" s="587" t="s">
        <v>2247</v>
      </c>
    </row>
    <row r="166" spans="1:5" ht="25.5" customHeight="1">
      <c r="A166" s="1119"/>
      <c r="B166" s="1119"/>
      <c r="C166" s="586" t="s">
        <v>5977</v>
      </c>
      <c r="D166" s="587" t="s">
        <v>2254</v>
      </c>
      <c r="E166" s="587" t="s">
        <v>2247</v>
      </c>
    </row>
    <row r="167" spans="1:5" ht="25.5" customHeight="1">
      <c r="A167" s="1119"/>
      <c r="B167" s="978"/>
      <c r="C167" s="586" t="s">
        <v>5978</v>
      </c>
      <c r="D167" s="587" t="s">
        <v>2254</v>
      </c>
      <c r="E167" s="587" t="s">
        <v>2247</v>
      </c>
    </row>
    <row r="168" spans="1:5" ht="15" customHeight="1">
      <c r="A168" s="1119"/>
      <c r="B168" s="1120" t="s">
        <v>5486</v>
      </c>
      <c r="C168" s="586" t="s">
        <v>5979</v>
      </c>
      <c r="D168" s="587" t="s">
        <v>2254</v>
      </c>
      <c r="E168" s="587"/>
    </row>
    <row r="169" spans="1:5" ht="15" customHeight="1">
      <c r="A169" s="1119"/>
      <c r="B169" s="1119"/>
      <c r="C169" s="586" t="s">
        <v>5980</v>
      </c>
      <c r="D169" s="587" t="s">
        <v>2254</v>
      </c>
      <c r="E169" s="587"/>
    </row>
    <row r="170" spans="1:5" ht="15" customHeight="1">
      <c r="A170" s="1119"/>
      <c r="B170" s="978"/>
      <c r="C170" s="586" t="s">
        <v>5981</v>
      </c>
      <c r="D170" s="587" t="s">
        <v>2254</v>
      </c>
      <c r="E170" s="587" t="s">
        <v>2247</v>
      </c>
    </row>
    <row r="171" spans="1:5" ht="25.5" customHeight="1">
      <c r="A171" s="1119"/>
      <c r="B171" s="1118" t="s">
        <v>5515</v>
      </c>
      <c r="C171" s="586" t="s">
        <v>5982</v>
      </c>
      <c r="D171" s="587" t="s">
        <v>2254</v>
      </c>
      <c r="E171" s="587" t="s">
        <v>2247</v>
      </c>
    </row>
    <row r="172" spans="1:5" ht="15" customHeight="1">
      <c r="A172" s="1119"/>
      <c r="B172" s="1119"/>
      <c r="C172" s="586" t="s">
        <v>5983</v>
      </c>
      <c r="D172" s="587"/>
      <c r="E172" s="587" t="s">
        <v>2247</v>
      </c>
    </row>
    <row r="173" spans="1:5" ht="15" customHeight="1">
      <c r="A173" s="1119"/>
      <c r="B173" s="1119"/>
      <c r="C173" s="586" t="s">
        <v>5984</v>
      </c>
      <c r="D173" s="587" t="s">
        <v>2254</v>
      </c>
      <c r="E173" s="587" t="s">
        <v>2247</v>
      </c>
    </row>
    <row r="174" spans="1:5" ht="25.5" customHeight="1">
      <c r="A174" s="1119"/>
      <c r="B174" s="1119"/>
      <c r="C174" s="586" t="s">
        <v>5985</v>
      </c>
      <c r="D174" s="587" t="s">
        <v>2254</v>
      </c>
      <c r="E174" s="587" t="s">
        <v>2247</v>
      </c>
    </row>
    <row r="175" spans="1:5" ht="25.5" customHeight="1">
      <c r="A175" s="1119"/>
      <c r="B175" s="1119"/>
      <c r="C175" s="586" t="s">
        <v>5986</v>
      </c>
      <c r="D175" s="587"/>
      <c r="E175" s="587" t="s">
        <v>2247</v>
      </c>
    </row>
    <row r="176" spans="1:5" ht="38.25" customHeight="1">
      <c r="A176" s="1119"/>
      <c r="B176" s="1119"/>
      <c r="C176" s="586" t="s">
        <v>5987</v>
      </c>
      <c r="D176" s="587" t="s">
        <v>2254</v>
      </c>
      <c r="E176" s="587" t="s">
        <v>2247</v>
      </c>
    </row>
    <row r="177" spans="1:5" ht="38.25" customHeight="1">
      <c r="A177" s="1119"/>
      <c r="B177" s="1119"/>
      <c r="C177" s="586" t="s">
        <v>5988</v>
      </c>
      <c r="D177" s="587"/>
      <c r="E177" s="587" t="s">
        <v>2247</v>
      </c>
    </row>
    <row r="178" spans="1:5" ht="25.5" customHeight="1">
      <c r="A178" s="1119"/>
      <c r="B178" s="1119"/>
      <c r="C178" s="586" t="s">
        <v>5989</v>
      </c>
      <c r="D178" s="587"/>
      <c r="E178" s="587" t="s">
        <v>2247</v>
      </c>
    </row>
    <row r="179" spans="1:5" ht="15" customHeight="1">
      <c r="A179" s="1119"/>
      <c r="B179" s="1119"/>
      <c r="C179" s="586" t="s">
        <v>5990</v>
      </c>
      <c r="D179" s="587"/>
      <c r="E179" s="587" t="s">
        <v>2247</v>
      </c>
    </row>
    <row r="180" spans="1:5" ht="25.5" customHeight="1">
      <c r="A180" s="1119"/>
      <c r="B180" s="1119"/>
      <c r="C180" s="586" t="s">
        <v>5991</v>
      </c>
      <c r="D180" s="587"/>
      <c r="E180" s="587" t="s">
        <v>2247</v>
      </c>
    </row>
    <row r="181" spans="1:5" ht="15" customHeight="1">
      <c r="A181" s="1119"/>
      <c r="B181" s="1120" t="s">
        <v>5496</v>
      </c>
      <c r="C181" s="586" t="s">
        <v>5992</v>
      </c>
      <c r="D181" s="587" t="s">
        <v>2254</v>
      </c>
      <c r="E181" s="587" t="s">
        <v>2247</v>
      </c>
    </row>
    <row r="182" spans="1:5" ht="38.25" customHeight="1">
      <c r="A182" s="1119"/>
      <c r="B182" s="1119"/>
      <c r="C182" s="586" t="s">
        <v>5993</v>
      </c>
      <c r="D182" s="587" t="s">
        <v>2254</v>
      </c>
      <c r="E182" s="587" t="s">
        <v>2247</v>
      </c>
    </row>
    <row r="183" spans="1:5" ht="25.5" customHeight="1">
      <c r="A183" s="1119"/>
      <c r="B183" s="1119"/>
      <c r="C183" s="586" t="s">
        <v>5994</v>
      </c>
      <c r="D183" s="587" t="s">
        <v>2254</v>
      </c>
      <c r="E183" s="587" t="s">
        <v>2247</v>
      </c>
    </row>
    <row r="184" spans="1:5" ht="15" customHeight="1">
      <c r="A184" s="1119"/>
      <c r="B184" s="1119"/>
      <c r="C184" s="586" t="s">
        <v>5995</v>
      </c>
      <c r="D184" s="587" t="s">
        <v>2254</v>
      </c>
      <c r="E184" s="587" t="s">
        <v>2247</v>
      </c>
    </row>
    <row r="185" spans="1:5" ht="15" customHeight="1">
      <c r="A185" s="1119"/>
      <c r="B185" s="1119"/>
      <c r="C185" s="586" t="s">
        <v>5996</v>
      </c>
      <c r="D185" s="587" t="s">
        <v>2254</v>
      </c>
      <c r="E185" s="587" t="s">
        <v>2247</v>
      </c>
    </row>
    <row r="186" spans="1:5" ht="25.5" customHeight="1">
      <c r="A186" s="1119"/>
      <c r="B186" s="1119"/>
      <c r="C186" s="586" t="s">
        <v>5997</v>
      </c>
      <c r="D186" s="587"/>
      <c r="E186" s="587" t="s">
        <v>2247</v>
      </c>
    </row>
    <row r="187" spans="1:5" ht="25.5" customHeight="1">
      <c r="A187" s="1119"/>
      <c r="B187" s="1119"/>
      <c r="C187" s="586" t="s">
        <v>5998</v>
      </c>
      <c r="D187" s="587"/>
      <c r="E187" s="587" t="s">
        <v>2247</v>
      </c>
    </row>
    <row r="188" spans="1:5" ht="25.5" customHeight="1">
      <c r="A188" s="1119"/>
      <c r="B188" s="1119"/>
      <c r="C188" s="586" t="s">
        <v>5999</v>
      </c>
      <c r="D188" s="587"/>
      <c r="E188" s="587" t="s">
        <v>2247</v>
      </c>
    </row>
    <row r="189" spans="1:5" ht="38.25" customHeight="1">
      <c r="A189" s="1119"/>
      <c r="B189" s="1119"/>
      <c r="C189" s="586" t="s">
        <v>6000</v>
      </c>
      <c r="D189" s="587" t="s">
        <v>2254</v>
      </c>
      <c r="E189" s="587" t="s">
        <v>2247</v>
      </c>
    </row>
    <row r="190" spans="1:5" ht="25.5" customHeight="1">
      <c r="A190" s="1119"/>
      <c r="B190" s="978"/>
      <c r="C190" s="586" t="s">
        <v>6001</v>
      </c>
      <c r="D190" s="587"/>
      <c r="E190" s="587" t="s">
        <v>2247</v>
      </c>
    </row>
    <row r="191" spans="1:5" ht="38.25" customHeight="1">
      <c r="A191" s="1124" t="s">
        <v>5461</v>
      </c>
      <c r="B191" s="593" t="s">
        <v>5538</v>
      </c>
      <c r="C191" s="586" t="s">
        <v>6002</v>
      </c>
      <c r="D191" s="587" t="s">
        <v>2254</v>
      </c>
      <c r="E191" s="587"/>
    </row>
    <row r="192" spans="1:5" ht="76.5" customHeight="1">
      <c r="A192" s="1119"/>
      <c r="B192" s="585" t="s">
        <v>5521</v>
      </c>
      <c r="C192" s="586" t="s">
        <v>6003</v>
      </c>
      <c r="D192" s="587" t="s">
        <v>2254</v>
      </c>
      <c r="E192" s="587"/>
    </row>
    <row r="193" spans="1:5" ht="76.5" customHeight="1">
      <c r="A193" s="1119"/>
      <c r="B193" s="585" t="s">
        <v>5525</v>
      </c>
      <c r="C193" s="586" t="s">
        <v>6004</v>
      </c>
      <c r="D193" s="587" t="s">
        <v>2254</v>
      </c>
      <c r="E193" s="587"/>
    </row>
    <row r="194" spans="1:5" ht="45" customHeight="1">
      <c r="A194" s="1119"/>
      <c r="B194" s="585" t="s">
        <v>5537</v>
      </c>
      <c r="C194" s="586" t="s">
        <v>6005</v>
      </c>
      <c r="D194" s="587" t="s">
        <v>2254</v>
      </c>
      <c r="E194" s="587"/>
    </row>
    <row r="195" spans="1:5" ht="38.25" customHeight="1">
      <c r="A195" s="1119"/>
      <c r="B195" s="585" t="s">
        <v>5536</v>
      </c>
      <c r="C195" s="586" t="s">
        <v>6006</v>
      </c>
      <c r="D195" s="587" t="s">
        <v>2254</v>
      </c>
      <c r="E195" s="587"/>
    </row>
    <row r="196" spans="1:5" ht="38.25" customHeight="1">
      <c r="A196" s="1119"/>
      <c r="B196" s="1120" t="s">
        <v>5478</v>
      </c>
      <c r="C196" s="586" t="s">
        <v>6007</v>
      </c>
      <c r="D196" s="587" t="s">
        <v>2254</v>
      </c>
      <c r="E196" s="587"/>
    </row>
    <row r="197" spans="1:5" ht="25.5" customHeight="1">
      <c r="A197" s="1119"/>
      <c r="B197" s="978"/>
      <c r="C197" s="594" t="s">
        <v>6008</v>
      </c>
      <c r="D197" s="587" t="s">
        <v>2254</v>
      </c>
      <c r="E197" s="587"/>
    </row>
    <row r="198" spans="1:5" ht="15" customHeight="1">
      <c r="A198" s="1119"/>
      <c r="B198" s="1120" t="s">
        <v>5524</v>
      </c>
      <c r="C198" s="586" t="s">
        <v>6009</v>
      </c>
      <c r="D198" s="587" t="s">
        <v>2254</v>
      </c>
      <c r="E198" s="587"/>
    </row>
    <row r="199" spans="1:5" ht="25.5" customHeight="1">
      <c r="A199" s="1119"/>
      <c r="B199" s="978"/>
      <c r="C199" s="586" t="s">
        <v>6010</v>
      </c>
      <c r="D199" s="587"/>
      <c r="E199" s="587"/>
    </row>
    <row r="200" spans="1:5" ht="38.25" customHeight="1">
      <c r="A200" s="1119"/>
      <c r="B200" s="593" t="s">
        <v>5479</v>
      </c>
      <c r="C200" s="586" t="s">
        <v>6011</v>
      </c>
      <c r="D200" s="587" t="s">
        <v>2254</v>
      </c>
      <c r="E200" s="587"/>
    </row>
    <row r="201" spans="1:5" ht="51" customHeight="1">
      <c r="A201" s="1119"/>
      <c r="B201" s="1120" t="s">
        <v>5512</v>
      </c>
      <c r="C201" s="586" t="s">
        <v>6012</v>
      </c>
      <c r="D201" s="587"/>
      <c r="E201" s="587" t="s">
        <v>2247</v>
      </c>
    </row>
    <row r="202" spans="1:5" ht="51" customHeight="1">
      <c r="A202" s="1119"/>
      <c r="B202" s="1119"/>
      <c r="C202" s="586" t="s">
        <v>6013</v>
      </c>
      <c r="D202" s="587"/>
      <c r="E202" s="587" t="s">
        <v>2247</v>
      </c>
    </row>
    <row r="203" spans="1:5" ht="38.25" customHeight="1">
      <c r="A203" s="1119"/>
      <c r="B203" s="978"/>
      <c r="C203" s="586" t="s">
        <v>6014</v>
      </c>
      <c r="D203" s="587" t="s">
        <v>2254</v>
      </c>
      <c r="E203" s="587"/>
    </row>
    <row r="204" spans="1:5" ht="15" customHeight="1">
      <c r="A204" s="1119"/>
      <c r="B204" s="1120" t="s">
        <v>5546</v>
      </c>
      <c r="C204" s="581" t="s">
        <v>6015</v>
      </c>
      <c r="D204" s="587"/>
      <c r="E204" s="587" t="s">
        <v>2247</v>
      </c>
    </row>
    <row r="205" spans="1:5" ht="25.5" customHeight="1">
      <c r="A205" s="978"/>
      <c r="B205" s="978"/>
      <c r="C205" s="586" t="s">
        <v>6016</v>
      </c>
      <c r="D205" s="587"/>
      <c r="E205" s="587" t="s">
        <v>2247</v>
      </c>
    </row>
    <row r="206" spans="1:5" ht="51" customHeight="1">
      <c r="A206" s="1124" t="s">
        <v>5462</v>
      </c>
      <c r="B206" s="1120" t="s">
        <v>5493</v>
      </c>
      <c r="C206" s="586" t="s">
        <v>6017</v>
      </c>
      <c r="D206" s="587" t="s">
        <v>2254</v>
      </c>
      <c r="E206" s="587" t="s">
        <v>2247</v>
      </c>
    </row>
    <row r="207" spans="1:5" ht="25.5" customHeight="1">
      <c r="A207" s="1119"/>
      <c r="B207" s="1119"/>
      <c r="C207" s="586" t="s">
        <v>6018</v>
      </c>
      <c r="D207" s="587"/>
      <c r="E207" s="587" t="s">
        <v>2247</v>
      </c>
    </row>
    <row r="208" spans="1:5" ht="76.5" customHeight="1">
      <c r="A208" s="1119"/>
      <c r="B208" s="1119"/>
      <c r="C208" s="586" t="s">
        <v>6019</v>
      </c>
      <c r="D208" s="587"/>
      <c r="E208" s="587" t="s">
        <v>2247</v>
      </c>
    </row>
    <row r="209" spans="1:6" ht="25.5" customHeight="1">
      <c r="A209" s="1119"/>
      <c r="B209" s="1119"/>
      <c r="C209" s="586" t="s">
        <v>6020</v>
      </c>
      <c r="D209" s="587"/>
      <c r="E209" s="587" t="s">
        <v>2247</v>
      </c>
    </row>
    <row r="210" spans="1:6" ht="25.5" customHeight="1">
      <c r="A210" s="1119"/>
      <c r="B210" s="1119"/>
      <c r="C210" s="586" t="s">
        <v>6021</v>
      </c>
      <c r="D210" s="587"/>
      <c r="E210" s="587" t="s">
        <v>2247</v>
      </c>
    </row>
    <row r="211" spans="1:6" ht="51" customHeight="1">
      <c r="A211" s="1119"/>
      <c r="B211" s="1119"/>
      <c r="C211" s="586" t="s">
        <v>6022</v>
      </c>
      <c r="D211" s="587"/>
      <c r="E211" s="587" t="s">
        <v>2247</v>
      </c>
    </row>
    <row r="212" spans="1:6" ht="25.5" customHeight="1">
      <c r="A212" s="1119"/>
      <c r="B212" s="978"/>
      <c r="C212" s="586" t="s">
        <v>6023</v>
      </c>
      <c r="D212" s="587"/>
      <c r="E212" s="587" t="s">
        <v>2247</v>
      </c>
    </row>
    <row r="213" spans="1:6" ht="15" customHeight="1">
      <c r="A213" s="1119"/>
      <c r="B213" s="1120" t="s">
        <v>5494</v>
      </c>
      <c r="C213" s="586" t="s">
        <v>6024</v>
      </c>
      <c r="D213" s="587"/>
      <c r="E213" s="587" t="s">
        <v>2247</v>
      </c>
    </row>
    <row r="214" spans="1:6" ht="15" customHeight="1">
      <c r="A214" s="1119"/>
      <c r="B214" s="1119"/>
      <c r="C214" s="586" t="s">
        <v>6025</v>
      </c>
      <c r="D214" s="587"/>
      <c r="E214" s="587" t="s">
        <v>2247</v>
      </c>
    </row>
    <row r="215" spans="1:6" ht="15" customHeight="1">
      <c r="A215" s="1119"/>
      <c r="B215" s="978"/>
      <c r="C215" s="586" t="s">
        <v>6026</v>
      </c>
      <c r="D215" s="587"/>
      <c r="E215" s="587" t="s">
        <v>2247</v>
      </c>
    </row>
    <row r="216" spans="1:6" ht="25.5" customHeight="1">
      <c r="A216" s="1119"/>
      <c r="B216" s="1120" t="s">
        <v>5495</v>
      </c>
      <c r="C216" s="586" t="s">
        <v>6027</v>
      </c>
      <c r="D216" s="587"/>
      <c r="E216" s="587" t="s">
        <v>2247</v>
      </c>
    </row>
    <row r="217" spans="1:6" ht="38.25" customHeight="1">
      <c r="A217" s="1119"/>
      <c r="B217" s="1119"/>
      <c r="C217" s="586" t="s">
        <v>6028</v>
      </c>
      <c r="D217" s="587"/>
      <c r="E217" s="587" t="s">
        <v>2247</v>
      </c>
    </row>
    <row r="218" spans="1:6" ht="25.5" customHeight="1">
      <c r="A218" s="1119"/>
      <c r="B218" s="1119"/>
      <c r="C218" s="586" t="s">
        <v>6029</v>
      </c>
      <c r="D218" s="587"/>
      <c r="E218" s="587" t="s">
        <v>2247</v>
      </c>
    </row>
    <row r="219" spans="1:6" ht="25.5" customHeight="1">
      <c r="A219" s="1119"/>
      <c r="B219" s="1119"/>
      <c r="C219" s="586" t="s">
        <v>6030</v>
      </c>
      <c r="D219" s="587"/>
      <c r="E219" s="587" t="s">
        <v>2247</v>
      </c>
    </row>
    <row r="220" spans="1:6" ht="38.25" customHeight="1">
      <c r="A220" s="1119"/>
      <c r="B220" s="1119"/>
      <c r="C220" s="586" t="s">
        <v>6031</v>
      </c>
      <c r="D220" s="587"/>
      <c r="E220" s="587" t="s">
        <v>2247</v>
      </c>
    </row>
    <row r="221" spans="1:6" ht="25.5" customHeight="1">
      <c r="A221" s="1119"/>
      <c r="B221" s="1119"/>
      <c r="C221" s="586" t="s">
        <v>6032</v>
      </c>
      <c r="D221" s="587"/>
      <c r="E221" s="587" t="s">
        <v>2247</v>
      </c>
    </row>
    <row r="222" spans="1:6" s="4" customFormat="1" ht="15" customHeight="1">
      <c r="A222" s="1119"/>
      <c r="B222" s="1119"/>
      <c r="C222" s="586" t="s">
        <v>6033</v>
      </c>
      <c r="D222" s="587"/>
      <c r="E222" s="587" t="s">
        <v>2247</v>
      </c>
      <c r="F222" s="579"/>
    </row>
    <row r="223" spans="1:6" ht="38.25" customHeight="1">
      <c r="A223" s="1119"/>
      <c r="B223" s="978"/>
      <c r="C223" s="586" t="s">
        <v>6034</v>
      </c>
      <c r="D223" s="587"/>
      <c r="E223" s="587" t="s">
        <v>2247</v>
      </c>
    </row>
    <row r="224" spans="1:6" ht="76.5" customHeight="1">
      <c r="A224" s="1119"/>
      <c r="B224" s="1120" t="s">
        <v>5480</v>
      </c>
      <c r="C224" s="586" t="s">
        <v>6035</v>
      </c>
      <c r="D224" s="587"/>
      <c r="E224" s="587" t="s">
        <v>2247</v>
      </c>
    </row>
    <row r="225" spans="1:5" ht="38.25" customHeight="1">
      <c r="A225" s="1119"/>
      <c r="B225" s="1119"/>
      <c r="C225" s="586" t="s">
        <v>6036</v>
      </c>
      <c r="D225" s="587"/>
      <c r="E225" s="587" t="s">
        <v>2247</v>
      </c>
    </row>
    <row r="226" spans="1:5" ht="38.25" customHeight="1">
      <c r="A226" s="1119"/>
      <c r="B226" s="1119"/>
      <c r="C226" s="586" t="s">
        <v>6037</v>
      </c>
      <c r="D226" s="587"/>
      <c r="E226" s="587" t="s">
        <v>2247</v>
      </c>
    </row>
    <row r="227" spans="1:5" ht="25.5" customHeight="1">
      <c r="A227" s="1119"/>
      <c r="B227" s="1119"/>
      <c r="C227" s="586" t="s">
        <v>6038</v>
      </c>
      <c r="D227" s="587"/>
      <c r="E227" s="587" t="s">
        <v>2247</v>
      </c>
    </row>
    <row r="228" spans="1:5" ht="89.25" customHeight="1">
      <c r="A228" s="1119"/>
      <c r="B228" s="1119"/>
      <c r="C228" s="586" t="s">
        <v>6039</v>
      </c>
      <c r="D228" s="587"/>
      <c r="E228" s="587" t="s">
        <v>2247</v>
      </c>
    </row>
    <row r="229" spans="1:5" ht="102" customHeight="1">
      <c r="A229" s="1119"/>
      <c r="B229" s="1119"/>
      <c r="C229" s="586" t="s">
        <v>6040</v>
      </c>
      <c r="D229" s="587"/>
      <c r="E229" s="587" t="s">
        <v>2247</v>
      </c>
    </row>
    <row r="230" spans="1:5" ht="25.5" customHeight="1">
      <c r="A230" s="1119"/>
      <c r="B230" s="1119"/>
      <c r="C230" s="586" t="s">
        <v>6041</v>
      </c>
      <c r="D230" s="587"/>
      <c r="E230" s="587" t="s">
        <v>2247</v>
      </c>
    </row>
    <row r="231" spans="1:5" ht="25.5" customHeight="1">
      <c r="A231" s="1119"/>
      <c r="B231" s="1119"/>
      <c r="C231" s="586" t="s">
        <v>6042</v>
      </c>
      <c r="D231" s="587"/>
      <c r="E231" s="587" t="s">
        <v>2247</v>
      </c>
    </row>
    <row r="232" spans="1:5" ht="38.25" customHeight="1">
      <c r="A232" s="1119"/>
      <c r="B232" s="1119"/>
      <c r="C232" s="586" t="s">
        <v>6043</v>
      </c>
      <c r="D232" s="587"/>
      <c r="E232" s="587" t="s">
        <v>2247</v>
      </c>
    </row>
    <row r="233" spans="1:5" ht="38.25" customHeight="1">
      <c r="A233" s="1119"/>
      <c r="B233" s="1119"/>
      <c r="C233" s="586" t="s">
        <v>6044</v>
      </c>
      <c r="D233" s="587"/>
      <c r="E233" s="587" t="s">
        <v>2247</v>
      </c>
    </row>
    <row r="234" spans="1:5" ht="25.5" customHeight="1">
      <c r="A234" s="1119"/>
      <c r="B234" s="978"/>
      <c r="C234" s="586" t="s">
        <v>6045</v>
      </c>
      <c r="D234" s="587"/>
      <c r="E234" s="587" t="s">
        <v>2247</v>
      </c>
    </row>
    <row r="235" spans="1:5" ht="63.75" customHeight="1">
      <c r="A235" s="1119"/>
      <c r="B235" s="1120" t="s">
        <v>5542</v>
      </c>
      <c r="C235" s="586" t="s">
        <v>6046</v>
      </c>
      <c r="D235" s="587"/>
      <c r="E235" s="587" t="s">
        <v>2247</v>
      </c>
    </row>
    <row r="236" spans="1:5" ht="114.75" customHeight="1">
      <c r="A236" s="1119"/>
      <c r="B236" s="1119"/>
      <c r="C236" s="586" t="s">
        <v>6047</v>
      </c>
      <c r="D236" s="587"/>
      <c r="E236" s="587" t="s">
        <v>2247</v>
      </c>
    </row>
    <row r="237" spans="1:5" ht="15" customHeight="1">
      <c r="A237" s="1119"/>
      <c r="B237" s="1119"/>
      <c r="C237" s="586" t="s">
        <v>6048</v>
      </c>
      <c r="D237" s="587"/>
      <c r="E237" s="587" t="s">
        <v>2247</v>
      </c>
    </row>
    <row r="238" spans="1:5" ht="25.5" customHeight="1">
      <c r="A238" s="1119"/>
      <c r="B238" s="1119"/>
      <c r="C238" s="586" t="s">
        <v>6049</v>
      </c>
      <c r="D238" s="587"/>
      <c r="E238" s="587" t="s">
        <v>2247</v>
      </c>
    </row>
    <row r="239" spans="1:5" ht="15" customHeight="1">
      <c r="A239" s="1119"/>
      <c r="B239" s="1119"/>
      <c r="C239" s="586" t="s">
        <v>6050</v>
      </c>
      <c r="D239" s="587"/>
      <c r="E239" s="587" t="s">
        <v>2247</v>
      </c>
    </row>
    <row r="240" spans="1:5" ht="25.5" customHeight="1">
      <c r="A240" s="1119"/>
      <c r="B240" s="1119"/>
      <c r="C240" s="586" t="s">
        <v>6051</v>
      </c>
      <c r="D240" s="587"/>
      <c r="E240" s="587" t="s">
        <v>2247</v>
      </c>
    </row>
    <row r="241" spans="1:5" ht="38.25" customHeight="1">
      <c r="A241" s="1119"/>
      <c r="B241" s="1119"/>
      <c r="C241" s="586" t="s">
        <v>6052</v>
      </c>
      <c r="D241" s="587"/>
      <c r="E241" s="587" t="s">
        <v>2247</v>
      </c>
    </row>
    <row r="242" spans="1:5" ht="25.5" customHeight="1">
      <c r="A242" s="1119"/>
      <c r="B242" s="1119"/>
      <c r="C242" s="586" t="s">
        <v>6053</v>
      </c>
      <c r="D242" s="587"/>
      <c r="E242" s="587" t="s">
        <v>2247</v>
      </c>
    </row>
    <row r="243" spans="1:5" ht="15" customHeight="1">
      <c r="A243" s="1119"/>
      <c r="B243" s="1119"/>
      <c r="C243" s="586" t="s">
        <v>6054</v>
      </c>
      <c r="D243" s="587"/>
      <c r="E243" s="587" t="s">
        <v>2247</v>
      </c>
    </row>
    <row r="244" spans="1:5" ht="51" customHeight="1">
      <c r="A244" s="1119"/>
      <c r="B244" s="1119"/>
      <c r="C244" s="586" t="s">
        <v>6055</v>
      </c>
      <c r="D244" s="587"/>
      <c r="E244" s="587" t="s">
        <v>2247</v>
      </c>
    </row>
    <row r="245" spans="1:5" ht="25.5" customHeight="1">
      <c r="A245" s="1119"/>
      <c r="B245" s="1119"/>
      <c r="C245" s="586" t="s">
        <v>6056</v>
      </c>
      <c r="D245" s="587"/>
      <c r="E245" s="587" t="s">
        <v>2247</v>
      </c>
    </row>
    <row r="246" spans="1:5" ht="76.5" customHeight="1">
      <c r="A246" s="1119"/>
      <c r="B246" s="1119"/>
      <c r="C246" s="586" t="s">
        <v>6057</v>
      </c>
      <c r="D246" s="587"/>
      <c r="E246" s="587" t="s">
        <v>2247</v>
      </c>
    </row>
    <row r="247" spans="1:5" ht="89.25" customHeight="1">
      <c r="A247" s="978"/>
      <c r="B247" s="978"/>
      <c r="C247" s="586" t="s">
        <v>6058</v>
      </c>
      <c r="D247" s="587"/>
      <c r="E247" s="587" t="s">
        <v>2247</v>
      </c>
    </row>
    <row r="248" spans="1:5" ht="51" customHeight="1">
      <c r="A248" s="1121" t="s">
        <v>5463</v>
      </c>
      <c r="B248" s="1120" t="s">
        <v>5544</v>
      </c>
      <c r="C248" s="586" t="s">
        <v>6059</v>
      </c>
      <c r="D248" s="587" t="s">
        <v>2254</v>
      </c>
      <c r="E248" s="587" t="s">
        <v>2247</v>
      </c>
    </row>
    <row r="249" spans="1:5" ht="15" customHeight="1">
      <c r="A249" s="1119"/>
      <c r="B249" s="1119"/>
      <c r="C249" s="586" t="s">
        <v>6060</v>
      </c>
      <c r="D249" s="587"/>
      <c r="E249" s="587" t="s">
        <v>2247</v>
      </c>
    </row>
    <row r="250" spans="1:5" ht="25.5" customHeight="1">
      <c r="A250" s="1119"/>
      <c r="B250" s="1119"/>
      <c r="C250" s="586" t="s">
        <v>6061</v>
      </c>
      <c r="D250" s="587" t="s">
        <v>2254</v>
      </c>
      <c r="E250" s="587" t="s">
        <v>2247</v>
      </c>
    </row>
    <row r="251" spans="1:5" ht="15" customHeight="1">
      <c r="A251" s="1119"/>
      <c r="B251" s="1119"/>
      <c r="C251" s="586" t="s">
        <v>6062</v>
      </c>
      <c r="D251" s="587"/>
      <c r="E251" s="587" t="s">
        <v>2247</v>
      </c>
    </row>
    <row r="252" spans="1:5" ht="25.5" customHeight="1">
      <c r="A252" s="1119"/>
      <c r="B252" s="1119"/>
      <c r="C252" s="586" t="s">
        <v>6063</v>
      </c>
      <c r="D252" s="587"/>
      <c r="E252" s="587" t="s">
        <v>2247</v>
      </c>
    </row>
    <row r="253" spans="1:5" ht="25.5" customHeight="1">
      <c r="A253" s="1119"/>
      <c r="B253" s="1119"/>
      <c r="C253" s="586" t="s">
        <v>6064</v>
      </c>
      <c r="D253" s="587"/>
      <c r="E253" s="587" t="s">
        <v>2247</v>
      </c>
    </row>
    <row r="254" spans="1:5" ht="15" customHeight="1">
      <c r="A254" s="1119"/>
      <c r="B254" s="1119"/>
      <c r="C254" s="586" t="s">
        <v>6065</v>
      </c>
      <c r="D254" s="587" t="s">
        <v>2254</v>
      </c>
      <c r="E254" s="587" t="s">
        <v>2247</v>
      </c>
    </row>
    <row r="255" spans="1:5" ht="63.75" customHeight="1">
      <c r="A255" s="1119"/>
      <c r="B255" s="1119"/>
      <c r="C255" s="586" t="s">
        <v>6066</v>
      </c>
      <c r="D255" s="587"/>
      <c r="E255" s="587" t="s">
        <v>2247</v>
      </c>
    </row>
    <row r="256" spans="1:5" ht="25.5" customHeight="1">
      <c r="A256" s="1119"/>
      <c r="B256" s="978"/>
      <c r="C256" s="586" t="s">
        <v>6067</v>
      </c>
      <c r="D256" s="587"/>
      <c r="E256" s="587" t="s">
        <v>2247</v>
      </c>
    </row>
    <row r="257" spans="1:5" ht="15" customHeight="1">
      <c r="A257" s="1119"/>
      <c r="B257" s="1120" t="s">
        <v>5784</v>
      </c>
      <c r="C257" s="586" t="s">
        <v>6068</v>
      </c>
      <c r="D257" s="587" t="s">
        <v>2254</v>
      </c>
      <c r="E257" s="587" t="s">
        <v>2247</v>
      </c>
    </row>
    <row r="258" spans="1:5" ht="15" customHeight="1">
      <c r="A258" s="1119"/>
      <c r="B258" s="978"/>
      <c r="C258" s="586" t="s">
        <v>6069</v>
      </c>
      <c r="D258" s="587" t="s">
        <v>2254</v>
      </c>
      <c r="E258" s="587" t="s">
        <v>2247</v>
      </c>
    </row>
    <row r="259" spans="1:5" ht="63.75" customHeight="1">
      <c r="A259" s="1119"/>
      <c r="B259" s="1120" t="s">
        <v>5516</v>
      </c>
      <c r="C259" s="586" t="s">
        <v>6070</v>
      </c>
      <c r="D259" s="587"/>
      <c r="E259" s="587" t="s">
        <v>2247</v>
      </c>
    </row>
    <row r="260" spans="1:5" ht="38.25" customHeight="1">
      <c r="A260" s="1119"/>
      <c r="B260" s="1119"/>
      <c r="C260" s="586" t="s">
        <v>6071</v>
      </c>
      <c r="D260" s="587"/>
      <c r="E260" s="587" t="s">
        <v>2247</v>
      </c>
    </row>
    <row r="261" spans="1:5" ht="38.25" customHeight="1">
      <c r="A261" s="1119"/>
      <c r="B261" s="1119"/>
      <c r="C261" s="586" t="s">
        <v>6072</v>
      </c>
      <c r="D261" s="587"/>
      <c r="E261" s="587" t="s">
        <v>2247</v>
      </c>
    </row>
    <row r="262" spans="1:5" ht="25.5" customHeight="1">
      <c r="A262" s="1119"/>
      <c r="B262" s="1119"/>
      <c r="C262" s="586" t="s">
        <v>6073</v>
      </c>
      <c r="D262" s="587"/>
      <c r="E262" s="587" t="s">
        <v>2247</v>
      </c>
    </row>
    <row r="263" spans="1:5" ht="25.5" customHeight="1">
      <c r="A263" s="1119"/>
      <c r="B263" s="1119"/>
      <c r="C263" s="586" t="s">
        <v>6074</v>
      </c>
      <c r="D263" s="587"/>
      <c r="E263" s="587" t="s">
        <v>2247</v>
      </c>
    </row>
    <row r="264" spans="1:5" ht="51" customHeight="1">
      <c r="A264" s="1119"/>
      <c r="B264" s="1119"/>
      <c r="C264" s="586" t="s">
        <v>6075</v>
      </c>
      <c r="D264" s="587"/>
      <c r="E264" s="587" t="s">
        <v>2247</v>
      </c>
    </row>
    <row r="265" spans="1:5" ht="38.25" customHeight="1">
      <c r="A265" s="1119"/>
      <c r="B265" s="978"/>
      <c r="C265" s="586" t="s">
        <v>6076</v>
      </c>
      <c r="D265" s="587"/>
      <c r="E265" s="587" t="s">
        <v>2247</v>
      </c>
    </row>
    <row r="266" spans="1:5" ht="51" customHeight="1">
      <c r="A266" s="1124" t="s">
        <v>5464</v>
      </c>
      <c r="B266" s="1120" t="s">
        <v>5472</v>
      </c>
      <c r="C266" s="586" t="s">
        <v>6077</v>
      </c>
      <c r="D266" s="587"/>
      <c r="E266" s="587" t="s">
        <v>2247</v>
      </c>
    </row>
    <row r="267" spans="1:5" ht="38.25" customHeight="1">
      <c r="A267" s="1119"/>
      <c r="B267" s="1119"/>
      <c r="C267" s="586" t="s">
        <v>6078</v>
      </c>
      <c r="D267" s="587"/>
      <c r="E267" s="587" t="s">
        <v>2247</v>
      </c>
    </row>
    <row r="268" spans="1:5" ht="15" customHeight="1">
      <c r="A268" s="1119"/>
      <c r="B268" s="1119"/>
      <c r="C268" s="586" t="s">
        <v>6079</v>
      </c>
      <c r="D268" s="587"/>
      <c r="E268" s="587" t="s">
        <v>2247</v>
      </c>
    </row>
    <row r="269" spans="1:5" ht="15" customHeight="1">
      <c r="A269" s="1119"/>
      <c r="B269" s="1119"/>
      <c r="C269" s="586" t="s">
        <v>6080</v>
      </c>
      <c r="D269" s="587"/>
      <c r="E269" s="587" t="s">
        <v>2247</v>
      </c>
    </row>
    <row r="270" spans="1:5" ht="15" customHeight="1">
      <c r="A270" s="1119"/>
      <c r="B270" s="1119"/>
      <c r="C270" s="586" t="s">
        <v>6081</v>
      </c>
      <c r="D270" s="587"/>
      <c r="E270" s="587" t="s">
        <v>2247</v>
      </c>
    </row>
    <row r="271" spans="1:5" ht="25.5" customHeight="1">
      <c r="A271" s="1119"/>
      <c r="B271" s="1119"/>
      <c r="C271" s="586" t="s">
        <v>6082</v>
      </c>
      <c r="D271" s="587"/>
      <c r="E271" s="587" t="s">
        <v>2247</v>
      </c>
    </row>
    <row r="272" spans="1:5" ht="25.5" customHeight="1">
      <c r="A272" s="1119"/>
      <c r="B272" s="1119"/>
      <c r="C272" s="586" t="s">
        <v>6083</v>
      </c>
      <c r="D272" s="587"/>
      <c r="E272" s="587" t="s">
        <v>2247</v>
      </c>
    </row>
    <row r="273" spans="1:5" ht="38.25" customHeight="1">
      <c r="A273" s="1119"/>
      <c r="B273" s="1119"/>
      <c r="C273" s="586" t="s">
        <v>6084</v>
      </c>
      <c r="D273" s="587"/>
      <c r="E273" s="587" t="s">
        <v>2247</v>
      </c>
    </row>
    <row r="274" spans="1:5" ht="15" customHeight="1">
      <c r="A274" s="1119"/>
      <c r="B274" s="1119"/>
      <c r="C274" s="586" t="s">
        <v>6085</v>
      </c>
      <c r="D274" s="587"/>
      <c r="E274" s="587" t="s">
        <v>2247</v>
      </c>
    </row>
    <row r="275" spans="1:5" ht="25.5" customHeight="1">
      <c r="A275" s="1119"/>
      <c r="B275" s="1119"/>
      <c r="C275" s="586" t="s">
        <v>6086</v>
      </c>
      <c r="D275" s="587"/>
      <c r="E275" s="587" t="s">
        <v>2247</v>
      </c>
    </row>
    <row r="276" spans="1:5" ht="15" customHeight="1">
      <c r="A276" s="1119"/>
      <c r="B276" s="1119"/>
      <c r="C276" s="586" t="s">
        <v>6087</v>
      </c>
      <c r="D276" s="587"/>
      <c r="E276" s="587" t="s">
        <v>2247</v>
      </c>
    </row>
    <row r="277" spans="1:5" ht="25.5" customHeight="1">
      <c r="A277" s="978"/>
      <c r="B277" s="978"/>
      <c r="C277" s="586" t="s">
        <v>6088</v>
      </c>
      <c r="D277" s="587"/>
      <c r="E277" s="587"/>
    </row>
    <row r="278" spans="1:5" ht="25.5" customHeight="1">
      <c r="A278" s="1124" t="s">
        <v>5465</v>
      </c>
      <c r="B278" s="1120" t="s">
        <v>5489</v>
      </c>
      <c r="C278" s="586" t="s">
        <v>6089</v>
      </c>
      <c r="D278" s="587" t="s">
        <v>2254</v>
      </c>
      <c r="E278" s="587" t="s">
        <v>2247</v>
      </c>
    </row>
    <row r="279" spans="1:5" ht="38.25" customHeight="1">
      <c r="A279" s="1119"/>
      <c r="B279" s="1119"/>
      <c r="C279" s="586" t="s">
        <v>6090</v>
      </c>
      <c r="D279" s="587" t="s">
        <v>2254</v>
      </c>
      <c r="E279" s="587" t="s">
        <v>2247</v>
      </c>
    </row>
    <row r="280" spans="1:5" ht="25.5" customHeight="1">
      <c r="A280" s="1119"/>
      <c r="B280" s="1119"/>
      <c r="C280" s="586" t="s">
        <v>6091</v>
      </c>
      <c r="D280" s="587"/>
      <c r="E280" s="587" t="s">
        <v>2247</v>
      </c>
    </row>
    <row r="281" spans="1:5" ht="38.25" customHeight="1">
      <c r="A281" s="1119"/>
      <c r="B281" s="1119"/>
      <c r="C281" s="586" t="s">
        <v>6092</v>
      </c>
      <c r="D281" s="587"/>
      <c r="E281" s="587" t="s">
        <v>2247</v>
      </c>
    </row>
    <row r="282" spans="1:5" ht="15" customHeight="1">
      <c r="A282" s="1119"/>
      <c r="B282" s="1119"/>
      <c r="C282" s="586" t="s">
        <v>6093</v>
      </c>
      <c r="D282" s="587"/>
      <c r="E282" s="587" t="s">
        <v>2247</v>
      </c>
    </row>
    <row r="283" spans="1:5" ht="25.5" customHeight="1">
      <c r="A283" s="1119"/>
      <c r="B283" s="1119"/>
      <c r="C283" s="586" t="s">
        <v>6094</v>
      </c>
      <c r="D283" s="587" t="s">
        <v>2254</v>
      </c>
      <c r="E283" s="587"/>
    </row>
    <row r="284" spans="1:5" ht="15" customHeight="1">
      <c r="A284" s="1119"/>
      <c r="B284" s="1119"/>
      <c r="C284" s="586" t="s">
        <v>6095</v>
      </c>
      <c r="D284" s="587" t="s">
        <v>2254</v>
      </c>
      <c r="E284" s="587" t="s">
        <v>2247</v>
      </c>
    </row>
    <row r="285" spans="1:5" ht="51" customHeight="1">
      <c r="A285" s="1119"/>
      <c r="B285" s="1119"/>
      <c r="C285" s="586" t="s">
        <v>6096</v>
      </c>
      <c r="D285" s="587"/>
      <c r="E285" s="587" t="s">
        <v>2247</v>
      </c>
    </row>
    <row r="286" spans="1:5" ht="51" customHeight="1">
      <c r="A286" s="1119"/>
      <c r="B286" s="1119"/>
      <c r="C286" s="586" t="s">
        <v>6097</v>
      </c>
      <c r="D286" s="582"/>
      <c r="E286" s="587" t="s">
        <v>2247</v>
      </c>
    </row>
    <row r="287" spans="1:5" ht="38.25" customHeight="1">
      <c r="A287" s="1119"/>
      <c r="B287" s="1119"/>
      <c r="C287" s="586" t="s">
        <v>6098</v>
      </c>
      <c r="D287" s="587"/>
      <c r="E287" s="587" t="s">
        <v>2247</v>
      </c>
    </row>
    <row r="288" spans="1:5" ht="25.5" customHeight="1">
      <c r="A288" s="1119"/>
      <c r="B288" s="1119"/>
      <c r="C288" s="586" t="s">
        <v>6099</v>
      </c>
      <c r="D288" s="587" t="s">
        <v>2254</v>
      </c>
      <c r="E288" s="587" t="s">
        <v>2247</v>
      </c>
    </row>
    <row r="289" spans="1:5" ht="25.5" customHeight="1">
      <c r="A289" s="1119"/>
      <c r="B289" s="1119"/>
      <c r="C289" s="586" t="s">
        <v>6100</v>
      </c>
      <c r="D289" s="587" t="s">
        <v>2254</v>
      </c>
      <c r="E289" s="587" t="s">
        <v>2247</v>
      </c>
    </row>
    <row r="290" spans="1:5" ht="69" customHeight="1">
      <c r="A290" s="978"/>
      <c r="B290" s="978"/>
      <c r="C290" s="586" t="s">
        <v>6101</v>
      </c>
      <c r="D290" s="587" t="s">
        <v>2254</v>
      </c>
      <c r="E290" s="587" t="s">
        <v>2247</v>
      </c>
    </row>
    <row r="291" spans="1:5" ht="15" customHeight="1">
      <c r="A291" s="1124" t="s">
        <v>318</v>
      </c>
      <c r="B291" s="596" t="s">
        <v>5514</v>
      </c>
      <c r="C291" s="586"/>
      <c r="D291" s="587" t="s">
        <v>2254</v>
      </c>
      <c r="E291" s="587"/>
    </row>
    <row r="292" spans="1:5" ht="15" customHeight="1">
      <c r="A292" s="978"/>
      <c r="B292" s="596" t="s">
        <v>5513</v>
      </c>
      <c r="C292" s="586"/>
      <c r="D292" s="587"/>
      <c r="E292" s="587" t="s">
        <v>2247</v>
      </c>
    </row>
    <row r="293" spans="1:5" ht="15" customHeight="1">
      <c r="A293" s="597"/>
    </row>
    <row r="294" spans="1:5" ht="15" customHeight="1">
      <c r="A294" s="597"/>
    </row>
    <row r="295" spans="1:5" ht="15" customHeight="1">
      <c r="A295" s="597"/>
    </row>
    <row r="296" spans="1:5" ht="15" customHeight="1">
      <c r="A296" s="597"/>
    </row>
    <row r="297" spans="1:5" ht="15" customHeight="1">
      <c r="A297" s="597"/>
    </row>
    <row r="298" spans="1:5" ht="15" customHeight="1">
      <c r="A298" s="597"/>
    </row>
    <row r="299" spans="1:5" ht="15" customHeight="1">
      <c r="A299" s="597"/>
    </row>
    <row r="300" spans="1:5" ht="15" customHeight="1">
      <c r="A300" s="597"/>
    </row>
    <row r="301" spans="1:5" ht="15" customHeight="1">
      <c r="A301" s="597"/>
    </row>
    <row r="302" spans="1:5" ht="15" customHeight="1">
      <c r="A302" s="597"/>
    </row>
    <row r="303" spans="1:5" ht="15" customHeight="1">
      <c r="A303" s="597"/>
    </row>
  </sheetData>
  <mergeCells count="82">
    <mergeCell ref="I22:L22"/>
    <mergeCell ref="I28:L28"/>
    <mergeCell ref="A39:A69"/>
    <mergeCell ref="B73:B75"/>
    <mergeCell ref="A3:A38"/>
    <mergeCell ref="I23:L23"/>
    <mergeCell ref="B224:B234"/>
    <mergeCell ref="B133:B135"/>
    <mergeCell ref="B136:B139"/>
    <mergeCell ref="A70:A90"/>
    <mergeCell ref="I34:L34"/>
    <mergeCell ref="A206:A247"/>
    <mergeCell ref="A125:A190"/>
    <mergeCell ref="I27:L27"/>
    <mergeCell ref="I36:L36"/>
    <mergeCell ref="B56:B60"/>
    <mergeCell ref="B27:B29"/>
    <mergeCell ref="B104:B107"/>
    <mergeCell ref="B91:B94"/>
    <mergeCell ref="A291:A292"/>
    <mergeCell ref="I33:L33"/>
    <mergeCell ref="B168:B170"/>
    <mergeCell ref="B71:B72"/>
    <mergeCell ref="H4:H18"/>
    <mergeCell ref="A91:A124"/>
    <mergeCell ref="I35:L35"/>
    <mergeCell ref="B278:B290"/>
    <mergeCell ref="B31:B38"/>
    <mergeCell ref="B66:B68"/>
    <mergeCell ref="I30:L30"/>
    <mergeCell ref="A266:A277"/>
    <mergeCell ref="B162:B167"/>
    <mergeCell ref="B204:B205"/>
    <mergeCell ref="B42:B44"/>
    <mergeCell ref="I37:L37"/>
    <mergeCell ref="B3:B4"/>
    <mergeCell ref="A191:A205"/>
    <mergeCell ref="B266:B277"/>
    <mergeCell ref="I29:L29"/>
    <mergeCell ref="B201:B203"/>
    <mergeCell ref="I31:L31"/>
    <mergeCell ref="B196:B197"/>
    <mergeCell ref="B76:B82"/>
    <mergeCell ref="B50:B54"/>
    <mergeCell ref="B198:B199"/>
    <mergeCell ref="B83:B86"/>
    <mergeCell ref="B108:B109"/>
    <mergeCell ref="B257:B258"/>
    <mergeCell ref="I32:L32"/>
    <mergeCell ref="B181:B190"/>
    <mergeCell ref="B45:B46"/>
    <mergeCell ref="I26:L26"/>
    <mergeCell ref="B64:B65"/>
    <mergeCell ref="I25:L25"/>
    <mergeCell ref="B171:B180"/>
    <mergeCell ref="B8:B12"/>
    <mergeCell ref="B120:B122"/>
    <mergeCell ref="B95:B100"/>
    <mergeCell ref="B149:B161"/>
    <mergeCell ref="I39:L39"/>
    <mergeCell ref="B39:B41"/>
    <mergeCell ref="I24:L24"/>
    <mergeCell ref="B101:B103"/>
    <mergeCell ref="B17:B19"/>
    <mergeCell ref="B13:B15"/>
    <mergeCell ref="B113:B116"/>
    <mergeCell ref="B141:B144"/>
    <mergeCell ref="B5:B7"/>
    <mergeCell ref="B213:B215"/>
    <mergeCell ref="B20:B26"/>
    <mergeCell ref="B47:B49"/>
    <mergeCell ref="A278:A290"/>
    <mergeCell ref="B125:B129"/>
    <mergeCell ref="B206:B212"/>
    <mergeCell ref="B248:B256"/>
    <mergeCell ref="B216:B223"/>
    <mergeCell ref="B146:B148"/>
    <mergeCell ref="B259:B265"/>
    <mergeCell ref="A248:A265"/>
    <mergeCell ref="B61:B62"/>
    <mergeCell ref="I38:L38"/>
    <mergeCell ref="B235:B247"/>
  </mergeCells>
  <conditionalFormatting sqref="I4:T18">
    <cfRule type="cellIs" dxfId="0" priority="2" operator="equal">
      <formula>""</formula>
    </cfRule>
  </conditionalFormatting>
  <hyperlinks>
    <hyperlink ref="N1" location="'ÍNDICE'!A1" display="◀ Índice" xr:uid="{00000000-0004-0000-2400-000000000000}"/>
  </hyperlinks>
  <printOptions horizontalCentered="1"/>
  <pageMargins left="0.70833333333333304" right="0.70833333333333304" top="0.74791666666666701" bottom="0.74791666666666701" header="0.511811023622047" footer="0.511811023622047"/>
  <pageSetup paperSize="9" fitToHeight="11" orientation="portrait" horizontalDpi="300" verticalDpi="300"/>
  <rowBreaks count="7" manualBreakCount="7">
    <brk id="38" max="16383" man="1"/>
    <brk id="69" max="16383" man="1"/>
    <brk id="117" max="16383" man="1"/>
    <brk id="148" max="16383" man="1"/>
    <brk id="223" max="16383" man="1"/>
    <brk id="247" max="16383" man="1"/>
    <brk id="277" max="16383" man="1"/>
  </rowBreaks>
  <colBreaks count="1" manualBreakCount="1">
    <brk id="5"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BDD7EE"/>
  </sheetPr>
  <dimension ref="A1:AX104"/>
  <sheetViews>
    <sheetView showGridLines="0" topLeftCell="D1" zoomScale="87" zoomScaleNormal="87" workbookViewId="0">
      <selection activeCell="E1" sqref="E1:AH1"/>
    </sheetView>
  </sheetViews>
  <sheetFormatPr defaultColWidth="8.88671875" defaultRowHeight="14.4"/>
  <cols>
    <col min="2" max="2" width="87.33203125" customWidth="1"/>
    <col min="3" max="3" width="22.6640625" style="24" customWidth="1"/>
    <col min="4" max="4" width="10.6640625" style="598" customWidth="1"/>
    <col min="5" max="5" width="7.6640625" style="598" customWidth="1"/>
    <col min="6" max="12" width="6.6640625" style="598" customWidth="1"/>
    <col min="13" max="18" width="6.33203125" customWidth="1"/>
    <col min="19" max="19" width="42.6640625" customWidth="1"/>
    <col min="20" max="20" width="3.109375" customWidth="1"/>
    <col min="21" max="34" width="8.44140625" customWidth="1"/>
    <col min="35" max="35" width="1.6640625" customWidth="1"/>
  </cols>
  <sheetData>
    <row r="1" spans="1:50" ht="64.5" customHeight="1">
      <c r="A1" s="1168" t="s">
        <v>6102</v>
      </c>
      <c r="B1" s="892"/>
      <c r="C1" s="1129"/>
      <c r="D1" s="26" t="s">
        <v>1</v>
      </c>
      <c r="E1" s="1168" t="s">
        <v>6103</v>
      </c>
      <c r="F1" s="1131"/>
      <c r="G1" s="1131"/>
      <c r="H1" s="1131"/>
      <c r="I1" s="1131"/>
      <c r="J1" s="1131"/>
      <c r="K1" s="1131"/>
      <c r="L1" s="1131"/>
      <c r="M1" s="892"/>
      <c r="N1" s="892"/>
      <c r="O1" s="892"/>
      <c r="P1" s="892"/>
      <c r="Q1" s="892"/>
      <c r="R1" s="892"/>
      <c r="S1" s="892"/>
      <c r="T1" s="892"/>
      <c r="U1" s="892"/>
      <c r="V1" s="892"/>
      <c r="W1" s="892"/>
      <c r="X1" s="892"/>
      <c r="Y1" s="892"/>
      <c r="Z1" s="892"/>
      <c r="AA1" s="892"/>
      <c r="AB1" s="892"/>
      <c r="AC1" s="892"/>
      <c r="AD1" s="892"/>
      <c r="AE1" s="892"/>
      <c r="AF1" s="892"/>
      <c r="AG1" s="892"/>
      <c r="AH1" s="892"/>
      <c r="AI1" s="599"/>
      <c r="AJ1" s="599"/>
      <c r="AK1" s="600"/>
      <c r="AL1" s="600"/>
      <c r="AM1" s="600"/>
      <c r="AN1" s="600"/>
      <c r="AO1" s="600"/>
      <c r="AP1" s="600"/>
      <c r="AQ1" s="600"/>
      <c r="AR1" s="600"/>
      <c r="AS1" s="600"/>
      <c r="AT1" s="600"/>
      <c r="AU1" s="600"/>
      <c r="AV1" s="600"/>
      <c r="AW1" s="600"/>
      <c r="AX1" s="600"/>
    </row>
    <row r="2" spans="1:50" ht="36.75" customHeight="1">
      <c r="A2" s="1151" t="s">
        <v>6104</v>
      </c>
      <c r="B2" s="892"/>
      <c r="C2" s="1129"/>
      <c r="E2" s="1130" t="s">
        <v>6105</v>
      </c>
      <c r="F2" s="1131"/>
      <c r="G2" s="1131"/>
      <c r="H2" s="1131"/>
      <c r="I2" s="1131"/>
      <c r="J2" s="1131"/>
      <c r="K2" s="1131"/>
      <c r="L2" s="1131"/>
      <c r="M2" s="892"/>
      <c r="N2" s="892"/>
      <c r="O2" s="892"/>
      <c r="P2" s="892"/>
      <c r="Q2" s="892"/>
      <c r="R2" s="892"/>
      <c r="S2" s="892"/>
      <c r="U2" s="1165" t="s">
        <v>6106</v>
      </c>
      <c r="V2" s="892"/>
      <c r="W2" s="892"/>
      <c r="X2" s="892"/>
      <c r="Y2" s="892"/>
      <c r="Z2" s="892"/>
      <c r="AA2" s="892"/>
      <c r="AB2" s="892"/>
      <c r="AC2" s="892"/>
      <c r="AD2" s="892"/>
      <c r="AE2" s="892"/>
      <c r="AF2" s="892"/>
      <c r="AG2" s="892"/>
      <c r="AH2" s="892"/>
      <c r="AI2" s="602"/>
      <c r="AK2" s="603"/>
      <c r="AL2" s="601"/>
      <c r="AM2" s="601"/>
      <c r="AN2" s="601"/>
      <c r="AO2" s="601"/>
      <c r="AP2" s="601"/>
      <c r="AQ2" s="601"/>
      <c r="AR2" s="601"/>
      <c r="AS2" s="601"/>
      <c r="AT2" s="601"/>
      <c r="AU2" s="601"/>
      <c r="AV2" s="601"/>
      <c r="AW2" s="601"/>
      <c r="AX2" s="601"/>
    </row>
    <row r="3" spans="1:50" ht="36.75" customHeight="1">
      <c r="A3" s="892"/>
      <c r="B3" s="892"/>
      <c r="C3" s="1129"/>
      <c r="E3" s="1131"/>
      <c r="F3" s="1131"/>
      <c r="G3" s="1131"/>
      <c r="H3" s="1131"/>
      <c r="I3" s="1131"/>
      <c r="J3" s="1131"/>
      <c r="K3" s="1131"/>
      <c r="L3" s="1131"/>
      <c r="M3" s="892"/>
      <c r="N3" s="892"/>
      <c r="O3" s="892"/>
      <c r="P3" s="892"/>
      <c r="Q3" s="892"/>
      <c r="R3" s="892"/>
      <c r="S3" s="892"/>
      <c r="U3" s="1174" t="s">
        <v>6107</v>
      </c>
      <c r="V3" s="892"/>
      <c r="W3" s="892"/>
      <c r="X3" s="892"/>
      <c r="Y3" s="892"/>
      <c r="Z3" s="892"/>
      <c r="AA3" s="892"/>
      <c r="AB3" s="892"/>
      <c r="AC3" s="892"/>
      <c r="AD3" s="892"/>
      <c r="AE3" s="892"/>
      <c r="AF3" s="892"/>
      <c r="AG3" s="892"/>
      <c r="AK3" s="601"/>
      <c r="AL3" s="604"/>
      <c r="AM3" s="604"/>
      <c r="AN3" s="604"/>
      <c r="AO3" s="604"/>
      <c r="AP3" s="604"/>
      <c r="AQ3" s="604"/>
      <c r="AR3" s="604"/>
      <c r="AS3" s="604"/>
      <c r="AT3" s="604"/>
      <c r="AU3" s="604"/>
      <c r="AV3" s="604"/>
      <c r="AW3" s="604"/>
      <c r="AX3" s="604"/>
    </row>
    <row r="4" spans="1:50" ht="36.75" customHeight="1">
      <c r="A4" s="892"/>
      <c r="B4" s="892"/>
      <c r="C4" s="1129"/>
      <c r="E4" s="1131"/>
      <c r="F4" s="1131"/>
      <c r="G4" s="1131"/>
      <c r="H4" s="1131"/>
      <c r="I4" s="1131"/>
      <c r="J4" s="1131"/>
      <c r="K4" s="1131"/>
      <c r="L4" s="1131"/>
      <c r="M4" s="892"/>
      <c r="N4" s="892"/>
      <c r="O4" s="892"/>
      <c r="P4" s="892"/>
      <c r="Q4" s="892"/>
      <c r="R4" s="892"/>
      <c r="S4" s="892"/>
      <c r="U4" s="1133" t="s">
        <v>6108</v>
      </c>
      <c r="V4" s="892"/>
      <c r="W4" s="892"/>
      <c r="X4" s="892"/>
      <c r="Y4" s="892"/>
      <c r="Z4" s="892"/>
      <c r="AA4" s="892"/>
      <c r="AB4" s="892"/>
      <c r="AC4" s="892"/>
      <c r="AD4" s="892"/>
      <c r="AE4" s="892"/>
      <c r="AF4" s="892"/>
      <c r="AG4" s="892"/>
      <c r="AH4" s="892"/>
      <c r="AK4" s="604"/>
      <c r="AL4" s="604"/>
      <c r="AM4" s="604"/>
      <c r="AN4" s="604"/>
      <c r="AO4" s="604"/>
      <c r="AP4" s="604"/>
      <c r="AQ4" s="604"/>
      <c r="AR4" s="604"/>
      <c r="AS4" s="604"/>
      <c r="AT4" s="604"/>
      <c r="AU4" s="604"/>
      <c r="AV4" s="604"/>
      <c r="AW4" s="604"/>
      <c r="AX4" s="604"/>
    </row>
    <row r="5" spans="1:50" ht="36.75" customHeight="1">
      <c r="A5" s="892"/>
      <c r="B5" s="892"/>
      <c r="C5" s="1129"/>
      <c r="E5" s="1131"/>
      <c r="F5" s="1131"/>
      <c r="G5" s="1131"/>
      <c r="H5" s="1131"/>
      <c r="I5" s="1131"/>
      <c r="J5" s="1131"/>
      <c r="K5" s="1131"/>
      <c r="L5" s="1131"/>
      <c r="M5" s="892"/>
      <c r="N5" s="892"/>
      <c r="O5" s="892"/>
      <c r="P5" s="892"/>
      <c r="Q5" s="892"/>
      <c r="R5" s="892"/>
      <c r="S5" s="892"/>
      <c r="U5" s="1133" t="s">
        <v>6109</v>
      </c>
      <c r="V5" s="892"/>
      <c r="W5" s="892"/>
      <c r="X5" s="892"/>
      <c r="Y5" s="892"/>
      <c r="Z5" s="892"/>
      <c r="AA5" s="892"/>
      <c r="AB5" s="892"/>
      <c r="AC5" s="892"/>
      <c r="AD5" s="892"/>
      <c r="AE5" s="892"/>
      <c r="AF5" s="892"/>
      <c r="AG5" s="892"/>
      <c r="AH5" s="892"/>
    </row>
    <row r="6" spans="1:50" ht="36.75" customHeight="1">
      <c r="A6" s="1145"/>
      <c r="B6" s="892"/>
      <c r="C6" s="1129"/>
      <c r="E6" s="1166" t="s">
        <v>6110</v>
      </c>
      <c r="F6" s="1131"/>
      <c r="G6" s="1131"/>
      <c r="H6" s="1131"/>
      <c r="I6" s="1131"/>
      <c r="J6" s="1131"/>
      <c r="K6" s="1131"/>
      <c r="L6" s="1131"/>
      <c r="M6" s="892"/>
      <c r="N6" s="892"/>
      <c r="O6" s="892"/>
      <c r="P6" s="892"/>
      <c r="Q6" s="892"/>
      <c r="R6" s="892"/>
      <c r="S6" s="892"/>
      <c r="T6" s="605"/>
      <c r="U6" s="1150" t="s">
        <v>6111</v>
      </c>
      <c r="V6" s="892"/>
      <c r="W6" s="892"/>
      <c r="X6" s="892"/>
      <c r="Y6" s="892"/>
      <c r="Z6" s="892"/>
      <c r="AA6" s="892"/>
      <c r="AB6" s="892"/>
      <c r="AC6" s="892"/>
      <c r="AD6" s="892"/>
      <c r="AE6" s="892"/>
      <c r="AF6" s="892"/>
      <c r="AG6" s="892"/>
      <c r="AH6" s="892"/>
      <c r="AK6" s="1130"/>
      <c r="AL6" s="892"/>
      <c r="AM6" s="892"/>
      <c r="AN6" s="892"/>
      <c r="AO6" s="892"/>
      <c r="AP6" s="892"/>
      <c r="AQ6" s="892"/>
      <c r="AR6" s="892"/>
      <c r="AS6" s="892"/>
      <c r="AT6" s="892"/>
      <c r="AU6" s="892"/>
      <c r="AV6" s="892"/>
      <c r="AW6" s="892"/>
      <c r="AX6" s="892"/>
    </row>
    <row r="7" spans="1:50" ht="42.75" customHeight="1">
      <c r="A7" s="1157" t="s">
        <v>6112</v>
      </c>
      <c r="B7" s="892"/>
      <c r="C7" s="1129"/>
      <c r="E7" s="1131"/>
      <c r="F7" s="1131"/>
      <c r="G7" s="1131"/>
      <c r="H7" s="1131"/>
      <c r="I7" s="1131"/>
      <c r="J7" s="1131"/>
      <c r="K7" s="1131"/>
      <c r="L7" s="1131"/>
      <c r="M7" s="892"/>
      <c r="N7" s="892"/>
      <c r="O7" s="892"/>
      <c r="P7" s="892"/>
      <c r="Q7" s="892"/>
      <c r="R7" s="892"/>
      <c r="S7" s="892"/>
      <c r="T7" s="605"/>
      <c r="U7" s="892"/>
      <c r="V7" s="892"/>
      <c r="W7" s="892"/>
      <c r="X7" s="892"/>
      <c r="Y7" s="892"/>
      <c r="Z7" s="892"/>
      <c r="AA7" s="892"/>
      <c r="AB7" s="892"/>
      <c r="AC7" s="892"/>
      <c r="AD7" s="892"/>
      <c r="AE7" s="892"/>
      <c r="AF7" s="892"/>
      <c r="AG7" s="892"/>
      <c r="AH7" s="892"/>
      <c r="AK7" s="892"/>
      <c r="AL7" s="892"/>
      <c r="AM7" s="892"/>
      <c r="AN7" s="892"/>
      <c r="AO7" s="892"/>
      <c r="AP7" s="892"/>
      <c r="AQ7" s="892"/>
      <c r="AR7" s="892"/>
      <c r="AS7" s="892"/>
      <c r="AT7" s="892"/>
      <c r="AU7" s="892"/>
      <c r="AV7" s="892"/>
      <c r="AW7" s="892"/>
      <c r="AX7" s="892"/>
    </row>
    <row r="8" spans="1:50" ht="36.75" customHeight="1">
      <c r="A8" s="1150" t="s">
        <v>6113</v>
      </c>
      <c r="B8" s="892"/>
      <c r="C8" s="1129"/>
      <c r="E8" s="1145"/>
      <c r="F8" s="1131"/>
      <c r="G8" s="1131"/>
      <c r="H8" s="1131"/>
      <c r="I8" s="1131"/>
      <c r="J8" s="1131"/>
      <c r="K8" s="1131"/>
      <c r="L8" s="1131"/>
      <c r="M8" s="892"/>
      <c r="N8" s="892"/>
      <c r="O8" s="892"/>
      <c r="P8" s="892"/>
      <c r="Q8" s="892"/>
      <c r="R8" s="892"/>
      <c r="S8" s="892"/>
      <c r="U8" s="1149" t="s">
        <v>6114</v>
      </c>
      <c r="V8" s="892"/>
      <c r="W8" s="892"/>
      <c r="X8" s="892"/>
      <c r="Y8" s="892"/>
      <c r="Z8" s="892"/>
      <c r="AA8" s="892"/>
      <c r="AB8" s="892"/>
      <c r="AC8" s="892"/>
      <c r="AD8" s="892"/>
      <c r="AE8" s="892"/>
      <c r="AF8" s="892"/>
      <c r="AG8" s="892"/>
      <c r="AH8" s="892"/>
      <c r="AK8" s="892"/>
      <c r="AL8" s="892"/>
      <c r="AM8" s="892"/>
      <c r="AN8" s="892"/>
      <c r="AO8" s="892"/>
      <c r="AP8" s="892"/>
      <c r="AQ8" s="892"/>
      <c r="AR8" s="892"/>
      <c r="AS8" s="892"/>
      <c r="AT8" s="892"/>
      <c r="AU8" s="892"/>
      <c r="AV8" s="892"/>
      <c r="AW8" s="892"/>
      <c r="AX8" s="892"/>
    </row>
    <row r="9" spans="1:50" ht="36.75" customHeight="1">
      <c r="A9" s="892"/>
      <c r="B9" s="892"/>
      <c r="C9" s="1129"/>
      <c r="E9" s="1155" t="s">
        <v>6115</v>
      </c>
      <c r="F9" s="1131"/>
      <c r="G9" s="1131"/>
      <c r="H9" s="1131"/>
      <c r="I9" s="1131"/>
      <c r="J9" s="1131"/>
      <c r="K9" s="1131"/>
      <c r="L9" s="1131"/>
      <c r="M9" s="892"/>
      <c r="N9" s="892"/>
      <c r="O9" s="892"/>
      <c r="P9" s="892"/>
      <c r="Q9" s="892"/>
      <c r="R9" s="892"/>
      <c r="S9" s="892"/>
      <c r="U9" s="1134" t="s">
        <v>6108</v>
      </c>
      <c r="V9" s="892"/>
      <c r="W9" s="892"/>
      <c r="X9" s="892"/>
      <c r="Y9" s="892"/>
      <c r="Z9" s="892"/>
      <c r="AA9" s="892"/>
      <c r="AB9" s="892"/>
      <c r="AC9" s="892"/>
      <c r="AD9" s="892"/>
      <c r="AE9" s="892"/>
      <c r="AF9" s="892"/>
      <c r="AG9" s="892"/>
      <c r="AH9" s="892"/>
      <c r="AK9" s="892"/>
      <c r="AL9" s="892"/>
      <c r="AM9" s="892"/>
      <c r="AN9" s="892"/>
      <c r="AO9" s="892"/>
      <c r="AP9" s="892"/>
      <c r="AQ9" s="892"/>
      <c r="AR9" s="892"/>
      <c r="AS9" s="892"/>
      <c r="AT9" s="892"/>
      <c r="AU9" s="892"/>
      <c r="AV9" s="892"/>
      <c r="AW9" s="892"/>
      <c r="AX9" s="892"/>
    </row>
    <row r="10" spans="1:50" ht="15" customHeight="1">
      <c r="A10" s="892"/>
      <c r="B10" s="892"/>
      <c r="C10" s="1129"/>
      <c r="E10" s="1130" t="s">
        <v>6116</v>
      </c>
      <c r="F10" s="1131"/>
      <c r="G10" s="1131"/>
      <c r="H10" s="1131"/>
      <c r="I10" s="1131"/>
      <c r="J10" s="1131"/>
      <c r="K10" s="1131"/>
      <c r="L10" s="1131"/>
      <c r="M10" s="892"/>
      <c r="N10" s="892"/>
      <c r="O10" s="892"/>
      <c r="P10" s="892"/>
      <c r="Q10" s="892"/>
      <c r="R10" s="892"/>
      <c r="S10" s="892"/>
      <c r="T10" s="604"/>
      <c r="U10" s="1161" t="s">
        <v>6117</v>
      </c>
      <c r="V10" s="943"/>
      <c r="W10" s="943"/>
      <c r="X10" s="943"/>
      <c r="Y10" s="943"/>
      <c r="Z10" s="943"/>
      <c r="AA10" s="943"/>
      <c r="AB10" s="943"/>
      <c r="AC10" s="943"/>
      <c r="AD10" s="943"/>
      <c r="AE10" s="943"/>
      <c r="AF10" s="943"/>
      <c r="AG10" s="943"/>
      <c r="AH10" s="948"/>
      <c r="AK10" s="892"/>
      <c r="AL10" s="892"/>
      <c r="AM10" s="892"/>
      <c r="AN10" s="892"/>
      <c r="AO10" s="892"/>
      <c r="AP10" s="892"/>
      <c r="AQ10" s="892"/>
      <c r="AR10" s="892"/>
      <c r="AS10" s="892"/>
      <c r="AT10" s="892"/>
      <c r="AU10" s="892"/>
      <c r="AV10" s="892"/>
      <c r="AW10" s="892"/>
      <c r="AX10" s="892"/>
    </row>
    <row r="11" spans="1:50" ht="85.5" customHeight="1">
      <c r="A11" s="892"/>
      <c r="B11" s="892"/>
      <c r="C11" s="1129"/>
      <c r="E11" s="1131"/>
      <c r="F11" s="1131"/>
      <c r="G11" s="1131"/>
      <c r="H11" s="1131"/>
      <c r="I11" s="1131"/>
      <c r="J11" s="1131"/>
      <c r="K11" s="1131"/>
      <c r="L11" s="1131"/>
      <c r="M11" s="892"/>
      <c r="N11" s="892"/>
      <c r="O11" s="892"/>
      <c r="P11" s="892"/>
      <c r="Q11" s="892"/>
      <c r="R11" s="892"/>
      <c r="S11" s="892"/>
      <c r="T11" s="604"/>
      <c r="U11" s="1162"/>
      <c r="V11" s="892"/>
      <c r="W11" s="892"/>
      <c r="X11" s="892"/>
      <c r="Y11" s="892"/>
      <c r="Z11" s="892"/>
      <c r="AA11" s="892"/>
      <c r="AB11" s="892"/>
      <c r="AC11" s="892"/>
      <c r="AD11" s="892"/>
      <c r="AE11" s="892"/>
      <c r="AF11" s="892"/>
      <c r="AG11" s="892"/>
      <c r="AH11" s="957"/>
      <c r="AK11" s="1130"/>
      <c r="AL11" s="892"/>
      <c r="AM11" s="892"/>
      <c r="AN11" s="892"/>
      <c r="AO11" s="892"/>
      <c r="AP11" s="892"/>
      <c r="AQ11" s="892"/>
      <c r="AR11" s="892"/>
      <c r="AS11" s="892"/>
      <c r="AT11" s="892"/>
      <c r="AU11" s="892"/>
      <c r="AV11" s="892"/>
      <c r="AW11" s="892"/>
      <c r="AX11" s="892"/>
    </row>
    <row r="12" spans="1:50" ht="36.75" customHeight="1">
      <c r="A12" s="1145"/>
      <c r="B12" s="892"/>
      <c r="C12" s="1129"/>
      <c r="E12" s="604" t="s">
        <v>6118</v>
      </c>
      <c r="G12" s="604"/>
      <c r="H12" s="604"/>
      <c r="I12" s="604"/>
      <c r="J12" s="604"/>
      <c r="K12" s="604"/>
      <c r="L12" s="604"/>
      <c r="M12" s="604"/>
      <c r="N12" s="604"/>
      <c r="O12" s="604"/>
      <c r="P12" s="604"/>
      <c r="Q12" s="604"/>
      <c r="R12" s="604"/>
      <c r="S12" s="604"/>
      <c r="U12" s="1162"/>
      <c r="V12" s="892"/>
      <c r="W12" s="892"/>
      <c r="X12" s="892"/>
      <c r="Y12" s="892"/>
      <c r="Z12" s="892"/>
      <c r="AA12" s="892"/>
      <c r="AB12" s="892"/>
      <c r="AC12" s="892"/>
      <c r="AD12" s="892"/>
      <c r="AE12" s="892"/>
      <c r="AF12" s="892"/>
      <c r="AG12" s="892"/>
      <c r="AH12" s="957"/>
      <c r="AK12" s="892"/>
      <c r="AL12" s="892"/>
      <c r="AM12" s="892"/>
      <c r="AN12" s="892"/>
      <c r="AO12" s="892"/>
      <c r="AP12" s="892"/>
      <c r="AQ12" s="892"/>
      <c r="AR12" s="892"/>
      <c r="AS12" s="892"/>
      <c r="AT12" s="892"/>
      <c r="AU12" s="892"/>
      <c r="AV12" s="892"/>
      <c r="AW12" s="892"/>
      <c r="AX12" s="892"/>
    </row>
    <row r="13" spans="1:50" ht="36.75" customHeight="1">
      <c r="A13" s="1157" t="s">
        <v>6119</v>
      </c>
      <c r="B13" s="892"/>
      <c r="C13" s="1129"/>
      <c r="E13" s="604" t="s">
        <v>6120</v>
      </c>
      <c r="F13" s="604"/>
      <c r="G13" s="604"/>
      <c r="H13" s="604"/>
      <c r="I13" s="604"/>
      <c r="J13" s="604"/>
      <c r="K13" s="604"/>
      <c r="L13" s="604"/>
      <c r="M13" s="604"/>
      <c r="N13" s="604"/>
      <c r="O13" s="604"/>
      <c r="P13" s="604"/>
      <c r="Q13" s="604"/>
      <c r="R13" s="604"/>
      <c r="S13" s="604"/>
      <c r="T13" s="606"/>
      <c r="U13" s="1162"/>
      <c r="V13" s="892"/>
      <c r="W13" s="892"/>
      <c r="X13" s="892"/>
      <c r="Y13" s="892"/>
      <c r="Z13" s="892"/>
      <c r="AA13" s="892"/>
      <c r="AB13" s="892"/>
      <c r="AC13" s="892"/>
      <c r="AD13" s="892"/>
      <c r="AE13" s="892"/>
      <c r="AF13" s="892"/>
      <c r="AG13" s="892"/>
      <c r="AH13" s="957"/>
      <c r="AK13" s="892"/>
      <c r="AL13" s="892"/>
      <c r="AM13" s="892"/>
      <c r="AN13" s="892"/>
      <c r="AO13" s="892"/>
      <c r="AP13" s="892"/>
      <c r="AQ13" s="892"/>
      <c r="AR13" s="892"/>
      <c r="AS13" s="892"/>
      <c r="AT13" s="892"/>
      <c r="AU13" s="892"/>
      <c r="AV13" s="892"/>
      <c r="AW13" s="892"/>
      <c r="AX13" s="892"/>
    </row>
    <row r="14" spans="1:50" ht="56.25" customHeight="1">
      <c r="A14" s="1144" t="s">
        <v>6121</v>
      </c>
      <c r="B14" s="892"/>
      <c r="C14" s="1129"/>
      <c r="E14" s="1145"/>
      <c r="F14" s="1131"/>
      <c r="G14" s="1131"/>
      <c r="H14" s="1131"/>
      <c r="I14" s="1131"/>
      <c r="J14" s="1131"/>
      <c r="K14" s="1131"/>
      <c r="L14" s="1131"/>
      <c r="M14" s="892"/>
      <c r="N14" s="892"/>
      <c r="O14" s="892"/>
      <c r="P14" s="892"/>
      <c r="Q14" s="892"/>
      <c r="R14" s="892"/>
      <c r="S14" s="892"/>
      <c r="T14" s="601"/>
      <c r="U14" s="1162"/>
      <c r="V14" s="892"/>
      <c r="W14" s="892"/>
      <c r="X14" s="892"/>
      <c r="Y14" s="892"/>
      <c r="Z14" s="892"/>
      <c r="AA14" s="892"/>
      <c r="AB14" s="892"/>
      <c r="AC14" s="892"/>
      <c r="AD14" s="892"/>
      <c r="AE14" s="892"/>
      <c r="AF14" s="892"/>
      <c r="AG14" s="892"/>
      <c r="AH14" s="957"/>
      <c r="AK14" s="1130"/>
      <c r="AL14" s="892"/>
      <c r="AM14" s="892"/>
      <c r="AN14" s="892"/>
      <c r="AO14" s="892"/>
      <c r="AP14" s="892"/>
      <c r="AQ14" s="892"/>
      <c r="AR14" s="892"/>
      <c r="AS14" s="892"/>
      <c r="AT14" s="892"/>
      <c r="AU14" s="892"/>
      <c r="AV14" s="892"/>
      <c r="AW14" s="892"/>
      <c r="AX14" s="892"/>
    </row>
    <row r="15" spans="1:50" ht="36.75" customHeight="1">
      <c r="A15" s="892"/>
      <c r="B15" s="892"/>
      <c r="C15" s="1129"/>
      <c r="E15" s="1155" t="s">
        <v>6122</v>
      </c>
      <c r="F15" s="1131"/>
      <c r="G15" s="1131"/>
      <c r="H15" s="1131"/>
      <c r="I15" s="1131"/>
      <c r="J15" s="1131"/>
      <c r="K15" s="1131"/>
      <c r="L15" s="1131"/>
      <c r="M15" s="892"/>
      <c r="N15" s="892"/>
      <c r="O15" s="892"/>
      <c r="P15" s="892"/>
      <c r="Q15" s="892"/>
      <c r="R15" s="892"/>
      <c r="S15" s="892"/>
      <c r="T15" s="601"/>
      <c r="U15" s="1162"/>
      <c r="V15" s="892"/>
      <c r="W15" s="892"/>
      <c r="X15" s="892"/>
      <c r="Y15" s="892"/>
      <c r="Z15" s="892"/>
      <c r="AA15" s="892"/>
      <c r="AB15" s="892"/>
      <c r="AC15" s="892"/>
      <c r="AD15" s="892"/>
      <c r="AE15" s="892"/>
      <c r="AF15" s="892"/>
      <c r="AG15" s="892"/>
      <c r="AH15" s="957"/>
      <c r="AK15" s="892"/>
      <c r="AL15" s="892"/>
      <c r="AM15" s="892"/>
      <c r="AN15" s="892"/>
      <c r="AO15" s="892"/>
      <c r="AP15" s="892"/>
      <c r="AQ15" s="892"/>
      <c r="AR15" s="892"/>
      <c r="AS15" s="892"/>
      <c r="AT15" s="892"/>
      <c r="AU15" s="892"/>
      <c r="AV15" s="892"/>
      <c r="AW15" s="892"/>
      <c r="AX15" s="892"/>
    </row>
    <row r="16" spans="1:50" ht="36.75" customHeight="1">
      <c r="A16" s="892"/>
      <c r="B16" s="892"/>
      <c r="C16" s="1129"/>
      <c r="E16" s="1130" t="s">
        <v>6123</v>
      </c>
      <c r="F16" s="1131"/>
      <c r="G16" s="1131"/>
      <c r="H16" s="1131"/>
      <c r="I16" s="1131"/>
      <c r="J16" s="1131"/>
      <c r="K16" s="1131"/>
      <c r="L16" s="1131"/>
      <c r="M16" s="892"/>
      <c r="N16" s="892"/>
      <c r="O16" s="892"/>
      <c r="P16" s="892"/>
      <c r="Q16" s="892"/>
      <c r="R16" s="892"/>
      <c r="S16" s="892"/>
      <c r="U16" s="1162"/>
      <c r="V16" s="892"/>
      <c r="W16" s="892"/>
      <c r="X16" s="892"/>
      <c r="Y16" s="892"/>
      <c r="Z16" s="892"/>
      <c r="AA16" s="892"/>
      <c r="AB16" s="892"/>
      <c r="AC16" s="892"/>
      <c r="AD16" s="892"/>
      <c r="AE16" s="892"/>
      <c r="AF16" s="892"/>
      <c r="AG16" s="892"/>
      <c r="AH16" s="957"/>
      <c r="AK16" s="892"/>
      <c r="AL16" s="892"/>
      <c r="AM16" s="892"/>
      <c r="AN16" s="892"/>
      <c r="AO16" s="892"/>
      <c r="AP16" s="892"/>
      <c r="AQ16" s="892"/>
      <c r="AR16" s="892"/>
      <c r="AS16" s="892"/>
      <c r="AT16" s="892"/>
      <c r="AU16" s="892"/>
      <c r="AV16" s="892"/>
      <c r="AW16" s="892"/>
      <c r="AX16" s="892"/>
    </row>
    <row r="17" spans="1:50" ht="36.75" customHeight="1">
      <c r="A17" s="892"/>
      <c r="B17" s="892"/>
      <c r="C17" s="1129"/>
      <c r="E17" s="1131"/>
      <c r="F17" s="1131"/>
      <c r="G17" s="1131"/>
      <c r="H17" s="1131"/>
      <c r="I17" s="1131"/>
      <c r="J17" s="1131"/>
      <c r="K17" s="1131"/>
      <c r="L17" s="1131"/>
      <c r="M17" s="892"/>
      <c r="N17" s="892"/>
      <c r="O17" s="892"/>
      <c r="P17" s="892"/>
      <c r="Q17" s="892"/>
      <c r="R17" s="892"/>
      <c r="S17" s="892"/>
      <c r="T17" s="260"/>
      <c r="U17" s="1162"/>
      <c r="V17" s="892"/>
      <c r="W17" s="892"/>
      <c r="X17" s="892"/>
      <c r="Y17" s="892"/>
      <c r="Z17" s="892"/>
      <c r="AA17" s="892"/>
      <c r="AB17" s="892"/>
      <c r="AC17" s="892"/>
      <c r="AD17" s="892"/>
      <c r="AE17" s="892"/>
      <c r="AF17" s="892"/>
      <c r="AG17" s="892"/>
      <c r="AH17" s="957"/>
      <c r="AK17" s="892"/>
      <c r="AL17" s="892"/>
      <c r="AM17" s="892"/>
      <c r="AN17" s="892"/>
      <c r="AO17" s="892"/>
      <c r="AP17" s="892"/>
      <c r="AQ17" s="892"/>
      <c r="AR17" s="892"/>
      <c r="AS17" s="892"/>
      <c r="AT17" s="892"/>
      <c r="AU17" s="892"/>
      <c r="AV17" s="892"/>
      <c r="AW17" s="892"/>
      <c r="AX17" s="892"/>
    </row>
    <row r="18" spans="1:50" ht="70.5" customHeight="1">
      <c r="A18" s="892"/>
      <c r="B18" s="892"/>
      <c r="C18" s="1129"/>
      <c r="E18" s="1145"/>
      <c r="F18" s="1131"/>
      <c r="G18" s="1131"/>
      <c r="H18" s="1131"/>
      <c r="I18" s="1131"/>
      <c r="J18" s="1131"/>
      <c r="K18" s="1131"/>
      <c r="L18" s="1131"/>
      <c r="M18" s="892"/>
      <c r="N18" s="892"/>
      <c r="O18" s="892"/>
      <c r="P18" s="892"/>
      <c r="Q18" s="892"/>
      <c r="R18" s="892"/>
      <c r="S18" s="892"/>
      <c r="T18" s="604"/>
      <c r="U18" s="1162"/>
      <c r="V18" s="892"/>
      <c r="W18" s="892"/>
      <c r="X18" s="892"/>
      <c r="Y18" s="892"/>
      <c r="Z18" s="892"/>
      <c r="AA18" s="892"/>
      <c r="AB18" s="892"/>
      <c r="AC18" s="892"/>
      <c r="AD18" s="892"/>
      <c r="AE18" s="892"/>
      <c r="AF18" s="892"/>
      <c r="AG18" s="892"/>
      <c r="AH18" s="957"/>
      <c r="AK18" s="1130"/>
      <c r="AL18" s="892"/>
      <c r="AM18" s="892"/>
      <c r="AN18" s="892"/>
      <c r="AO18" s="892"/>
      <c r="AP18" s="892"/>
      <c r="AQ18" s="892"/>
      <c r="AR18" s="892"/>
      <c r="AS18" s="892"/>
      <c r="AT18" s="892"/>
      <c r="AU18" s="892"/>
      <c r="AV18" s="892"/>
      <c r="AW18" s="892"/>
      <c r="AX18" s="892"/>
    </row>
    <row r="19" spans="1:50" ht="36.75" customHeight="1">
      <c r="A19" s="1173"/>
      <c r="B19" s="892"/>
      <c r="C19" s="1129"/>
      <c r="E19" s="1153" t="s">
        <v>6124</v>
      </c>
      <c r="F19" s="1131"/>
      <c r="G19" s="1131"/>
      <c r="H19" s="1131"/>
      <c r="I19" s="1131"/>
      <c r="J19" s="1131"/>
      <c r="K19" s="1131"/>
      <c r="L19" s="1131"/>
      <c r="M19" s="892"/>
      <c r="N19" s="892"/>
      <c r="O19" s="892"/>
      <c r="P19" s="892"/>
      <c r="Q19" s="892"/>
      <c r="R19" s="892"/>
      <c r="S19" s="892"/>
      <c r="T19" s="600"/>
      <c r="U19" s="1162"/>
      <c r="V19" s="892"/>
      <c r="W19" s="892"/>
      <c r="X19" s="892"/>
      <c r="Y19" s="892"/>
      <c r="Z19" s="892"/>
      <c r="AA19" s="892"/>
      <c r="AB19" s="892"/>
      <c r="AC19" s="892"/>
      <c r="AD19" s="892"/>
      <c r="AE19" s="892"/>
      <c r="AF19" s="892"/>
      <c r="AG19" s="892"/>
      <c r="AH19" s="957"/>
      <c r="AK19" s="892"/>
      <c r="AL19" s="892"/>
      <c r="AM19" s="892"/>
      <c r="AN19" s="892"/>
      <c r="AO19" s="892"/>
      <c r="AP19" s="892"/>
      <c r="AQ19" s="892"/>
      <c r="AR19" s="892"/>
      <c r="AS19" s="892"/>
      <c r="AT19" s="892"/>
      <c r="AU19" s="892"/>
      <c r="AV19" s="892"/>
      <c r="AW19" s="892"/>
      <c r="AX19" s="892"/>
    </row>
    <row r="20" spans="1:50" ht="58.5" customHeight="1">
      <c r="A20" s="607"/>
      <c r="B20" s="607"/>
      <c r="C20" s="608"/>
      <c r="E20" s="1130" t="s">
        <v>6125</v>
      </c>
      <c r="F20" s="1131"/>
      <c r="G20" s="1131"/>
      <c r="H20" s="1131"/>
      <c r="I20" s="1131"/>
      <c r="J20" s="1131"/>
      <c r="K20" s="1131"/>
      <c r="L20" s="1131"/>
      <c r="M20" s="892"/>
      <c r="N20" s="892"/>
      <c r="O20" s="892"/>
      <c r="P20" s="892"/>
      <c r="Q20" s="892"/>
      <c r="R20" s="892"/>
      <c r="S20" s="892"/>
      <c r="T20" s="603"/>
      <c r="U20" s="1162"/>
      <c r="V20" s="892"/>
      <c r="W20" s="892"/>
      <c r="X20" s="892"/>
      <c r="Y20" s="892"/>
      <c r="Z20" s="892"/>
      <c r="AA20" s="892"/>
      <c r="AB20" s="892"/>
      <c r="AC20" s="892"/>
      <c r="AD20" s="892"/>
      <c r="AE20" s="892"/>
      <c r="AF20" s="892"/>
      <c r="AG20" s="892"/>
      <c r="AH20" s="957"/>
      <c r="AI20" s="609"/>
      <c r="AK20" s="892"/>
      <c r="AL20" s="892"/>
      <c r="AM20" s="892"/>
      <c r="AN20" s="892"/>
      <c r="AO20" s="892"/>
      <c r="AP20" s="892"/>
      <c r="AQ20" s="892"/>
      <c r="AR20" s="892"/>
      <c r="AS20" s="892"/>
      <c r="AT20" s="892"/>
      <c r="AU20" s="892"/>
      <c r="AV20" s="892"/>
      <c r="AW20" s="892"/>
      <c r="AX20" s="892"/>
    </row>
    <row r="21" spans="1:50" ht="79.5" customHeight="1">
      <c r="A21" s="607"/>
      <c r="B21" s="607"/>
      <c r="C21" s="608"/>
      <c r="E21" s="1133" t="s">
        <v>6108</v>
      </c>
      <c r="F21" s="1131"/>
      <c r="G21" s="1131"/>
      <c r="H21" s="1131"/>
      <c r="I21" s="1131"/>
      <c r="J21" s="1131"/>
      <c r="K21" s="1131"/>
      <c r="L21" s="1131"/>
      <c r="M21" s="892"/>
      <c r="N21" s="892"/>
      <c r="O21" s="892"/>
      <c r="P21" s="892"/>
      <c r="Q21" s="892"/>
      <c r="R21" s="892"/>
      <c r="S21" s="892"/>
      <c r="T21" s="603"/>
      <c r="U21" s="1162"/>
      <c r="V21" s="892"/>
      <c r="W21" s="892"/>
      <c r="X21" s="892"/>
      <c r="Y21" s="892"/>
      <c r="Z21" s="892"/>
      <c r="AA21" s="892"/>
      <c r="AB21" s="892"/>
      <c r="AC21" s="892"/>
      <c r="AD21" s="892"/>
      <c r="AE21" s="892"/>
      <c r="AF21" s="892"/>
      <c r="AG21" s="892"/>
      <c r="AH21" s="957"/>
      <c r="AI21" s="609"/>
      <c r="AK21" s="892"/>
      <c r="AL21" s="892"/>
      <c r="AM21" s="892"/>
      <c r="AN21" s="892"/>
      <c r="AO21" s="892"/>
      <c r="AP21" s="892"/>
      <c r="AQ21" s="892"/>
      <c r="AR21" s="892"/>
      <c r="AS21" s="892"/>
      <c r="AT21" s="892"/>
      <c r="AU21" s="892"/>
      <c r="AV21" s="892"/>
      <c r="AW21" s="892"/>
      <c r="AX21" s="892"/>
    </row>
    <row r="22" spans="1:50" ht="33" customHeight="1">
      <c r="A22" s="607"/>
      <c r="B22" s="607"/>
      <c r="C22" s="608"/>
      <c r="E22" s="1150" t="s">
        <v>6126</v>
      </c>
      <c r="F22" s="1131"/>
      <c r="G22" s="1131"/>
      <c r="H22" s="1131"/>
      <c r="I22" s="1131"/>
      <c r="J22" s="1131"/>
      <c r="K22" s="1131"/>
      <c r="L22" s="1131"/>
      <c r="M22" s="892"/>
      <c r="N22" s="892"/>
      <c r="O22" s="892"/>
      <c r="P22" s="892"/>
      <c r="Q22" s="892"/>
      <c r="R22" s="892"/>
      <c r="S22" s="892"/>
      <c r="U22" s="1162"/>
      <c r="V22" s="892"/>
      <c r="W22" s="892"/>
      <c r="X22" s="892"/>
      <c r="Y22" s="892"/>
      <c r="Z22" s="892"/>
      <c r="AA22" s="892"/>
      <c r="AB22" s="892"/>
      <c r="AC22" s="892"/>
      <c r="AD22" s="892"/>
      <c r="AE22" s="892"/>
      <c r="AF22" s="892"/>
      <c r="AG22" s="892"/>
      <c r="AH22" s="957"/>
      <c r="AI22" s="609"/>
      <c r="AK22" s="1130"/>
      <c r="AL22" s="892"/>
      <c r="AM22" s="892"/>
      <c r="AN22" s="892"/>
      <c r="AO22" s="892"/>
      <c r="AP22" s="892"/>
      <c r="AQ22" s="892"/>
      <c r="AR22" s="892"/>
      <c r="AS22" s="892"/>
      <c r="AT22" s="892"/>
      <c r="AU22" s="892"/>
      <c r="AV22" s="892"/>
      <c r="AW22" s="892"/>
      <c r="AX22" s="892"/>
    </row>
    <row r="23" spans="1:50" ht="58.5" customHeight="1">
      <c r="A23" s="607"/>
      <c r="B23" s="607"/>
      <c r="C23" s="608"/>
      <c r="E23" s="1150" t="s">
        <v>6111</v>
      </c>
      <c r="F23" s="1131"/>
      <c r="G23" s="1131"/>
      <c r="H23" s="1131"/>
      <c r="I23" s="1131"/>
      <c r="J23" s="1131"/>
      <c r="K23" s="1131"/>
      <c r="L23" s="1131"/>
      <c r="M23" s="892"/>
      <c r="N23" s="892"/>
      <c r="O23" s="892"/>
      <c r="P23" s="892"/>
      <c r="Q23" s="892"/>
      <c r="R23" s="892"/>
      <c r="S23" s="892"/>
      <c r="T23" s="606"/>
      <c r="U23" s="949"/>
      <c r="V23" s="950"/>
      <c r="W23" s="950"/>
      <c r="X23" s="950"/>
      <c r="Y23" s="950"/>
      <c r="Z23" s="950"/>
      <c r="AA23" s="950"/>
      <c r="AB23" s="950"/>
      <c r="AC23" s="950"/>
      <c r="AD23" s="950"/>
      <c r="AE23" s="950"/>
      <c r="AF23" s="950"/>
      <c r="AG23" s="950"/>
      <c r="AH23" s="951"/>
      <c r="AK23" s="892"/>
      <c r="AL23" s="892"/>
      <c r="AM23" s="892"/>
      <c r="AN23" s="892"/>
      <c r="AO23" s="892"/>
      <c r="AP23" s="892"/>
      <c r="AQ23" s="892"/>
      <c r="AR23" s="892"/>
      <c r="AS23" s="892"/>
      <c r="AT23" s="892"/>
      <c r="AU23" s="892"/>
      <c r="AV23" s="892"/>
      <c r="AW23" s="892"/>
      <c r="AX23" s="892"/>
    </row>
    <row r="24" spans="1:50" ht="41.25" customHeight="1">
      <c r="A24" s="607"/>
      <c r="B24" s="607"/>
      <c r="C24" s="608"/>
      <c r="E24" s="1145"/>
      <c r="F24" s="1131"/>
      <c r="G24" s="1131"/>
      <c r="H24" s="1131"/>
      <c r="I24" s="1131"/>
      <c r="J24" s="1131"/>
      <c r="K24" s="1131"/>
      <c r="L24" s="1131"/>
      <c r="M24" s="892"/>
      <c r="N24" s="892"/>
      <c r="O24" s="892"/>
      <c r="P24" s="892"/>
      <c r="Q24" s="892"/>
      <c r="R24" s="892"/>
      <c r="S24" s="892"/>
      <c r="T24" s="601"/>
      <c r="U24" s="1148" t="s">
        <v>6126</v>
      </c>
      <c r="V24" s="943"/>
      <c r="W24" s="943"/>
      <c r="X24" s="943"/>
      <c r="Y24" s="943"/>
      <c r="Z24" s="943"/>
      <c r="AA24" s="943"/>
      <c r="AB24" s="943"/>
      <c r="AC24" s="943"/>
      <c r="AD24" s="943"/>
      <c r="AE24" s="943"/>
      <c r="AF24" s="943"/>
      <c r="AG24" s="943"/>
      <c r="AH24" s="943"/>
      <c r="AK24" s="1164"/>
      <c r="AL24" s="892"/>
      <c r="AM24" s="892"/>
      <c r="AN24" s="892"/>
      <c r="AO24" s="892"/>
      <c r="AP24" s="892"/>
      <c r="AQ24" s="892"/>
      <c r="AR24" s="892"/>
      <c r="AS24" s="892"/>
      <c r="AT24" s="892"/>
      <c r="AU24" s="892"/>
      <c r="AV24" s="892"/>
      <c r="AW24" s="892"/>
      <c r="AX24" s="892"/>
    </row>
    <row r="25" spans="1:50" ht="27" customHeight="1">
      <c r="A25" s="607"/>
      <c r="B25" s="607"/>
      <c r="C25" s="608"/>
      <c r="E25" s="1155" t="s">
        <v>6127</v>
      </c>
      <c r="F25" s="1131"/>
      <c r="G25" s="1131"/>
      <c r="H25" s="1131"/>
      <c r="I25" s="1131"/>
      <c r="J25" s="1131"/>
      <c r="K25" s="1131"/>
      <c r="L25" s="1131"/>
      <c r="M25" s="892"/>
      <c r="N25" s="892"/>
      <c r="O25" s="892"/>
      <c r="P25" s="892"/>
      <c r="Q25" s="892"/>
      <c r="R25" s="892"/>
      <c r="S25" s="892"/>
      <c r="T25" s="601"/>
      <c r="U25" s="1134" t="s">
        <v>6111</v>
      </c>
      <c r="V25" s="892"/>
      <c r="W25" s="892"/>
      <c r="X25" s="892"/>
      <c r="Y25" s="892"/>
      <c r="Z25" s="892"/>
      <c r="AA25" s="892"/>
      <c r="AB25" s="892"/>
      <c r="AC25" s="892"/>
      <c r="AD25" s="892"/>
      <c r="AE25" s="892"/>
      <c r="AF25" s="892"/>
      <c r="AG25" s="892"/>
      <c r="AH25" s="892"/>
      <c r="AK25" s="892"/>
      <c r="AL25" s="892"/>
      <c r="AM25" s="892"/>
      <c r="AN25" s="892"/>
      <c r="AO25" s="892"/>
      <c r="AP25" s="892"/>
      <c r="AQ25" s="892"/>
      <c r="AR25" s="892"/>
      <c r="AS25" s="892"/>
      <c r="AT25" s="892"/>
      <c r="AU25" s="892"/>
      <c r="AV25" s="892"/>
      <c r="AW25" s="892"/>
      <c r="AX25" s="892"/>
    </row>
    <row r="26" spans="1:50" ht="39" customHeight="1">
      <c r="A26" s="607"/>
      <c r="B26" s="607"/>
      <c r="C26" s="608"/>
      <c r="E26" s="1130" t="s">
        <v>6128</v>
      </c>
      <c r="F26" s="1131"/>
      <c r="G26" s="1131"/>
      <c r="H26" s="1131"/>
      <c r="I26" s="1131"/>
      <c r="J26" s="1131"/>
      <c r="K26" s="1131"/>
      <c r="L26" s="1131"/>
      <c r="M26" s="892"/>
      <c r="N26" s="892"/>
      <c r="O26" s="892"/>
      <c r="P26" s="892"/>
      <c r="Q26" s="892"/>
      <c r="R26" s="892"/>
      <c r="S26" s="892"/>
      <c r="U26" s="892"/>
      <c r="V26" s="892"/>
      <c r="W26" s="892"/>
      <c r="X26" s="892"/>
      <c r="Y26" s="892"/>
      <c r="Z26" s="892"/>
      <c r="AA26" s="892"/>
      <c r="AB26" s="892"/>
      <c r="AC26" s="892"/>
      <c r="AD26" s="892"/>
      <c r="AE26" s="892"/>
      <c r="AF26" s="892"/>
      <c r="AG26" s="892"/>
      <c r="AH26" s="892"/>
      <c r="AK26" s="892"/>
      <c r="AL26" s="892"/>
      <c r="AM26" s="892"/>
      <c r="AN26" s="892"/>
      <c r="AO26" s="892"/>
      <c r="AP26" s="892"/>
      <c r="AQ26" s="892"/>
      <c r="AR26" s="892"/>
      <c r="AS26" s="892"/>
      <c r="AT26" s="892"/>
      <c r="AU26" s="892"/>
      <c r="AV26" s="892"/>
      <c r="AW26" s="892"/>
      <c r="AX26" s="892"/>
    </row>
    <row r="27" spans="1:50" ht="87" customHeight="1">
      <c r="A27" s="607"/>
      <c r="B27" s="607"/>
      <c r="C27" s="608"/>
      <c r="E27" s="1131"/>
      <c r="F27" s="1131"/>
      <c r="G27" s="1131"/>
      <c r="H27" s="1131"/>
      <c r="I27" s="1131"/>
      <c r="J27" s="1131"/>
      <c r="K27" s="1131"/>
      <c r="L27" s="1131"/>
      <c r="M27" s="892"/>
      <c r="N27" s="892"/>
      <c r="O27" s="892"/>
      <c r="P27" s="892"/>
      <c r="Q27" s="892"/>
      <c r="R27" s="892"/>
      <c r="S27" s="892"/>
      <c r="U27" s="1161" t="s">
        <v>6129</v>
      </c>
      <c r="V27" s="943"/>
      <c r="W27" s="943"/>
      <c r="X27" s="943"/>
      <c r="Y27" s="943"/>
      <c r="Z27" s="943"/>
      <c r="AA27" s="943"/>
      <c r="AB27" s="943"/>
      <c r="AC27" s="943"/>
      <c r="AD27" s="943"/>
      <c r="AE27" s="943"/>
      <c r="AF27" s="943"/>
      <c r="AG27" s="943"/>
      <c r="AH27" s="948"/>
      <c r="AK27" s="892"/>
      <c r="AL27" s="892"/>
      <c r="AM27" s="892"/>
      <c r="AN27" s="892"/>
      <c r="AO27" s="892"/>
      <c r="AP27" s="892"/>
      <c r="AQ27" s="892"/>
      <c r="AR27" s="892"/>
      <c r="AS27" s="892"/>
      <c r="AT27" s="892"/>
      <c r="AU27" s="892"/>
      <c r="AV27" s="892"/>
      <c r="AW27" s="892"/>
      <c r="AX27" s="892"/>
    </row>
    <row r="28" spans="1:50" ht="15" customHeight="1">
      <c r="A28" s="607"/>
      <c r="B28" s="607"/>
      <c r="C28" s="608"/>
      <c r="E28" s="1131"/>
      <c r="F28" s="1131"/>
      <c r="G28" s="1131"/>
      <c r="H28" s="1131"/>
      <c r="I28" s="1131"/>
      <c r="J28" s="1131"/>
      <c r="K28" s="1131"/>
      <c r="L28" s="1131"/>
      <c r="M28" s="892"/>
      <c r="N28" s="892"/>
      <c r="O28" s="892"/>
      <c r="P28" s="892"/>
      <c r="Q28" s="892"/>
      <c r="R28" s="892"/>
      <c r="S28" s="892"/>
      <c r="U28" s="1162"/>
      <c r="V28" s="892"/>
      <c r="W28" s="892"/>
      <c r="X28" s="892"/>
      <c r="Y28" s="892"/>
      <c r="Z28" s="892"/>
      <c r="AA28" s="892"/>
      <c r="AB28" s="892"/>
      <c r="AC28" s="892"/>
      <c r="AD28" s="892"/>
      <c r="AE28" s="892"/>
      <c r="AF28" s="892"/>
      <c r="AG28" s="892"/>
      <c r="AH28" s="957"/>
      <c r="AK28" s="1130"/>
      <c r="AL28" s="892"/>
      <c r="AM28" s="892"/>
      <c r="AN28" s="892"/>
      <c r="AO28" s="892"/>
      <c r="AP28" s="892"/>
      <c r="AQ28" s="892"/>
      <c r="AR28" s="892"/>
      <c r="AS28" s="892"/>
      <c r="AT28" s="892"/>
      <c r="AU28" s="892"/>
      <c r="AV28" s="892"/>
      <c r="AW28" s="892"/>
      <c r="AX28" s="892"/>
    </row>
    <row r="29" spans="1:50" ht="15" customHeight="1">
      <c r="A29" s="607"/>
      <c r="B29" s="607"/>
      <c r="C29" s="608"/>
      <c r="E29" s="1131"/>
      <c r="F29" s="1131"/>
      <c r="G29" s="1131"/>
      <c r="H29" s="1131"/>
      <c r="I29" s="1131"/>
      <c r="J29" s="1131"/>
      <c r="K29" s="1131"/>
      <c r="L29" s="1131"/>
      <c r="M29" s="892"/>
      <c r="N29" s="892"/>
      <c r="O29" s="892"/>
      <c r="P29" s="892"/>
      <c r="Q29" s="892"/>
      <c r="R29" s="892"/>
      <c r="S29" s="892"/>
      <c r="U29" s="1162"/>
      <c r="V29" s="892"/>
      <c r="W29" s="892"/>
      <c r="X29" s="892"/>
      <c r="Y29" s="892"/>
      <c r="Z29" s="892"/>
      <c r="AA29" s="892"/>
      <c r="AB29" s="892"/>
      <c r="AC29" s="892"/>
      <c r="AD29" s="892"/>
      <c r="AE29" s="892"/>
      <c r="AF29" s="892"/>
      <c r="AG29" s="892"/>
      <c r="AH29" s="957"/>
      <c r="AK29" s="892"/>
      <c r="AL29" s="892"/>
      <c r="AM29" s="892"/>
      <c r="AN29" s="892"/>
      <c r="AO29" s="892"/>
      <c r="AP29" s="892"/>
      <c r="AQ29" s="892"/>
      <c r="AR29" s="892"/>
      <c r="AS29" s="892"/>
      <c r="AT29" s="892"/>
      <c r="AU29" s="892"/>
      <c r="AV29" s="892"/>
      <c r="AW29" s="892"/>
      <c r="AX29" s="892"/>
    </row>
    <row r="30" spans="1:50" ht="40.5" customHeight="1">
      <c r="A30" s="607"/>
      <c r="B30" s="607"/>
      <c r="C30" s="608"/>
      <c r="E30" s="1131"/>
      <c r="F30" s="1131"/>
      <c r="G30" s="1131"/>
      <c r="H30" s="1131"/>
      <c r="I30" s="1131"/>
      <c r="J30" s="1131"/>
      <c r="K30" s="1131"/>
      <c r="L30" s="1131"/>
      <c r="M30" s="892"/>
      <c r="N30" s="892"/>
      <c r="O30" s="892"/>
      <c r="P30" s="892"/>
      <c r="Q30" s="892"/>
      <c r="R30" s="892"/>
      <c r="S30" s="892"/>
      <c r="U30" s="1162"/>
      <c r="V30" s="892"/>
      <c r="W30" s="892"/>
      <c r="X30" s="892"/>
      <c r="Y30" s="892"/>
      <c r="Z30" s="892"/>
      <c r="AA30" s="892"/>
      <c r="AB30" s="892"/>
      <c r="AC30" s="892"/>
      <c r="AD30" s="892"/>
      <c r="AE30" s="892"/>
      <c r="AF30" s="892"/>
      <c r="AG30" s="892"/>
      <c r="AH30" s="957"/>
      <c r="AK30" s="892"/>
      <c r="AL30" s="892"/>
      <c r="AM30" s="892"/>
      <c r="AN30" s="892"/>
      <c r="AO30" s="892"/>
      <c r="AP30" s="892"/>
      <c r="AQ30" s="892"/>
      <c r="AR30" s="892"/>
      <c r="AS30" s="892"/>
      <c r="AT30" s="892"/>
      <c r="AU30" s="892"/>
      <c r="AV30" s="892"/>
      <c r="AW30" s="892"/>
      <c r="AX30" s="892"/>
    </row>
    <row r="31" spans="1:50" ht="38.25" customHeight="1">
      <c r="A31" s="607"/>
      <c r="B31" s="607"/>
      <c r="C31" s="608"/>
      <c r="E31" s="1131"/>
      <c r="F31" s="1131"/>
      <c r="G31" s="1131"/>
      <c r="H31" s="1131"/>
      <c r="I31" s="1131"/>
      <c r="J31" s="1131"/>
      <c r="K31" s="1131"/>
      <c r="L31" s="1131"/>
      <c r="M31" s="892"/>
      <c r="N31" s="892"/>
      <c r="O31" s="892"/>
      <c r="P31" s="892"/>
      <c r="Q31" s="892"/>
      <c r="R31" s="892"/>
      <c r="S31" s="892"/>
      <c r="T31" s="606"/>
      <c r="U31" s="1162"/>
      <c r="V31" s="892"/>
      <c r="W31" s="892"/>
      <c r="X31" s="892"/>
      <c r="Y31" s="892"/>
      <c r="Z31" s="892"/>
      <c r="AA31" s="892"/>
      <c r="AB31" s="892"/>
      <c r="AC31" s="892"/>
      <c r="AD31" s="892"/>
      <c r="AE31" s="892"/>
      <c r="AF31" s="892"/>
      <c r="AG31" s="892"/>
      <c r="AH31" s="957"/>
      <c r="AK31" s="892"/>
      <c r="AL31" s="892"/>
      <c r="AM31" s="892"/>
      <c r="AN31" s="892"/>
      <c r="AO31" s="892"/>
      <c r="AP31" s="892"/>
      <c r="AQ31" s="892"/>
      <c r="AR31" s="892"/>
      <c r="AS31" s="892"/>
      <c r="AT31" s="892"/>
      <c r="AU31" s="892"/>
      <c r="AV31" s="892"/>
      <c r="AW31" s="892"/>
      <c r="AX31" s="892"/>
    </row>
    <row r="32" spans="1:50" ht="15" customHeight="1">
      <c r="A32" s="607"/>
      <c r="B32" s="607"/>
      <c r="C32" s="608"/>
      <c r="E32" s="1145"/>
      <c r="F32" s="1131"/>
      <c r="G32" s="1131"/>
      <c r="H32" s="1131"/>
      <c r="I32" s="1131"/>
      <c r="J32" s="1131"/>
      <c r="K32" s="1131"/>
      <c r="L32" s="1131"/>
      <c r="M32" s="892"/>
      <c r="N32" s="892"/>
      <c r="O32" s="892"/>
      <c r="P32" s="892"/>
      <c r="Q32" s="892"/>
      <c r="R32" s="892"/>
      <c r="S32" s="892"/>
      <c r="T32" s="601"/>
      <c r="U32" s="1162"/>
      <c r="V32" s="892"/>
      <c r="W32" s="892"/>
      <c r="X32" s="892"/>
      <c r="Y32" s="892"/>
      <c r="Z32" s="892"/>
      <c r="AA32" s="892"/>
      <c r="AB32" s="892"/>
      <c r="AC32" s="892"/>
      <c r="AD32" s="892"/>
      <c r="AE32" s="892"/>
      <c r="AF32" s="892"/>
      <c r="AG32" s="892"/>
      <c r="AH32" s="957"/>
      <c r="AK32" s="892"/>
      <c r="AL32" s="892"/>
      <c r="AM32" s="892"/>
      <c r="AN32" s="892"/>
      <c r="AO32" s="892"/>
      <c r="AP32" s="892"/>
      <c r="AQ32" s="892"/>
      <c r="AR32" s="892"/>
      <c r="AS32" s="892"/>
      <c r="AT32" s="892"/>
      <c r="AU32" s="892"/>
      <c r="AV32" s="892"/>
      <c r="AW32" s="892"/>
      <c r="AX32" s="892"/>
    </row>
    <row r="33" spans="1:50" ht="45" customHeight="1">
      <c r="A33" s="607"/>
      <c r="B33" s="607"/>
      <c r="C33" s="608"/>
      <c r="E33" s="1155" t="s">
        <v>6130</v>
      </c>
      <c r="F33" s="1131"/>
      <c r="G33" s="1131"/>
      <c r="H33" s="1131"/>
      <c r="I33" s="1131"/>
      <c r="J33" s="1131"/>
      <c r="K33" s="1131"/>
      <c r="L33" s="1131"/>
      <c r="M33" s="892"/>
      <c r="N33" s="892"/>
      <c r="O33" s="892"/>
      <c r="P33" s="892"/>
      <c r="Q33" s="892"/>
      <c r="R33" s="892"/>
      <c r="S33" s="892"/>
      <c r="T33" s="601"/>
      <c r="U33" s="1162"/>
      <c r="V33" s="892"/>
      <c r="W33" s="892"/>
      <c r="X33" s="892"/>
      <c r="Y33" s="892"/>
      <c r="Z33" s="892"/>
      <c r="AA33" s="892"/>
      <c r="AB33" s="892"/>
      <c r="AC33" s="892"/>
      <c r="AD33" s="892"/>
      <c r="AE33" s="892"/>
      <c r="AF33" s="892"/>
      <c r="AG33" s="892"/>
      <c r="AH33" s="957"/>
      <c r="AK33" s="892"/>
      <c r="AL33" s="892"/>
      <c r="AM33" s="892"/>
      <c r="AN33" s="892"/>
      <c r="AO33" s="892"/>
      <c r="AP33" s="892"/>
      <c r="AQ33" s="892"/>
      <c r="AR33" s="892"/>
      <c r="AS33" s="892"/>
      <c r="AT33" s="892"/>
      <c r="AU33" s="892"/>
      <c r="AV33" s="892"/>
      <c r="AW33" s="892"/>
      <c r="AX33" s="892"/>
    </row>
    <row r="34" spans="1:50" ht="15" customHeight="1">
      <c r="A34" s="607"/>
      <c r="B34" s="607"/>
      <c r="C34" s="608"/>
      <c r="E34" s="1130" t="s">
        <v>6131</v>
      </c>
      <c r="F34" s="1131"/>
      <c r="G34" s="1131"/>
      <c r="H34" s="1131"/>
      <c r="I34" s="1131"/>
      <c r="J34" s="1131"/>
      <c r="K34" s="1131"/>
      <c r="L34" s="1131"/>
      <c r="M34" s="892"/>
      <c r="N34" s="892"/>
      <c r="O34" s="892"/>
      <c r="P34" s="892"/>
      <c r="Q34" s="892"/>
      <c r="R34" s="892"/>
      <c r="S34" s="892"/>
      <c r="U34" s="1162"/>
      <c r="V34" s="892"/>
      <c r="W34" s="892"/>
      <c r="X34" s="892"/>
      <c r="Y34" s="892"/>
      <c r="Z34" s="892"/>
      <c r="AA34" s="892"/>
      <c r="AB34" s="892"/>
      <c r="AC34" s="892"/>
      <c r="AD34" s="892"/>
      <c r="AE34" s="892"/>
      <c r="AF34" s="892"/>
      <c r="AG34" s="892"/>
      <c r="AH34" s="957"/>
      <c r="AK34" s="1130"/>
      <c r="AL34" s="892"/>
      <c r="AM34" s="892"/>
      <c r="AN34" s="892"/>
      <c r="AO34" s="892"/>
      <c r="AP34" s="892"/>
      <c r="AQ34" s="892"/>
      <c r="AR34" s="892"/>
      <c r="AS34" s="892"/>
      <c r="AT34" s="892"/>
      <c r="AU34" s="892"/>
      <c r="AV34" s="892"/>
      <c r="AW34" s="892"/>
      <c r="AX34" s="892"/>
    </row>
    <row r="35" spans="1:50" ht="15" customHeight="1">
      <c r="A35" s="607"/>
      <c r="B35" s="607"/>
      <c r="C35" s="608"/>
      <c r="E35" s="1131"/>
      <c r="F35" s="1131"/>
      <c r="G35" s="1131"/>
      <c r="H35" s="1131"/>
      <c r="I35" s="1131"/>
      <c r="J35" s="1131"/>
      <c r="K35" s="1131"/>
      <c r="L35" s="1131"/>
      <c r="M35" s="892"/>
      <c r="N35" s="892"/>
      <c r="O35" s="892"/>
      <c r="P35" s="892"/>
      <c r="Q35" s="892"/>
      <c r="R35" s="892"/>
      <c r="S35" s="892"/>
      <c r="U35" s="1162"/>
      <c r="V35" s="892"/>
      <c r="W35" s="892"/>
      <c r="X35" s="892"/>
      <c r="Y35" s="892"/>
      <c r="Z35" s="892"/>
      <c r="AA35" s="892"/>
      <c r="AB35" s="892"/>
      <c r="AC35" s="892"/>
      <c r="AD35" s="892"/>
      <c r="AE35" s="892"/>
      <c r="AF35" s="892"/>
      <c r="AG35" s="892"/>
      <c r="AH35" s="957"/>
      <c r="AK35" s="892"/>
      <c r="AL35" s="892"/>
      <c r="AM35" s="892"/>
      <c r="AN35" s="892"/>
      <c r="AO35" s="892"/>
      <c r="AP35" s="892"/>
      <c r="AQ35" s="892"/>
      <c r="AR35" s="892"/>
      <c r="AS35" s="892"/>
      <c r="AT35" s="892"/>
      <c r="AU35" s="892"/>
      <c r="AV35" s="892"/>
      <c r="AW35" s="892"/>
      <c r="AX35" s="892"/>
    </row>
    <row r="36" spans="1:50" ht="15" customHeight="1">
      <c r="A36" s="607"/>
      <c r="B36" s="607"/>
      <c r="C36" s="608"/>
      <c r="E36" s="1131"/>
      <c r="F36" s="1131"/>
      <c r="G36" s="1131"/>
      <c r="H36" s="1131"/>
      <c r="I36" s="1131"/>
      <c r="J36" s="1131"/>
      <c r="K36" s="1131"/>
      <c r="L36" s="1131"/>
      <c r="M36" s="892"/>
      <c r="N36" s="892"/>
      <c r="O36" s="892"/>
      <c r="P36" s="892"/>
      <c r="Q36" s="892"/>
      <c r="R36" s="892"/>
      <c r="S36" s="892"/>
      <c r="U36" s="1162"/>
      <c r="V36" s="892"/>
      <c r="W36" s="892"/>
      <c r="X36" s="892"/>
      <c r="Y36" s="892"/>
      <c r="Z36" s="892"/>
      <c r="AA36" s="892"/>
      <c r="AB36" s="892"/>
      <c r="AC36" s="892"/>
      <c r="AD36" s="892"/>
      <c r="AE36" s="892"/>
      <c r="AF36" s="892"/>
      <c r="AG36" s="892"/>
      <c r="AH36" s="957"/>
      <c r="AK36" s="892"/>
      <c r="AL36" s="892"/>
      <c r="AM36" s="892"/>
      <c r="AN36" s="892"/>
      <c r="AO36" s="892"/>
      <c r="AP36" s="892"/>
      <c r="AQ36" s="892"/>
      <c r="AR36" s="892"/>
      <c r="AS36" s="892"/>
      <c r="AT36" s="892"/>
      <c r="AU36" s="892"/>
      <c r="AV36" s="892"/>
      <c r="AW36" s="892"/>
      <c r="AX36" s="892"/>
    </row>
    <row r="37" spans="1:50" ht="15" customHeight="1">
      <c r="A37" s="607"/>
      <c r="B37" s="607"/>
      <c r="C37" s="608"/>
      <c r="E37" s="1131"/>
      <c r="F37" s="1131"/>
      <c r="G37" s="1131"/>
      <c r="H37" s="1131"/>
      <c r="I37" s="1131"/>
      <c r="J37" s="1131"/>
      <c r="K37" s="1131"/>
      <c r="L37" s="1131"/>
      <c r="M37" s="892"/>
      <c r="N37" s="892"/>
      <c r="O37" s="892"/>
      <c r="P37" s="892"/>
      <c r="Q37" s="892"/>
      <c r="R37" s="892"/>
      <c r="S37" s="892"/>
      <c r="U37" s="1162"/>
      <c r="V37" s="892"/>
      <c r="W37" s="892"/>
      <c r="X37" s="892"/>
      <c r="Y37" s="892"/>
      <c r="Z37" s="892"/>
      <c r="AA37" s="892"/>
      <c r="AB37" s="892"/>
      <c r="AC37" s="892"/>
      <c r="AD37" s="892"/>
      <c r="AE37" s="892"/>
      <c r="AF37" s="892"/>
      <c r="AG37" s="892"/>
      <c r="AH37" s="957"/>
      <c r="AK37" s="1130"/>
      <c r="AL37" s="892"/>
      <c r="AM37" s="892"/>
      <c r="AN37" s="892"/>
      <c r="AO37" s="892"/>
      <c r="AP37" s="892"/>
      <c r="AQ37" s="892"/>
      <c r="AR37" s="892"/>
      <c r="AS37" s="892"/>
      <c r="AT37" s="892"/>
      <c r="AU37" s="892"/>
      <c r="AV37" s="892"/>
      <c r="AW37" s="892"/>
      <c r="AX37" s="892"/>
    </row>
    <row r="38" spans="1:50" ht="35.25" customHeight="1">
      <c r="A38" s="607"/>
      <c r="B38" s="607"/>
      <c r="C38" s="608"/>
      <c r="E38" s="1131"/>
      <c r="F38" s="1131"/>
      <c r="G38" s="1131"/>
      <c r="H38" s="1131"/>
      <c r="I38" s="1131"/>
      <c r="J38" s="1131"/>
      <c r="K38" s="1131"/>
      <c r="L38" s="1131"/>
      <c r="M38" s="892"/>
      <c r="N38" s="892"/>
      <c r="O38" s="892"/>
      <c r="P38" s="892"/>
      <c r="Q38" s="892"/>
      <c r="R38" s="892"/>
      <c r="S38" s="892"/>
      <c r="U38" s="1162"/>
      <c r="V38" s="892"/>
      <c r="W38" s="892"/>
      <c r="X38" s="892"/>
      <c r="Y38" s="892"/>
      <c r="Z38" s="892"/>
      <c r="AA38" s="892"/>
      <c r="AB38" s="892"/>
      <c r="AC38" s="892"/>
      <c r="AD38" s="892"/>
      <c r="AE38" s="892"/>
      <c r="AF38" s="892"/>
      <c r="AG38" s="892"/>
      <c r="AH38" s="957"/>
      <c r="AK38" s="892"/>
      <c r="AL38" s="892"/>
      <c r="AM38" s="892"/>
      <c r="AN38" s="892"/>
      <c r="AO38" s="892"/>
      <c r="AP38" s="892"/>
      <c r="AQ38" s="892"/>
      <c r="AR38" s="892"/>
      <c r="AS38" s="892"/>
      <c r="AT38" s="892"/>
      <c r="AU38" s="892"/>
      <c r="AV38" s="892"/>
      <c r="AW38" s="892"/>
      <c r="AX38" s="892"/>
    </row>
    <row r="39" spans="1:50" ht="49.5" customHeight="1">
      <c r="A39" s="610"/>
      <c r="B39" s="607"/>
      <c r="C39" s="608"/>
      <c r="E39" s="1131"/>
      <c r="F39" s="1131"/>
      <c r="G39" s="1131"/>
      <c r="H39" s="1131"/>
      <c r="I39" s="1131"/>
      <c r="J39" s="1131"/>
      <c r="K39" s="1131"/>
      <c r="L39" s="1131"/>
      <c r="M39" s="892"/>
      <c r="N39" s="892"/>
      <c r="O39" s="892"/>
      <c r="P39" s="892"/>
      <c r="Q39" s="892"/>
      <c r="R39" s="892"/>
      <c r="S39" s="892"/>
      <c r="U39" s="1162"/>
      <c r="V39" s="892"/>
      <c r="W39" s="892"/>
      <c r="X39" s="892"/>
      <c r="Y39" s="892"/>
      <c r="Z39" s="892"/>
      <c r="AA39" s="892"/>
      <c r="AB39" s="892"/>
      <c r="AC39" s="892"/>
      <c r="AD39" s="892"/>
      <c r="AE39" s="892"/>
      <c r="AF39" s="892"/>
      <c r="AG39" s="892"/>
      <c r="AH39" s="957"/>
      <c r="AK39" s="892"/>
      <c r="AL39" s="892"/>
      <c r="AM39" s="892"/>
      <c r="AN39" s="892"/>
      <c r="AO39" s="892"/>
      <c r="AP39" s="892"/>
      <c r="AQ39" s="892"/>
      <c r="AR39" s="892"/>
      <c r="AS39" s="892"/>
      <c r="AT39" s="892"/>
      <c r="AU39" s="892"/>
      <c r="AV39" s="892"/>
      <c r="AW39" s="892"/>
      <c r="AX39" s="892"/>
    </row>
    <row r="40" spans="1:50" ht="48" customHeight="1">
      <c r="A40" s="611"/>
      <c r="B40" s="612"/>
      <c r="C40" s="613"/>
      <c r="D40" s="614"/>
      <c r="E40" s="1145"/>
      <c r="F40" s="1131"/>
      <c r="G40" s="1131"/>
      <c r="H40" s="1131"/>
      <c r="I40" s="1131"/>
      <c r="J40" s="1131"/>
      <c r="K40" s="1131"/>
      <c r="L40" s="1131"/>
      <c r="M40" s="892"/>
      <c r="N40" s="892"/>
      <c r="O40" s="892"/>
      <c r="P40" s="892"/>
      <c r="Q40" s="892"/>
      <c r="R40" s="892"/>
      <c r="S40" s="892"/>
      <c r="U40" s="1162"/>
      <c r="V40" s="892"/>
      <c r="W40" s="892"/>
      <c r="X40" s="892"/>
      <c r="Y40" s="892"/>
      <c r="Z40" s="892"/>
      <c r="AA40" s="892"/>
      <c r="AB40" s="892"/>
      <c r="AC40" s="892"/>
      <c r="AD40" s="892"/>
      <c r="AE40" s="892"/>
      <c r="AF40" s="892"/>
      <c r="AG40" s="892"/>
      <c r="AH40" s="957"/>
      <c r="AK40" s="892"/>
      <c r="AL40" s="892"/>
      <c r="AM40" s="892"/>
      <c r="AN40" s="892"/>
      <c r="AO40" s="892"/>
      <c r="AP40" s="892"/>
      <c r="AQ40" s="892"/>
      <c r="AR40" s="892"/>
      <c r="AS40" s="892"/>
      <c r="AT40" s="892"/>
      <c r="AU40" s="892"/>
      <c r="AV40" s="892"/>
      <c r="AW40" s="892"/>
      <c r="AX40" s="892"/>
    </row>
    <row r="41" spans="1:50" ht="19.5" customHeight="1">
      <c r="A41" s="1167"/>
      <c r="B41" s="1132"/>
      <c r="C41" s="1140"/>
      <c r="D41" s="615"/>
      <c r="T41" s="616"/>
      <c r="U41" s="1162"/>
      <c r="V41" s="892"/>
      <c r="W41" s="892"/>
      <c r="X41" s="892"/>
      <c r="Y41" s="892"/>
      <c r="Z41" s="892"/>
      <c r="AA41" s="892"/>
      <c r="AB41" s="892"/>
      <c r="AC41" s="892"/>
      <c r="AD41" s="892"/>
      <c r="AE41" s="892"/>
      <c r="AF41" s="892"/>
      <c r="AG41" s="892"/>
      <c r="AH41" s="957"/>
      <c r="AK41" s="892"/>
      <c r="AL41" s="892"/>
      <c r="AM41" s="892"/>
      <c r="AN41" s="892"/>
      <c r="AO41" s="892"/>
      <c r="AP41" s="892"/>
      <c r="AQ41" s="892"/>
      <c r="AR41" s="892"/>
      <c r="AS41" s="892"/>
      <c r="AT41" s="892"/>
      <c r="AU41" s="892"/>
      <c r="AV41" s="892"/>
      <c r="AW41" s="892"/>
      <c r="AX41" s="892"/>
    </row>
    <row r="42" spans="1:50" ht="19.5" customHeight="1">
      <c r="A42" s="892"/>
      <c r="B42" s="892"/>
      <c r="C42" s="1129"/>
      <c r="D42" s="615"/>
      <c r="J42" s="614"/>
      <c r="K42" s="614"/>
      <c r="L42" s="614"/>
      <c r="M42" s="1156"/>
      <c r="N42" s="892"/>
      <c r="O42" s="892"/>
      <c r="P42" s="892"/>
      <c r="Q42" s="892"/>
      <c r="R42" s="892"/>
      <c r="T42" s="616"/>
      <c r="U42" s="1162"/>
      <c r="V42" s="892"/>
      <c r="W42" s="892"/>
      <c r="X42" s="892"/>
      <c r="Y42" s="892"/>
      <c r="Z42" s="892"/>
      <c r="AA42" s="892"/>
      <c r="AB42" s="892"/>
      <c r="AC42" s="892"/>
      <c r="AD42" s="892"/>
      <c r="AE42" s="892"/>
      <c r="AF42" s="892"/>
      <c r="AG42" s="892"/>
      <c r="AH42" s="957"/>
      <c r="AK42" s="892"/>
      <c r="AL42" s="892"/>
      <c r="AM42" s="892"/>
      <c r="AN42" s="892"/>
      <c r="AO42" s="892"/>
      <c r="AP42" s="892"/>
      <c r="AQ42" s="892"/>
      <c r="AR42" s="892"/>
      <c r="AS42" s="892"/>
      <c r="AT42" s="892"/>
      <c r="AU42" s="892"/>
      <c r="AV42" s="892"/>
      <c r="AW42" s="892"/>
      <c r="AX42" s="892"/>
    </row>
    <row r="43" spans="1:50" ht="19.5" customHeight="1">
      <c r="A43" s="892"/>
      <c r="B43" s="1132"/>
      <c r="C43" s="1143"/>
      <c r="D43" s="615"/>
      <c r="J43" s="617"/>
      <c r="K43" s="617"/>
      <c r="L43" s="617"/>
      <c r="M43" s="1146"/>
      <c r="N43" s="892"/>
      <c r="O43" s="892"/>
      <c r="P43" s="892"/>
      <c r="Q43" s="892"/>
      <c r="R43" s="892"/>
      <c r="S43" s="616"/>
      <c r="T43" s="616"/>
      <c r="U43" s="1162"/>
      <c r="V43" s="892"/>
      <c r="W43" s="892"/>
      <c r="X43" s="892"/>
      <c r="Y43" s="892"/>
      <c r="Z43" s="892"/>
      <c r="AA43" s="892"/>
      <c r="AB43" s="892"/>
      <c r="AC43" s="892"/>
      <c r="AD43" s="892"/>
      <c r="AE43" s="892"/>
      <c r="AF43" s="892"/>
      <c r="AG43" s="892"/>
      <c r="AH43" s="957"/>
      <c r="AK43" s="1130"/>
      <c r="AL43" s="892"/>
      <c r="AM43" s="892"/>
      <c r="AN43" s="892"/>
      <c r="AO43" s="892"/>
      <c r="AP43" s="892"/>
      <c r="AQ43" s="892"/>
      <c r="AR43" s="892"/>
      <c r="AS43" s="892"/>
      <c r="AT43" s="892"/>
      <c r="AU43" s="892"/>
      <c r="AV43" s="892"/>
      <c r="AW43" s="892"/>
      <c r="AX43" s="892"/>
    </row>
    <row r="44" spans="1:50" ht="19.5" customHeight="1">
      <c r="A44" s="892"/>
      <c r="B44" s="892"/>
      <c r="C44" s="1129"/>
      <c r="D44" s="615"/>
      <c r="J44" s="617"/>
      <c r="K44" s="617"/>
      <c r="L44" s="617"/>
      <c r="M44" s="618"/>
      <c r="N44" s="619"/>
      <c r="O44" s="620"/>
      <c r="P44" s="619"/>
      <c r="Q44" s="619"/>
      <c r="R44" s="619"/>
      <c r="S44" s="616"/>
      <c r="T44" s="616"/>
      <c r="U44" s="1162"/>
      <c r="V44" s="892"/>
      <c r="W44" s="892"/>
      <c r="X44" s="892"/>
      <c r="Y44" s="892"/>
      <c r="Z44" s="892"/>
      <c r="AA44" s="892"/>
      <c r="AB44" s="892"/>
      <c r="AC44" s="892"/>
      <c r="AD44" s="892"/>
      <c r="AE44" s="892"/>
      <c r="AF44" s="892"/>
      <c r="AG44" s="892"/>
      <c r="AH44" s="957"/>
      <c r="AK44" s="892"/>
      <c r="AL44" s="892"/>
      <c r="AM44" s="892"/>
      <c r="AN44" s="892"/>
      <c r="AO44" s="892"/>
      <c r="AP44" s="892"/>
      <c r="AQ44" s="892"/>
      <c r="AR44" s="892"/>
      <c r="AS44" s="892"/>
      <c r="AT44" s="892"/>
      <c r="AU44" s="892"/>
      <c r="AV44" s="892"/>
      <c r="AW44" s="892"/>
      <c r="AX44" s="892"/>
    </row>
    <row r="45" spans="1:50" ht="19.5" customHeight="1">
      <c r="A45" s="892"/>
      <c r="B45" s="1132"/>
      <c r="C45" s="1143"/>
      <c r="D45" s="615"/>
      <c r="J45" s="617"/>
      <c r="K45" s="617"/>
      <c r="L45" s="617"/>
      <c r="M45" s="1158"/>
      <c r="N45" s="892"/>
      <c r="O45" s="892"/>
      <c r="P45" s="892"/>
      <c r="Q45" s="892"/>
      <c r="R45" s="892"/>
      <c r="S45" s="616"/>
      <c r="U45" s="1162"/>
      <c r="V45" s="892"/>
      <c r="W45" s="892"/>
      <c r="X45" s="892"/>
      <c r="Y45" s="892"/>
      <c r="Z45" s="892"/>
      <c r="AA45" s="892"/>
      <c r="AB45" s="892"/>
      <c r="AC45" s="892"/>
      <c r="AD45" s="892"/>
      <c r="AE45" s="892"/>
      <c r="AF45" s="892"/>
      <c r="AG45" s="892"/>
      <c r="AH45" s="957"/>
      <c r="AK45" s="892"/>
      <c r="AL45" s="892"/>
      <c r="AM45" s="892"/>
      <c r="AN45" s="892"/>
      <c r="AO45" s="892"/>
      <c r="AP45" s="892"/>
      <c r="AQ45" s="892"/>
      <c r="AR45" s="892"/>
      <c r="AS45" s="892"/>
      <c r="AT45" s="892"/>
      <c r="AU45" s="892"/>
      <c r="AV45" s="892"/>
      <c r="AW45" s="892"/>
      <c r="AX45" s="892"/>
    </row>
    <row r="46" spans="1:50" ht="19.5" customHeight="1">
      <c r="A46" s="892"/>
      <c r="B46" s="892"/>
      <c r="C46" s="1129"/>
      <c r="D46" s="615"/>
      <c r="J46" s="617"/>
      <c r="K46" s="617"/>
      <c r="L46" s="617"/>
      <c r="M46" s="892"/>
      <c r="N46" s="892"/>
      <c r="O46" s="892"/>
      <c r="P46" s="892"/>
      <c r="Q46" s="892"/>
      <c r="R46" s="892"/>
      <c r="S46" s="616"/>
      <c r="U46" s="1162"/>
      <c r="V46" s="892"/>
      <c r="W46" s="892"/>
      <c r="X46" s="892"/>
      <c r="Y46" s="892"/>
      <c r="Z46" s="892"/>
      <c r="AA46" s="892"/>
      <c r="AB46" s="892"/>
      <c r="AC46" s="892"/>
      <c r="AD46" s="892"/>
      <c r="AE46" s="892"/>
      <c r="AF46" s="892"/>
      <c r="AG46" s="892"/>
      <c r="AH46" s="957"/>
      <c r="AK46" s="892"/>
      <c r="AL46" s="892"/>
      <c r="AM46" s="892"/>
      <c r="AN46" s="892"/>
      <c r="AO46" s="892"/>
      <c r="AP46" s="892"/>
      <c r="AQ46" s="892"/>
      <c r="AR46" s="892"/>
      <c r="AS46" s="892"/>
      <c r="AT46" s="892"/>
      <c r="AU46" s="892"/>
      <c r="AV46" s="892"/>
      <c r="AW46" s="892"/>
      <c r="AX46" s="892"/>
    </row>
    <row r="47" spans="1:50" ht="19.5" customHeight="1">
      <c r="A47" s="892"/>
      <c r="B47" s="1132"/>
      <c r="C47" s="1143"/>
      <c r="D47" s="615"/>
      <c r="J47" s="617"/>
      <c r="K47" s="617"/>
      <c r="L47" s="617"/>
      <c r="M47" s="892"/>
      <c r="N47" s="892"/>
      <c r="O47" s="892"/>
      <c r="P47" s="892"/>
      <c r="Q47" s="892"/>
      <c r="R47" s="892"/>
      <c r="U47" s="1162"/>
      <c r="V47" s="892"/>
      <c r="W47" s="892"/>
      <c r="X47" s="892"/>
      <c r="Y47" s="892"/>
      <c r="Z47" s="892"/>
      <c r="AA47" s="892"/>
      <c r="AB47" s="892"/>
      <c r="AC47" s="892"/>
      <c r="AD47" s="892"/>
      <c r="AE47" s="892"/>
      <c r="AF47" s="892"/>
      <c r="AG47" s="892"/>
      <c r="AH47" s="957"/>
      <c r="AK47" s="892"/>
      <c r="AL47" s="892"/>
      <c r="AM47" s="892"/>
      <c r="AN47" s="892"/>
      <c r="AO47" s="892"/>
      <c r="AP47" s="892"/>
      <c r="AQ47" s="892"/>
      <c r="AR47" s="892"/>
      <c r="AS47" s="892"/>
      <c r="AT47" s="892"/>
      <c r="AU47" s="892"/>
      <c r="AV47" s="892"/>
      <c r="AW47" s="892"/>
      <c r="AX47" s="892"/>
    </row>
    <row r="48" spans="1:50" ht="19.5" customHeight="1">
      <c r="A48" s="892"/>
      <c r="B48" s="892"/>
      <c r="C48" s="1129"/>
      <c r="D48" s="615"/>
      <c r="J48" s="617"/>
      <c r="K48" s="617"/>
      <c r="L48" s="617"/>
      <c r="M48" s="892"/>
      <c r="N48" s="892"/>
      <c r="O48" s="892"/>
      <c r="P48" s="892"/>
      <c r="Q48" s="892"/>
      <c r="R48" s="892"/>
      <c r="U48" s="949"/>
      <c r="V48" s="950"/>
      <c r="W48" s="950"/>
      <c r="X48" s="950"/>
      <c r="Y48" s="950"/>
      <c r="Z48" s="950"/>
      <c r="AA48" s="950"/>
      <c r="AB48" s="950"/>
      <c r="AC48" s="950"/>
      <c r="AD48" s="950"/>
      <c r="AE48" s="950"/>
      <c r="AF48" s="950"/>
      <c r="AG48" s="950"/>
      <c r="AH48" s="951"/>
      <c r="AK48" s="892"/>
      <c r="AL48" s="892"/>
      <c r="AM48" s="892"/>
      <c r="AN48" s="892"/>
      <c r="AO48" s="892"/>
      <c r="AP48" s="892"/>
      <c r="AQ48" s="892"/>
      <c r="AR48" s="892"/>
      <c r="AS48" s="892"/>
      <c r="AT48" s="892"/>
      <c r="AU48" s="892"/>
      <c r="AV48" s="892"/>
      <c r="AW48" s="892"/>
      <c r="AX48" s="892"/>
    </row>
    <row r="49" spans="1:50" ht="19.5" customHeight="1">
      <c r="A49" s="892"/>
      <c r="B49" s="1132"/>
      <c r="C49" s="1143"/>
      <c r="D49" s="615"/>
      <c r="J49" s="617"/>
      <c r="K49" s="617"/>
      <c r="L49" s="617"/>
      <c r="M49" s="1158"/>
      <c r="N49" s="892"/>
      <c r="O49" s="892"/>
      <c r="P49" s="892"/>
      <c r="Q49" s="892"/>
      <c r="R49" s="892"/>
      <c r="U49" s="621" t="s">
        <v>6108</v>
      </c>
      <c r="V49" s="621"/>
      <c r="W49" s="621"/>
      <c r="X49" s="621"/>
      <c r="Y49" s="621"/>
      <c r="Z49" s="621"/>
      <c r="AA49" s="621"/>
      <c r="AB49" s="621"/>
      <c r="AC49" s="621"/>
      <c r="AD49" s="621"/>
      <c r="AE49" s="621"/>
      <c r="AF49" s="621"/>
      <c r="AG49" s="621"/>
      <c r="AH49" s="621"/>
      <c r="AK49" s="1130"/>
      <c r="AL49" s="892"/>
      <c r="AM49" s="892"/>
      <c r="AN49" s="892"/>
      <c r="AO49" s="892"/>
      <c r="AP49" s="892"/>
      <c r="AQ49" s="892"/>
      <c r="AR49" s="892"/>
      <c r="AS49" s="892"/>
      <c r="AT49" s="892"/>
      <c r="AU49" s="892"/>
      <c r="AV49" s="892"/>
      <c r="AW49" s="892"/>
      <c r="AX49" s="892"/>
    </row>
    <row r="50" spans="1:50" ht="19.5" customHeight="1">
      <c r="A50" s="892"/>
      <c r="B50" s="892"/>
      <c r="C50" s="1129"/>
      <c r="D50" s="615"/>
      <c r="J50" s="617"/>
      <c r="K50" s="617"/>
      <c r="L50" s="617"/>
      <c r="M50" s="892"/>
      <c r="N50" s="892"/>
      <c r="O50" s="892"/>
      <c r="P50" s="892"/>
      <c r="Q50" s="892"/>
      <c r="R50" s="892"/>
      <c r="U50" s="619" t="s">
        <v>6109</v>
      </c>
      <c r="V50" s="619"/>
      <c r="W50" s="619"/>
      <c r="X50" s="619"/>
      <c r="Y50" s="619"/>
      <c r="Z50" s="619"/>
      <c r="AA50" s="619"/>
      <c r="AB50" s="619"/>
      <c r="AC50" s="619"/>
      <c r="AD50" s="620"/>
      <c r="AE50" s="620"/>
      <c r="AF50" s="620"/>
      <c r="AG50" s="620"/>
      <c r="AH50" s="620"/>
      <c r="AI50" s="622"/>
      <c r="AJ50" s="622"/>
      <c r="AK50" s="892"/>
      <c r="AL50" s="892"/>
      <c r="AM50" s="892"/>
      <c r="AN50" s="892"/>
      <c r="AO50" s="892"/>
      <c r="AP50" s="892"/>
      <c r="AQ50" s="892"/>
      <c r="AR50" s="892"/>
      <c r="AS50" s="892"/>
      <c r="AT50" s="892"/>
      <c r="AU50" s="892"/>
      <c r="AV50" s="892"/>
      <c r="AW50" s="892"/>
      <c r="AX50" s="892"/>
    </row>
    <row r="51" spans="1:50" ht="19.5" customHeight="1">
      <c r="A51" s="892"/>
      <c r="B51" s="1132"/>
      <c r="C51" s="1143"/>
      <c r="D51" s="615"/>
      <c r="J51" s="617"/>
      <c r="K51" s="617"/>
      <c r="L51" s="617"/>
      <c r="M51" s="892"/>
      <c r="N51" s="892"/>
      <c r="O51" s="892"/>
      <c r="P51" s="892"/>
      <c r="Q51" s="892"/>
      <c r="R51" s="892"/>
      <c r="U51" s="619" t="s">
        <v>6132</v>
      </c>
      <c r="V51" s="619"/>
      <c r="W51" s="619"/>
      <c r="X51" s="619"/>
      <c r="Y51" s="619"/>
      <c r="Z51" s="619"/>
      <c r="AA51" s="619"/>
      <c r="AB51" s="619"/>
      <c r="AC51" s="619"/>
      <c r="AD51" s="620"/>
      <c r="AE51" s="620"/>
      <c r="AF51" s="620"/>
      <c r="AG51" s="620"/>
      <c r="AH51" s="620"/>
      <c r="AI51" s="622"/>
      <c r="AJ51" s="622"/>
      <c r="AK51" s="892"/>
      <c r="AL51" s="892"/>
      <c r="AM51" s="892"/>
      <c r="AN51" s="892"/>
      <c r="AO51" s="892"/>
      <c r="AP51" s="892"/>
      <c r="AQ51" s="892"/>
      <c r="AR51" s="892"/>
      <c r="AS51" s="892"/>
      <c r="AT51" s="892"/>
      <c r="AU51" s="892"/>
      <c r="AV51" s="892"/>
      <c r="AW51" s="892"/>
      <c r="AX51" s="892"/>
    </row>
    <row r="52" spans="1:50" ht="19.5" customHeight="1">
      <c r="A52" s="892"/>
      <c r="B52" s="892"/>
      <c r="C52" s="1129"/>
      <c r="D52" s="615"/>
      <c r="E52" s="617"/>
      <c r="F52" s="617"/>
      <c r="G52" s="617"/>
      <c r="H52" s="617"/>
      <c r="I52" s="617"/>
      <c r="J52" s="617"/>
      <c r="K52" s="617"/>
      <c r="L52" s="617"/>
      <c r="M52" s="892"/>
      <c r="N52" s="892"/>
      <c r="O52" s="892"/>
      <c r="P52" s="892"/>
      <c r="Q52" s="892"/>
      <c r="R52" s="892"/>
      <c r="U52" s="619"/>
      <c r="V52" s="619"/>
      <c r="W52" s="619"/>
      <c r="X52" s="619"/>
      <c r="Y52" s="619"/>
      <c r="Z52" s="619"/>
      <c r="AA52" s="619"/>
      <c r="AB52" s="619"/>
      <c r="AC52" s="619"/>
      <c r="AD52" s="620"/>
      <c r="AE52" s="620"/>
      <c r="AF52" s="620"/>
      <c r="AG52" s="620"/>
      <c r="AH52" s="620"/>
      <c r="AI52" s="622"/>
      <c r="AJ52" s="622"/>
      <c r="AK52" s="892"/>
      <c r="AL52" s="892"/>
      <c r="AM52" s="892"/>
      <c r="AN52" s="892"/>
      <c r="AO52" s="892"/>
      <c r="AP52" s="892"/>
      <c r="AQ52" s="892"/>
      <c r="AR52" s="892"/>
      <c r="AS52" s="892"/>
      <c r="AT52" s="892"/>
      <c r="AU52" s="892"/>
      <c r="AV52" s="892"/>
      <c r="AW52" s="892"/>
      <c r="AX52" s="892"/>
    </row>
    <row r="53" spans="1:50" ht="19.5" customHeight="1">
      <c r="A53" s="892"/>
      <c r="B53" s="1132"/>
      <c r="C53" s="1143"/>
      <c r="D53" s="615"/>
      <c r="E53" s="617"/>
      <c r="F53" s="617"/>
      <c r="G53" s="617"/>
      <c r="H53" s="617"/>
      <c r="I53" s="617"/>
      <c r="J53" s="617"/>
      <c r="K53" s="617"/>
      <c r="L53" s="617"/>
      <c r="M53" s="623"/>
      <c r="N53" s="623"/>
      <c r="O53" s="623"/>
      <c r="P53" s="623"/>
      <c r="Q53" s="623"/>
      <c r="R53" s="623"/>
      <c r="U53" s="616"/>
      <c r="V53" s="616"/>
      <c r="W53" s="616"/>
      <c r="X53" s="616"/>
      <c r="Y53" s="616"/>
      <c r="Z53" s="616"/>
      <c r="AA53" s="616"/>
      <c r="AB53" s="616"/>
      <c r="AC53" s="616"/>
      <c r="AD53" s="622"/>
      <c r="AE53" s="622"/>
      <c r="AF53" s="622"/>
      <c r="AG53" s="622"/>
      <c r="AH53" s="622"/>
      <c r="AI53" s="622"/>
      <c r="AJ53" s="622"/>
      <c r="AK53" s="892"/>
      <c r="AL53" s="892"/>
      <c r="AM53" s="892"/>
      <c r="AN53" s="892"/>
      <c r="AO53" s="892"/>
      <c r="AP53" s="892"/>
      <c r="AQ53" s="892"/>
      <c r="AR53" s="892"/>
      <c r="AS53" s="892"/>
      <c r="AT53" s="892"/>
      <c r="AU53" s="892"/>
      <c r="AV53" s="892"/>
      <c r="AW53" s="892"/>
      <c r="AX53" s="892"/>
    </row>
    <row r="54" spans="1:50" ht="19.5" customHeight="1">
      <c r="A54" s="892"/>
      <c r="B54" s="892"/>
      <c r="C54" s="1129"/>
      <c r="D54" s="615"/>
      <c r="E54" s="617"/>
      <c r="F54" s="617"/>
      <c r="G54" s="617"/>
      <c r="H54" s="617"/>
      <c r="I54" s="617"/>
      <c r="J54" s="617"/>
      <c r="K54" s="617"/>
      <c r="L54" s="617"/>
      <c r="M54" s="621"/>
      <c r="N54" s="621"/>
      <c r="O54" s="621"/>
      <c r="P54" s="621"/>
      <c r="Q54" s="621"/>
      <c r="R54" s="621"/>
      <c r="AK54" s="892"/>
      <c r="AL54" s="892"/>
      <c r="AM54" s="892"/>
      <c r="AN54" s="892"/>
      <c r="AO54" s="892"/>
      <c r="AP54" s="892"/>
      <c r="AQ54" s="892"/>
      <c r="AR54" s="892"/>
      <c r="AS54" s="892"/>
      <c r="AT54" s="892"/>
      <c r="AU54" s="892"/>
      <c r="AV54" s="892"/>
      <c r="AW54" s="892"/>
      <c r="AX54" s="892"/>
    </row>
    <row r="55" spans="1:50" ht="30" customHeight="1">
      <c r="A55" s="1139"/>
      <c r="B55" s="624"/>
      <c r="C55" s="625"/>
      <c r="D55" s="625"/>
      <c r="E55" s="617"/>
      <c r="F55" s="617"/>
      <c r="G55" s="617"/>
      <c r="H55" s="617"/>
      <c r="I55" s="617"/>
      <c r="J55" s="617"/>
      <c r="K55" s="617"/>
      <c r="L55" s="617"/>
      <c r="M55" s="621"/>
      <c r="N55" s="621"/>
      <c r="O55" s="621"/>
      <c r="P55" s="621"/>
      <c r="Q55" s="621"/>
      <c r="R55" s="621"/>
      <c r="T55" s="622"/>
      <c r="AK55" s="892"/>
      <c r="AL55" s="892"/>
      <c r="AM55" s="892"/>
      <c r="AN55" s="892"/>
      <c r="AO55" s="892"/>
      <c r="AP55" s="892"/>
      <c r="AQ55" s="892"/>
      <c r="AR55" s="892"/>
      <c r="AS55" s="892"/>
      <c r="AT55" s="892"/>
      <c r="AU55" s="892"/>
      <c r="AV55" s="892"/>
      <c r="AW55" s="892"/>
      <c r="AX55" s="892"/>
    </row>
    <row r="56" spans="1:50" ht="22.5" customHeight="1">
      <c r="A56" s="892"/>
      <c r="B56" s="624"/>
      <c r="C56" s="625"/>
      <c r="D56" s="625"/>
      <c r="E56" s="617"/>
      <c r="F56" s="617"/>
      <c r="G56" s="617"/>
      <c r="H56" s="617"/>
      <c r="I56" s="617"/>
      <c r="J56" s="617"/>
      <c r="K56" s="617"/>
      <c r="L56" s="617"/>
      <c r="M56" s="621"/>
      <c r="N56" s="621"/>
      <c r="O56" s="621"/>
      <c r="P56" s="621"/>
      <c r="Q56" s="621"/>
      <c r="R56" s="621"/>
      <c r="T56" s="622"/>
      <c r="AK56" s="1130"/>
      <c r="AL56" s="892"/>
      <c r="AM56" s="892"/>
      <c r="AN56" s="892"/>
      <c r="AO56" s="892"/>
      <c r="AP56" s="892"/>
      <c r="AQ56" s="892"/>
      <c r="AR56" s="892"/>
      <c r="AS56" s="892"/>
      <c r="AT56" s="892"/>
      <c r="AU56" s="892"/>
      <c r="AV56" s="892"/>
      <c r="AW56" s="892"/>
      <c r="AX56" s="892"/>
    </row>
    <row r="57" spans="1:50" ht="26.25" customHeight="1">
      <c r="A57" s="892"/>
      <c r="B57" s="626"/>
      <c r="C57" s="625"/>
      <c r="D57" s="627"/>
      <c r="E57" s="628"/>
      <c r="F57" s="628"/>
      <c r="G57" s="628"/>
      <c r="H57" s="628"/>
      <c r="I57" s="628"/>
      <c r="J57" s="628"/>
      <c r="K57" s="628"/>
      <c r="L57" s="628"/>
      <c r="M57" s="1142"/>
      <c r="N57" s="892"/>
      <c r="O57" s="892"/>
      <c r="P57" s="892"/>
      <c r="Q57" s="892"/>
      <c r="R57" s="892"/>
      <c r="S57" s="622"/>
      <c r="T57" s="629"/>
      <c r="AK57" s="892"/>
      <c r="AL57" s="892"/>
      <c r="AM57" s="892"/>
      <c r="AN57" s="892"/>
      <c r="AO57" s="892"/>
      <c r="AP57" s="892"/>
      <c r="AQ57" s="892"/>
      <c r="AR57" s="892"/>
      <c r="AS57" s="892"/>
      <c r="AT57" s="892"/>
      <c r="AU57" s="892"/>
      <c r="AV57" s="892"/>
      <c r="AW57" s="892"/>
      <c r="AX57" s="892"/>
    </row>
    <row r="58" spans="1:50" ht="19.5" customHeight="1">
      <c r="A58" s="892"/>
      <c r="B58" s="1141"/>
      <c r="C58" s="1159"/>
      <c r="D58" s="627"/>
      <c r="E58" s="628"/>
      <c r="F58" s="628"/>
      <c r="G58" s="628"/>
      <c r="H58" s="628"/>
      <c r="I58" s="628"/>
      <c r="J58" s="628"/>
      <c r="K58" s="628"/>
      <c r="L58" s="628"/>
      <c r="M58" s="630"/>
      <c r="N58" s="631"/>
      <c r="O58" s="631"/>
      <c r="P58" s="631"/>
      <c r="Q58" s="631"/>
      <c r="R58" s="631"/>
      <c r="S58" s="622"/>
      <c r="T58" s="629"/>
      <c r="AK58" s="892"/>
      <c r="AL58" s="892"/>
      <c r="AM58" s="892"/>
      <c r="AN58" s="892"/>
      <c r="AO58" s="892"/>
      <c r="AP58" s="892"/>
      <c r="AQ58" s="892"/>
      <c r="AR58" s="892"/>
      <c r="AS58" s="892"/>
      <c r="AT58" s="892"/>
      <c r="AU58" s="892"/>
      <c r="AV58" s="892"/>
      <c r="AW58" s="892"/>
      <c r="AX58" s="892"/>
    </row>
    <row r="59" spans="1:50" ht="19.5" customHeight="1">
      <c r="A59" s="892"/>
      <c r="B59" s="892"/>
      <c r="C59" s="1129"/>
      <c r="D59" s="627"/>
      <c r="E59" s="628"/>
      <c r="F59" s="628"/>
      <c r="G59" s="628"/>
      <c r="H59" s="628"/>
      <c r="I59" s="628"/>
      <c r="J59" s="628"/>
      <c r="K59" s="628"/>
      <c r="L59" s="628"/>
      <c r="M59" s="630"/>
      <c r="N59" s="632"/>
      <c r="O59" s="632"/>
      <c r="P59" s="632"/>
      <c r="Q59" s="632"/>
      <c r="R59" s="632"/>
      <c r="S59" s="629"/>
      <c r="AK59" s="892"/>
      <c r="AL59" s="892"/>
      <c r="AM59" s="892"/>
      <c r="AN59" s="892"/>
      <c r="AO59" s="892"/>
      <c r="AP59" s="892"/>
      <c r="AQ59" s="892"/>
      <c r="AR59" s="892"/>
      <c r="AS59" s="892"/>
      <c r="AT59" s="892"/>
      <c r="AU59" s="892"/>
      <c r="AV59" s="892"/>
      <c r="AW59" s="892"/>
      <c r="AX59" s="892"/>
    </row>
    <row r="60" spans="1:50" ht="19.5" customHeight="1">
      <c r="A60" s="892"/>
      <c r="B60" s="1141"/>
      <c r="C60" s="1159"/>
      <c r="D60" s="627"/>
      <c r="E60" s="628"/>
      <c r="F60" s="628"/>
      <c r="G60" s="628"/>
      <c r="H60" s="628"/>
      <c r="I60" s="628"/>
      <c r="J60" s="628"/>
      <c r="K60" s="628"/>
      <c r="L60" s="628"/>
      <c r="M60" s="1136"/>
      <c r="N60" s="892"/>
      <c r="O60" s="892"/>
      <c r="P60" s="892"/>
      <c r="Q60" s="892"/>
      <c r="R60" s="892"/>
      <c r="S60" s="629"/>
    </row>
    <row r="61" spans="1:50" ht="19.5" customHeight="1">
      <c r="A61" s="892"/>
      <c r="B61" s="892"/>
      <c r="C61" s="1129"/>
      <c r="D61" s="627"/>
      <c r="E61" s="628"/>
      <c r="F61" s="628"/>
      <c r="G61" s="628"/>
      <c r="H61" s="628"/>
      <c r="I61" s="628"/>
      <c r="J61" s="628"/>
      <c r="K61" s="628"/>
      <c r="L61" s="628"/>
      <c r="M61" s="892"/>
      <c r="N61" s="892"/>
      <c r="O61" s="892"/>
      <c r="P61" s="892"/>
      <c r="Q61" s="892"/>
      <c r="R61" s="892"/>
    </row>
    <row r="62" spans="1:50" ht="19.5" customHeight="1">
      <c r="A62" s="892"/>
      <c r="B62" s="626"/>
      <c r="C62" s="633"/>
      <c r="D62" s="627"/>
      <c r="E62" s="628"/>
      <c r="F62" s="628"/>
      <c r="G62" s="628"/>
      <c r="H62" s="628"/>
      <c r="I62" s="628"/>
      <c r="J62" s="628"/>
      <c r="K62" s="628"/>
      <c r="L62" s="628"/>
      <c r="M62" s="892"/>
      <c r="N62" s="892"/>
      <c r="O62" s="892"/>
      <c r="P62" s="892"/>
      <c r="Q62" s="892"/>
      <c r="R62" s="892"/>
    </row>
    <row r="63" spans="1:50" ht="19.5" customHeight="1">
      <c r="A63" s="892"/>
      <c r="B63" s="626"/>
      <c r="C63" s="633"/>
      <c r="D63" s="627"/>
      <c r="E63" s="628"/>
      <c r="F63" s="628"/>
      <c r="G63" s="628"/>
      <c r="H63" s="628"/>
      <c r="I63" s="628"/>
      <c r="J63" s="628"/>
      <c r="K63" s="628"/>
      <c r="L63" s="628"/>
      <c r="M63" s="892"/>
      <c r="N63" s="892"/>
      <c r="O63" s="892"/>
      <c r="P63" s="892"/>
      <c r="Q63" s="892"/>
      <c r="R63" s="892"/>
    </row>
    <row r="64" spans="1:50" ht="19.5" customHeight="1">
      <c r="A64" s="892"/>
      <c r="B64" s="626"/>
      <c r="C64" s="634"/>
      <c r="D64" s="635"/>
      <c r="E64" s="636"/>
      <c r="F64" s="628"/>
      <c r="G64" s="628"/>
      <c r="H64" s="628"/>
      <c r="I64" s="628"/>
      <c r="J64" s="628"/>
      <c r="K64" s="628"/>
      <c r="L64" s="628"/>
      <c r="M64" s="1136"/>
      <c r="N64" s="892"/>
      <c r="O64" s="892"/>
      <c r="P64" s="892"/>
      <c r="Q64" s="892"/>
      <c r="R64" s="892"/>
      <c r="U64" s="622"/>
      <c r="V64" s="622"/>
      <c r="W64" s="622"/>
      <c r="X64" s="622"/>
      <c r="Y64" s="622"/>
      <c r="Z64" s="622"/>
      <c r="AA64" s="622"/>
      <c r="AB64" s="622"/>
      <c r="AC64" s="622"/>
      <c r="AD64" s="622"/>
      <c r="AE64" s="622"/>
      <c r="AF64" s="622"/>
      <c r="AG64" s="622"/>
      <c r="AH64" s="622"/>
      <c r="AI64" s="622"/>
      <c r="AJ64" s="622"/>
    </row>
    <row r="65" spans="1:38" ht="19.5" customHeight="1">
      <c r="A65" s="892"/>
      <c r="B65" s="626"/>
      <c r="C65" s="634"/>
      <c r="D65" s="627"/>
      <c r="E65" s="636"/>
      <c r="F65" s="636"/>
      <c r="G65" s="636"/>
      <c r="H65" s="636"/>
      <c r="I65" s="636"/>
      <c r="J65" s="636"/>
      <c r="K65" s="636"/>
      <c r="L65" s="636"/>
      <c r="M65" s="892"/>
      <c r="N65" s="892"/>
      <c r="O65" s="892"/>
      <c r="P65" s="892"/>
      <c r="Q65" s="892"/>
      <c r="R65" s="892"/>
      <c r="U65" s="1172" t="s">
        <v>6133</v>
      </c>
      <c r="V65" s="892"/>
      <c r="W65" s="892"/>
      <c r="X65" s="892"/>
      <c r="Y65" s="892"/>
      <c r="Z65" s="892"/>
      <c r="AA65" s="892"/>
      <c r="AB65" s="892"/>
      <c r="AC65" s="892"/>
      <c r="AD65" s="892"/>
      <c r="AE65" s="892"/>
      <c r="AF65" s="892"/>
      <c r="AG65" s="892"/>
      <c r="AH65" s="892"/>
      <c r="AI65" s="892"/>
      <c r="AJ65" s="622"/>
    </row>
    <row r="66" spans="1:38" ht="19.5" customHeight="1">
      <c r="A66" s="1139"/>
      <c r="B66" s="624"/>
      <c r="C66" s="633"/>
      <c r="D66" s="627"/>
      <c r="E66" s="635"/>
      <c r="F66" s="635"/>
      <c r="G66" s="635"/>
      <c r="H66" s="635"/>
      <c r="I66" s="635"/>
      <c r="J66" s="635"/>
      <c r="K66" s="635"/>
      <c r="L66" s="635"/>
      <c r="M66" s="637"/>
      <c r="N66" s="637"/>
      <c r="O66" s="637"/>
      <c r="P66" s="637"/>
      <c r="Q66" s="637"/>
      <c r="R66" s="637"/>
      <c r="T66" s="622"/>
      <c r="U66" s="892"/>
      <c r="V66" s="892"/>
      <c r="W66" s="892"/>
      <c r="X66" s="892"/>
      <c r="Y66" s="892"/>
      <c r="Z66" s="892"/>
      <c r="AA66" s="892"/>
      <c r="AB66" s="892"/>
      <c r="AC66" s="892"/>
      <c r="AD66" s="892"/>
      <c r="AE66" s="892"/>
      <c r="AF66" s="892"/>
      <c r="AG66" s="892"/>
      <c r="AH66" s="892"/>
      <c r="AI66" s="892"/>
      <c r="AJ66" s="622"/>
    </row>
    <row r="67" spans="1:38" ht="19.5" customHeight="1">
      <c r="A67" s="892"/>
      <c r="B67" s="1154"/>
      <c r="C67" s="1170"/>
      <c r="D67" s="627"/>
      <c r="E67" s="636"/>
      <c r="F67" s="636"/>
      <c r="G67" s="636"/>
      <c r="H67" s="636"/>
      <c r="I67" s="636"/>
      <c r="J67" s="636"/>
      <c r="K67" s="636"/>
      <c r="L67" s="636"/>
      <c r="M67" s="639"/>
      <c r="N67" s="639"/>
      <c r="O67" s="639"/>
      <c r="P67" s="639"/>
      <c r="Q67" s="639"/>
      <c r="R67" s="639"/>
      <c r="T67" s="622"/>
      <c r="U67" s="629"/>
      <c r="V67" s="629"/>
      <c r="W67" s="629"/>
      <c r="X67" s="629"/>
      <c r="Y67" s="629"/>
      <c r="Z67" s="629"/>
      <c r="AA67" s="629"/>
      <c r="AB67" s="629"/>
      <c r="AC67" s="629"/>
      <c r="AD67" s="629"/>
      <c r="AE67" s="629"/>
      <c r="AF67" s="629"/>
      <c r="AG67" s="629"/>
      <c r="AH67" s="629"/>
      <c r="AI67" s="629"/>
      <c r="AJ67" s="622"/>
    </row>
    <row r="68" spans="1:38" ht="19.5" customHeight="1">
      <c r="A68" s="892"/>
      <c r="B68" s="892"/>
      <c r="C68" s="1129"/>
      <c r="D68" s="627"/>
      <c r="E68" s="636"/>
      <c r="F68" s="636"/>
      <c r="G68" s="640"/>
      <c r="H68" s="636"/>
      <c r="I68" s="636"/>
      <c r="J68" s="636"/>
      <c r="K68" s="636"/>
      <c r="L68" s="636"/>
      <c r="M68" s="1152"/>
      <c r="N68" s="892"/>
      <c r="O68" s="892"/>
      <c r="P68" s="892"/>
      <c r="Q68" s="892"/>
      <c r="R68" s="642"/>
      <c r="S68" s="622"/>
      <c r="T68" s="622"/>
    </row>
    <row r="69" spans="1:38" ht="19.5" customHeight="1">
      <c r="A69" s="892"/>
      <c r="B69" s="1154"/>
      <c r="C69" s="1138"/>
      <c r="D69" s="627"/>
      <c r="E69" s="636"/>
      <c r="F69" s="636"/>
      <c r="G69" s="640"/>
      <c r="H69" s="636"/>
      <c r="I69" s="636"/>
      <c r="J69" s="636"/>
      <c r="K69" s="636"/>
      <c r="L69" s="636"/>
      <c r="M69" s="641"/>
      <c r="N69" s="643"/>
      <c r="O69" s="642"/>
      <c r="P69" s="642"/>
      <c r="Q69" s="642"/>
      <c r="R69" s="642"/>
      <c r="S69" s="622"/>
      <c r="T69" s="622"/>
    </row>
    <row r="70" spans="1:38" ht="19.5" customHeight="1">
      <c r="A70" s="892"/>
      <c r="B70" s="892"/>
      <c r="C70" s="1129"/>
      <c r="D70" s="627"/>
      <c r="E70" s="636"/>
      <c r="F70" s="636"/>
      <c r="G70" s="640"/>
      <c r="H70" s="636"/>
      <c r="I70" s="636"/>
      <c r="J70" s="636"/>
      <c r="K70" s="636"/>
      <c r="L70" s="636"/>
      <c r="M70" s="1136"/>
      <c r="N70" s="892"/>
      <c r="O70" s="892"/>
      <c r="P70" s="892"/>
      <c r="Q70" s="892"/>
      <c r="R70" s="892"/>
      <c r="S70" s="622"/>
    </row>
    <row r="71" spans="1:38" ht="19.5" customHeight="1">
      <c r="A71" s="892"/>
      <c r="B71" s="1154"/>
      <c r="C71" s="1138"/>
      <c r="D71" s="627"/>
      <c r="E71" s="636"/>
      <c r="F71" s="636"/>
      <c r="G71" s="640"/>
      <c r="H71" s="636"/>
      <c r="I71" s="636"/>
      <c r="J71" s="636"/>
      <c r="K71" s="636"/>
      <c r="L71" s="636"/>
      <c r="M71" s="892"/>
      <c r="N71" s="892"/>
      <c r="O71" s="892"/>
      <c r="P71" s="892"/>
      <c r="Q71" s="892"/>
      <c r="R71" s="892"/>
      <c r="S71" s="622"/>
    </row>
    <row r="72" spans="1:38" ht="19.5" customHeight="1">
      <c r="A72" s="892"/>
      <c r="B72" s="892"/>
      <c r="C72" s="1129"/>
      <c r="D72" s="627"/>
      <c r="E72" s="636"/>
      <c r="F72" s="636"/>
      <c r="G72" s="640"/>
      <c r="H72" s="636"/>
      <c r="I72" s="636"/>
      <c r="J72" s="636"/>
      <c r="K72" s="636"/>
      <c r="L72" s="636"/>
      <c r="M72" s="892"/>
      <c r="N72" s="892"/>
      <c r="O72" s="892"/>
      <c r="P72" s="892"/>
      <c r="Q72" s="892"/>
      <c r="R72" s="892"/>
    </row>
    <row r="73" spans="1:38" ht="19.5" customHeight="1">
      <c r="A73" s="892"/>
      <c r="B73" s="1154"/>
      <c r="C73" s="1138"/>
      <c r="D73" s="627"/>
      <c r="E73" s="636"/>
      <c r="F73" s="636"/>
      <c r="G73" s="636"/>
      <c r="H73" s="636"/>
      <c r="I73" s="636"/>
      <c r="J73" s="636"/>
      <c r="K73" s="636"/>
      <c r="L73" s="636"/>
      <c r="M73" s="892"/>
      <c r="N73" s="892"/>
      <c r="O73" s="892"/>
      <c r="P73" s="892"/>
      <c r="Q73" s="892"/>
      <c r="R73" s="892"/>
    </row>
    <row r="74" spans="1:38" ht="19.5" customHeight="1">
      <c r="A74" s="892"/>
      <c r="B74" s="892"/>
      <c r="C74" s="1129"/>
      <c r="D74" s="627"/>
      <c r="E74" s="636"/>
      <c r="F74" s="636"/>
      <c r="G74" s="636"/>
      <c r="H74" s="636"/>
      <c r="I74" s="636"/>
      <c r="J74" s="636"/>
      <c r="K74" s="636"/>
      <c r="L74" s="636"/>
      <c r="M74" s="1136"/>
      <c r="N74" s="892"/>
      <c r="O74" s="892"/>
      <c r="P74" s="892"/>
      <c r="Q74" s="892"/>
      <c r="R74" s="892"/>
    </row>
    <row r="75" spans="1:38" ht="19.5" customHeight="1">
      <c r="A75" s="892"/>
      <c r="B75" s="1154"/>
      <c r="C75" s="1170"/>
      <c r="D75" s="627"/>
      <c r="E75" s="636"/>
      <c r="F75" s="636"/>
      <c r="G75" s="636"/>
      <c r="H75" s="636"/>
      <c r="I75" s="636"/>
      <c r="J75" s="636"/>
      <c r="K75" s="636"/>
      <c r="L75" s="636"/>
      <c r="M75" s="892"/>
      <c r="N75" s="892"/>
      <c r="O75" s="892"/>
      <c r="P75" s="892"/>
      <c r="Q75" s="892"/>
      <c r="R75" s="892"/>
      <c r="U75" s="622"/>
      <c r="V75" s="622"/>
      <c r="W75" s="622"/>
      <c r="X75" s="622"/>
      <c r="Y75" s="622"/>
      <c r="Z75" s="622"/>
      <c r="AA75" s="622"/>
      <c r="AB75" s="622"/>
      <c r="AC75" s="622"/>
      <c r="AD75" s="622"/>
      <c r="AE75" s="622"/>
      <c r="AF75" s="622"/>
      <c r="AG75" s="622"/>
      <c r="AH75" s="622"/>
      <c r="AI75" s="622"/>
      <c r="AJ75" s="622"/>
      <c r="AK75" s="622"/>
      <c r="AL75" s="622"/>
    </row>
    <row r="76" spans="1:38" ht="19.5" customHeight="1">
      <c r="A76" s="892"/>
      <c r="B76" s="892"/>
      <c r="C76" s="1129"/>
      <c r="D76" s="627"/>
      <c r="E76" s="636"/>
      <c r="F76" s="636"/>
      <c r="G76" s="636"/>
      <c r="H76" s="636"/>
      <c r="I76" s="636"/>
      <c r="J76" s="636"/>
      <c r="K76" s="636"/>
      <c r="L76" s="636"/>
      <c r="M76" s="892"/>
      <c r="N76" s="892"/>
      <c r="O76" s="892"/>
      <c r="P76" s="892"/>
      <c r="Q76" s="892"/>
      <c r="R76" s="892"/>
    </row>
    <row r="77" spans="1:38" ht="19.5" customHeight="1">
      <c r="A77" s="1139"/>
      <c r="B77" s="1154"/>
      <c r="C77" s="1128"/>
      <c r="D77" s="1135"/>
      <c r="E77" s="636"/>
      <c r="F77" s="636"/>
      <c r="G77" s="636"/>
      <c r="H77" s="636"/>
      <c r="I77" s="636"/>
      <c r="J77" s="636"/>
      <c r="K77" s="636"/>
      <c r="L77" s="636"/>
      <c r="M77" s="892"/>
      <c r="N77" s="892"/>
      <c r="O77" s="892"/>
      <c r="P77" s="892"/>
      <c r="Q77" s="892"/>
      <c r="R77" s="892"/>
      <c r="T77" s="622"/>
    </row>
    <row r="78" spans="1:38" ht="19.5" customHeight="1">
      <c r="A78" s="892"/>
      <c r="B78" s="892"/>
      <c r="C78" s="1129"/>
      <c r="D78" s="1131"/>
      <c r="E78" s="636"/>
      <c r="F78" s="636"/>
      <c r="G78" s="636"/>
      <c r="H78" s="636"/>
      <c r="I78" s="636"/>
      <c r="J78" s="636"/>
      <c r="K78" s="636"/>
      <c r="L78" s="636"/>
      <c r="M78" s="639"/>
      <c r="N78" s="639"/>
      <c r="O78" s="639"/>
      <c r="P78" s="639"/>
      <c r="Q78" s="639"/>
      <c r="R78" s="639"/>
      <c r="T78" s="622"/>
    </row>
    <row r="79" spans="1:38" ht="19.5" customHeight="1">
      <c r="A79" s="892"/>
      <c r="B79" s="1154"/>
      <c r="C79" s="1128"/>
      <c r="D79" s="1163"/>
      <c r="E79" s="1135"/>
      <c r="F79" s="1135"/>
      <c r="G79" s="1135"/>
      <c r="H79" s="1135"/>
      <c r="I79" s="1135"/>
      <c r="J79" s="1135"/>
      <c r="K79" s="1135"/>
      <c r="L79" s="1135"/>
      <c r="M79" s="1169"/>
      <c r="N79" s="892"/>
      <c r="O79" s="892"/>
      <c r="P79" s="892"/>
      <c r="Q79" s="892"/>
      <c r="R79" s="631"/>
      <c r="S79" s="622"/>
      <c r="T79" s="622"/>
    </row>
    <row r="80" spans="1:38" ht="19.5" customHeight="1">
      <c r="A80" s="892"/>
      <c r="B80" s="892"/>
      <c r="C80" s="1129"/>
      <c r="D80" s="1131"/>
      <c r="E80" s="1131"/>
      <c r="F80" s="1131"/>
      <c r="G80" s="1131"/>
      <c r="H80" s="1131"/>
      <c r="I80" s="1131"/>
      <c r="J80" s="1131"/>
      <c r="K80" s="1131"/>
      <c r="L80" s="1131"/>
      <c r="M80" s="630"/>
      <c r="N80" s="644"/>
      <c r="O80" s="631"/>
      <c r="P80" s="631"/>
      <c r="Q80" s="631"/>
      <c r="R80" s="631"/>
      <c r="S80" s="622"/>
      <c r="T80" s="622"/>
    </row>
    <row r="81" spans="1:19" ht="19.5" customHeight="1">
      <c r="A81" s="892"/>
      <c r="B81" s="645"/>
      <c r="C81" s="638"/>
      <c r="D81" s="627"/>
      <c r="E81" s="1135"/>
      <c r="F81" s="1135"/>
      <c r="G81" s="1135"/>
      <c r="H81" s="1135"/>
      <c r="I81" s="1135"/>
      <c r="J81" s="1135"/>
      <c r="K81" s="1135"/>
      <c r="L81" s="1135"/>
      <c r="M81" s="1136"/>
      <c r="N81" s="892"/>
      <c r="O81" s="892"/>
      <c r="P81" s="892"/>
      <c r="Q81" s="892"/>
      <c r="R81" s="892"/>
      <c r="S81" s="622"/>
    </row>
    <row r="82" spans="1:19" ht="19.5" customHeight="1">
      <c r="A82" s="892"/>
      <c r="B82" s="1154"/>
      <c r="C82" s="1160"/>
      <c r="D82" s="627"/>
      <c r="E82" s="1131"/>
      <c r="F82" s="1131"/>
      <c r="G82" s="1131"/>
      <c r="H82" s="1131"/>
      <c r="I82" s="1131"/>
      <c r="J82" s="1131"/>
      <c r="K82" s="1131"/>
      <c r="L82" s="1131"/>
      <c r="M82" s="892"/>
      <c r="N82" s="892"/>
      <c r="O82" s="892"/>
      <c r="P82" s="892"/>
      <c r="Q82" s="892"/>
      <c r="R82" s="892"/>
      <c r="S82" s="622"/>
    </row>
    <row r="83" spans="1:19" ht="19.5" customHeight="1">
      <c r="A83" s="892"/>
      <c r="B83" s="892"/>
      <c r="C83" s="1129"/>
      <c r="D83" s="627"/>
      <c r="E83" s="636"/>
      <c r="F83" s="636"/>
      <c r="G83" s="636"/>
      <c r="H83" s="636"/>
      <c r="I83" s="636"/>
      <c r="J83" s="636"/>
      <c r="K83" s="636"/>
      <c r="L83" s="636"/>
      <c r="M83" s="892"/>
      <c r="N83" s="892"/>
      <c r="O83" s="892"/>
      <c r="P83" s="892"/>
      <c r="Q83" s="892"/>
      <c r="R83" s="892"/>
    </row>
    <row r="84" spans="1:19" ht="19.5" customHeight="1">
      <c r="A84" s="892"/>
      <c r="B84" s="1154"/>
      <c r="C84" s="1160"/>
      <c r="D84" s="627"/>
      <c r="E84" s="636"/>
      <c r="F84" s="636"/>
      <c r="G84" s="636"/>
      <c r="H84" s="636"/>
      <c r="I84" s="636"/>
      <c r="J84" s="636"/>
      <c r="K84" s="636"/>
      <c r="L84" s="636"/>
      <c r="M84" s="892"/>
      <c r="N84" s="892"/>
      <c r="O84" s="892"/>
      <c r="P84" s="892"/>
      <c r="Q84" s="892"/>
      <c r="R84" s="892"/>
    </row>
    <row r="85" spans="1:19" ht="19.5" customHeight="1">
      <c r="A85" s="892"/>
      <c r="B85" s="892"/>
      <c r="C85" s="1129"/>
      <c r="D85" s="627"/>
      <c r="E85" s="636"/>
      <c r="F85" s="636"/>
      <c r="G85" s="636"/>
      <c r="H85" s="636"/>
      <c r="I85" s="636"/>
      <c r="J85" s="636"/>
      <c r="K85" s="636"/>
      <c r="L85" s="636"/>
      <c r="M85" s="1136"/>
      <c r="N85" s="892"/>
      <c r="O85" s="892"/>
      <c r="P85" s="892"/>
      <c r="Q85" s="892"/>
      <c r="R85" s="892"/>
    </row>
    <row r="86" spans="1:19" ht="19.5" customHeight="1">
      <c r="A86" s="892"/>
      <c r="B86" s="1137"/>
      <c r="C86" s="1147"/>
      <c r="D86" s="627"/>
      <c r="E86" s="636"/>
      <c r="F86" s="636"/>
      <c r="G86" s="636"/>
      <c r="H86" s="636"/>
      <c r="I86" s="636"/>
      <c r="J86" s="636"/>
      <c r="K86" s="636"/>
      <c r="L86" s="636"/>
      <c r="M86" s="892"/>
      <c r="N86" s="892"/>
      <c r="O86" s="892"/>
      <c r="P86" s="892"/>
      <c r="Q86" s="892"/>
      <c r="R86" s="892"/>
    </row>
    <row r="87" spans="1:19" ht="19.5" customHeight="1">
      <c r="A87" s="892"/>
      <c r="B87" s="892"/>
      <c r="C87" s="1129"/>
      <c r="D87" s="627"/>
      <c r="E87" s="636"/>
      <c r="F87" s="636"/>
      <c r="G87" s="636"/>
      <c r="H87" s="636"/>
      <c r="I87" s="636"/>
      <c r="J87" s="636"/>
      <c r="K87" s="636"/>
      <c r="L87" s="636"/>
      <c r="M87" s="892"/>
      <c r="N87" s="892"/>
      <c r="O87" s="892"/>
      <c r="P87" s="892"/>
      <c r="Q87" s="892"/>
      <c r="R87" s="892"/>
    </row>
    <row r="88" spans="1:19" ht="19.5" customHeight="1">
      <c r="A88" s="892"/>
      <c r="B88" s="1141"/>
      <c r="C88" s="1159"/>
      <c r="D88" s="627"/>
      <c r="E88" s="628"/>
      <c r="F88" s="628"/>
      <c r="G88" s="628"/>
      <c r="H88" s="628"/>
      <c r="I88" s="628"/>
      <c r="J88" s="628"/>
      <c r="K88" s="628"/>
      <c r="L88" s="628"/>
      <c r="M88" s="892"/>
      <c r="N88" s="892"/>
      <c r="O88" s="892"/>
      <c r="P88" s="892"/>
      <c r="Q88" s="892"/>
      <c r="R88" s="892"/>
    </row>
    <row r="89" spans="1:19" ht="19.5" customHeight="1">
      <c r="A89" s="892"/>
      <c r="B89" s="892"/>
      <c r="C89" s="1129"/>
      <c r="D89" s="627"/>
      <c r="E89" s="628"/>
      <c r="F89" s="628"/>
      <c r="G89" s="628"/>
      <c r="H89" s="628"/>
      <c r="I89" s="628"/>
      <c r="J89" s="628"/>
      <c r="K89" s="628"/>
      <c r="L89" s="628"/>
      <c r="M89" s="639"/>
      <c r="N89" s="639"/>
      <c r="O89" s="639"/>
      <c r="P89" s="639"/>
      <c r="Q89" s="639"/>
      <c r="R89" s="639"/>
    </row>
    <row r="90" spans="1:19" ht="19.5" customHeight="1">
      <c r="A90" s="892"/>
      <c r="B90" s="1137"/>
      <c r="C90" s="1171"/>
      <c r="D90" s="627"/>
      <c r="E90" s="636"/>
      <c r="F90" s="636"/>
      <c r="G90" s="636"/>
      <c r="H90" s="636"/>
      <c r="I90" s="628"/>
      <c r="J90" s="628"/>
      <c r="K90" s="628"/>
      <c r="L90" s="628"/>
      <c r="M90" s="639"/>
      <c r="N90" s="639"/>
      <c r="O90" s="639"/>
      <c r="P90" s="639"/>
      <c r="Q90" s="639"/>
      <c r="R90" s="639"/>
    </row>
    <row r="91" spans="1:19" ht="19.5" customHeight="1">
      <c r="A91" s="892"/>
      <c r="B91" s="892"/>
      <c r="C91" s="1129"/>
      <c r="D91" s="627"/>
      <c r="E91" s="636"/>
      <c r="F91" s="636"/>
      <c r="G91" s="636"/>
      <c r="H91" s="636"/>
      <c r="I91" s="628"/>
      <c r="J91" s="628"/>
      <c r="K91" s="628"/>
      <c r="L91" s="628"/>
      <c r="M91" s="639"/>
      <c r="N91" s="639"/>
      <c r="O91" s="639"/>
      <c r="P91" s="639"/>
      <c r="Q91" s="639"/>
      <c r="R91" s="639"/>
    </row>
    <row r="92" spans="1:19" ht="19.5" customHeight="1">
      <c r="A92" s="892"/>
      <c r="B92" s="1141"/>
      <c r="C92" s="1128"/>
      <c r="D92" s="627"/>
      <c r="E92" s="628"/>
      <c r="F92" s="628"/>
      <c r="G92" s="628"/>
      <c r="H92" s="628"/>
      <c r="I92" s="628"/>
      <c r="J92" s="628"/>
      <c r="K92" s="628"/>
      <c r="L92" s="628"/>
      <c r="M92" s="30"/>
      <c r="N92" s="30"/>
      <c r="O92" s="30"/>
      <c r="P92" s="30"/>
      <c r="Q92" s="30"/>
      <c r="R92" s="30"/>
    </row>
    <row r="93" spans="1:19" ht="19.5" customHeight="1">
      <c r="A93" s="892"/>
      <c r="B93" s="892"/>
      <c r="C93" s="1129"/>
      <c r="D93" s="627"/>
      <c r="E93" s="628"/>
      <c r="F93" s="628"/>
      <c r="G93" s="646"/>
      <c r="H93" s="628"/>
      <c r="I93" s="628"/>
      <c r="J93" s="628"/>
      <c r="K93" s="628"/>
      <c r="L93" s="628"/>
      <c r="M93" s="30"/>
      <c r="N93" s="30"/>
      <c r="O93" s="30"/>
      <c r="P93" s="30"/>
      <c r="Q93" s="30"/>
      <c r="R93" s="30"/>
    </row>
    <row r="94" spans="1:19" ht="19.5" customHeight="1">
      <c r="A94" s="892"/>
      <c r="B94" s="1141"/>
      <c r="C94" s="1160"/>
      <c r="D94" s="627"/>
      <c r="E94" s="636"/>
      <c r="F94" s="636"/>
      <c r="G94" s="640"/>
      <c r="H94" s="636"/>
      <c r="I94" s="636"/>
      <c r="J94" s="636"/>
      <c r="K94" s="636"/>
      <c r="L94" s="636"/>
      <c r="M94" s="30"/>
      <c r="N94" s="30"/>
      <c r="O94" s="30"/>
      <c r="P94" s="30"/>
      <c r="Q94" s="30"/>
      <c r="R94" s="30"/>
    </row>
    <row r="95" spans="1:19" ht="19.5" customHeight="1">
      <c r="A95" s="892"/>
      <c r="B95" s="892"/>
      <c r="C95" s="1129"/>
      <c r="D95" s="627"/>
      <c r="E95" s="636"/>
      <c r="F95" s="636"/>
      <c r="G95" s="640"/>
      <c r="H95" s="636"/>
      <c r="I95" s="636"/>
      <c r="J95" s="636"/>
      <c r="K95" s="636"/>
      <c r="L95" s="636"/>
      <c r="M95" s="30"/>
      <c r="N95" s="30"/>
      <c r="O95" s="30"/>
      <c r="P95" s="30"/>
      <c r="Q95" s="30"/>
      <c r="R95" s="30"/>
    </row>
    <row r="96" spans="1:19" ht="19.5" customHeight="1">
      <c r="A96" s="892"/>
      <c r="B96" s="892"/>
      <c r="C96" s="1129"/>
      <c r="D96" s="636"/>
      <c r="E96" s="647"/>
      <c r="F96" s="647"/>
      <c r="G96" s="647"/>
      <c r="H96" s="647"/>
      <c r="I96" s="647"/>
      <c r="J96" s="647"/>
      <c r="K96" s="647"/>
      <c r="L96" s="647"/>
      <c r="M96" s="30"/>
      <c r="N96" s="30"/>
      <c r="O96" s="30"/>
      <c r="P96" s="30"/>
      <c r="Q96" s="30"/>
      <c r="R96" s="30"/>
    </row>
    <row r="97" spans="5:18" ht="15" customHeight="1">
      <c r="E97" s="647"/>
      <c r="F97" s="647"/>
      <c r="G97" s="647"/>
      <c r="H97" s="647"/>
      <c r="I97" s="647"/>
      <c r="J97" s="647"/>
      <c r="K97" s="647"/>
      <c r="L97" s="647"/>
      <c r="M97" s="30"/>
      <c r="N97" s="30"/>
      <c r="O97" s="30"/>
      <c r="P97" s="30"/>
      <c r="Q97" s="30"/>
      <c r="R97" s="30"/>
    </row>
    <row r="98" spans="5:18" ht="15" customHeight="1">
      <c r="E98" s="647"/>
      <c r="F98" s="647"/>
      <c r="G98" s="647"/>
      <c r="H98" s="647"/>
      <c r="I98" s="647"/>
      <c r="J98" s="647"/>
      <c r="K98" s="647"/>
      <c r="L98" s="647"/>
      <c r="M98" s="30"/>
      <c r="N98" s="30"/>
      <c r="O98" s="30"/>
      <c r="P98" s="30"/>
      <c r="Q98" s="30"/>
      <c r="R98" s="30"/>
    </row>
    <row r="104" spans="5:18" ht="15" customHeight="1"/>
  </sheetData>
  <mergeCells count="136">
    <mergeCell ref="E1:AH1"/>
    <mergeCell ref="C88:C89"/>
    <mergeCell ref="E40:S40"/>
    <mergeCell ref="M79:Q79"/>
    <mergeCell ref="E15:S15"/>
    <mergeCell ref="C75:C76"/>
    <mergeCell ref="M64:R65"/>
    <mergeCell ref="J79:J80"/>
    <mergeCell ref="B88:B89"/>
    <mergeCell ref="L79:L80"/>
    <mergeCell ref="U65:AI66"/>
    <mergeCell ref="C67:C68"/>
    <mergeCell ref="A19:C19"/>
    <mergeCell ref="E10:S11"/>
    <mergeCell ref="M70:R73"/>
    <mergeCell ref="A77:A96"/>
    <mergeCell ref="E18:S18"/>
    <mergeCell ref="C53:C54"/>
    <mergeCell ref="B51:B52"/>
    <mergeCell ref="A1:C1"/>
    <mergeCell ref="E33:S33"/>
    <mergeCell ref="B41:B42"/>
    <mergeCell ref="U5:AH5"/>
    <mergeCell ref="U3:AG3"/>
    <mergeCell ref="U2:AH2"/>
    <mergeCell ref="AK56:AX59"/>
    <mergeCell ref="B49:B50"/>
    <mergeCell ref="E25:S25"/>
    <mergeCell ref="G79:G80"/>
    <mergeCell ref="I79:I80"/>
    <mergeCell ref="AK37:AX42"/>
    <mergeCell ref="C94:C96"/>
    <mergeCell ref="M60:R63"/>
    <mergeCell ref="U6:AH7"/>
    <mergeCell ref="G81:G82"/>
    <mergeCell ref="I81:I82"/>
    <mergeCell ref="B75:B76"/>
    <mergeCell ref="E6:S7"/>
    <mergeCell ref="C77:C78"/>
    <mergeCell ref="AK6:AX10"/>
    <mergeCell ref="J81:J82"/>
    <mergeCell ref="AK28:AX33"/>
    <mergeCell ref="B47:B48"/>
    <mergeCell ref="AK14:AX17"/>
    <mergeCell ref="AK43:AX48"/>
    <mergeCell ref="C90:C91"/>
    <mergeCell ref="AK18:AX21"/>
    <mergeCell ref="AK34:AX36"/>
    <mergeCell ref="A7:C7"/>
    <mergeCell ref="C49:C50"/>
    <mergeCell ref="AK24:AX27"/>
    <mergeCell ref="U10:AH23"/>
    <mergeCell ref="M45:R48"/>
    <mergeCell ref="B71:B72"/>
    <mergeCell ref="C73:C74"/>
    <mergeCell ref="E16:S17"/>
    <mergeCell ref="B73:B74"/>
    <mergeCell ref="A41:A54"/>
    <mergeCell ref="A66:A76"/>
    <mergeCell ref="B92:B93"/>
    <mergeCell ref="B45:B46"/>
    <mergeCell ref="E21:S21"/>
    <mergeCell ref="U27:AH48"/>
    <mergeCell ref="B79:B80"/>
    <mergeCell ref="D79:D80"/>
    <mergeCell ref="E34:S39"/>
    <mergeCell ref="E81:E82"/>
    <mergeCell ref="E14:S14"/>
    <mergeCell ref="E23:S23"/>
    <mergeCell ref="C58:C59"/>
    <mergeCell ref="B82:B83"/>
    <mergeCell ref="C84:C85"/>
    <mergeCell ref="C92:C93"/>
    <mergeCell ref="B67:B68"/>
    <mergeCell ref="AK22:AX23"/>
    <mergeCell ref="C47:C48"/>
    <mergeCell ref="M42:R42"/>
    <mergeCell ref="B60:B61"/>
    <mergeCell ref="B69:B70"/>
    <mergeCell ref="B53:B54"/>
    <mergeCell ref="B84:B85"/>
    <mergeCell ref="A13:C13"/>
    <mergeCell ref="M49:R52"/>
    <mergeCell ref="C51:C52"/>
    <mergeCell ref="C60:C61"/>
    <mergeCell ref="E22:S22"/>
    <mergeCell ref="C82:C83"/>
    <mergeCell ref="AK11:AX13"/>
    <mergeCell ref="A55:A65"/>
    <mergeCell ref="C41:C42"/>
    <mergeCell ref="B94:B96"/>
    <mergeCell ref="F81:F82"/>
    <mergeCell ref="M57:R57"/>
    <mergeCell ref="H81:H82"/>
    <mergeCell ref="C43:C44"/>
    <mergeCell ref="A14:C18"/>
    <mergeCell ref="E32:S32"/>
    <mergeCell ref="L81:L82"/>
    <mergeCell ref="M43:R43"/>
    <mergeCell ref="C86:C87"/>
    <mergeCell ref="M81:R84"/>
    <mergeCell ref="C69:C70"/>
    <mergeCell ref="E24:S24"/>
    <mergeCell ref="M74:R77"/>
    <mergeCell ref="K79:K80"/>
    <mergeCell ref="M68:Q68"/>
    <mergeCell ref="B90:B91"/>
    <mergeCell ref="E19:S19"/>
    <mergeCell ref="B77:B78"/>
    <mergeCell ref="C45:C46"/>
    <mergeCell ref="D77:D78"/>
    <mergeCell ref="E26:S31"/>
    <mergeCell ref="C79:C80"/>
    <mergeCell ref="E20:S20"/>
    <mergeCell ref="B43:B44"/>
    <mergeCell ref="U4:AH4"/>
    <mergeCell ref="E2:S5"/>
    <mergeCell ref="AK49:AX55"/>
    <mergeCell ref="U25:AH26"/>
    <mergeCell ref="E79:E80"/>
    <mergeCell ref="M85:R88"/>
    <mergeCell ref="B86:B87"/>
    <mergeCell ref="F79:F80"/>
    <mergeCell ref="C71:C72"/>
    <mergeCell ref="H79:H80"/>
    <mergeCell ref="U24:AH24"/>
    <mergeCell ref="U8:AH8"/>
    <mergeCell ref="A6:C6"/>
    <mergeCell ref="A8:C11"/>
    <mergeCell ref="E8:S8"/>
    <mergeCell ref="A2:C5"/>
    <mergeCell ref="U9:AH9"/>
    <mergeCell ref="A12:C12"/>
    <mergeCell ref="B58:B59"/>
    <mergeCell ref="E9:S9"/>
    <mergeCell ref="K81:K82"/>
  </mergeCells>
  <hyperlinks>
    <hyperlink ref="D1" location="'ÍNDICE'!A1" display="◀ Índice" xr:uid="{00000000-0004-0000-2500-000000000000}"/>
  </hyperlinks>
  <pageMargins left="0.70833333333333304" right="0.70833333333333304" top="0.74791666666666701" bottom="0.74791666666666701" header="0.511811023622047" footer="0.511811023622047"/>
  <pageSetup paperSize="9" scale="45" orientation="landscape" horizontalDpi="300" verticalDpi="300"/>
  <colBreaks count="1" manualBreakCount="1">
    <brk id="3" max="1048575" man="1"/>
  </colBreaks>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BDD7EE"/>
  </sheetPr>
  <dimension ref="A1:AL100"/>
  <sheetViews>
    <sheetView showGridLines="0" zoomScale="85" zoomScaleNormal="85" workbookViewId="0">
      <selection activeCell="A41" sqref="A41:A60"/>
    </sheetView>
  </sheetViews>
  <sheetFormatPr defaultColWidth="0" defaultRowHeight="14.4" zeroHeight="1"/>
  <cols>
    <col min="1" max="1" width="11.5546875" customWidth="1"/>
    <col min="2" max="2" width="90.5546875" customWidth="1"/>
    <col min="3" max="3" width="12" style="24" customWidth="1"/>
    <col min="4" max="12" width="10.6640625" style="598" customWidth="1"/>
    <col min="13" max="14" width="10.6640625" customWidth="1"/>
    <col min="15" max="17" width="6.33203125" customWidth="1"/>
    <col min="18" max="18" width="35.44140625" customWidth="1"/>
    <col min="19" max="19" width="6.33203125" customWidth="1"/>
    <col min="20" max="20" width="9.33203125" hidden="1" customWidth="1"/>
    <col min="21" max="34" width="8.44140625" hidden="1" customWidth="1"/>
    <col min="35" max="38" width="11.5546875" hidden="1" customWidth="1"/>
    <col min="39" max="41" width="9.33203125" hidden="1" customWidth="1"/>
    <col min="42" max="16384" width="9.33203125" hidden="1"/>
  </cols>
  <sheetData>
    <row r="1" spans="1:18" ht="40.5" customHeight="1">
      <c r="A1" s="648"/>
      <c r="B1" s="648"/>
      <c r="C1" s="649"/>
      <c r="D1" s="582"/>
      <c r="E1" s="582"/>
      <c r="F1" s="582"/>
      <c r="G1" s="582"/>
      <c r="H1" s="582"/>
      <c r="I1" s="582"/>
      <c r="J1" s="582"/>
      <c r="K1" s="582"/>
      <c r="L1" s="582"/>
      <c r="M1" s="648"/>
      <c r="N1" s="26" t="s">
        <v>1</v>
      </c>
      <c r="O1" s="648"/>
      <c r="P1" s="648"/>
      <c r="Q1" s="648"/>
      <c r="R1" s="648"/>
    </row>
    <row r="2" spans="1:18" ht="20.25" customHeight="1">
      <c r="A2" s="1191" t="s">
        <v>6134</v>
      </c>
      <c r="B2" s="892"/>
      <c r="C2" s="1129"/>
      <c r="D2" s="1131"/>
      <c r="E2" s="1131"/>
      <c r="F2" s="1131"/>
      <c r="G2" s="1131"/>
      <c r="H2" s="1131"/>
      <c r="I2" s="1131"/>
      <c r="J2" s="1131"/>
      <c r="K2" s="1131"/>
      <c r="L2" s="1131"/>
      <c r="M2" s="892"/>
      <c r="N2" s="892"/>
      <c r="O2" s="892"/>
      <c r="P2" s="892"/>
      <c r="Q2" s="892"/>
      <c r="R2" s="892"/>
    </row>
    <row r="3" spans="1:18" ht="8.25" customHeight="1">
      <c r="A3" s="648"/>
      <c r="B3" s="648"/>
      <c r="C3" s="648"/>
      <c r="D3" s="648"/>
      <c r="E3" s="648"/>
      <c r="F3" s="648"/>
      <c r="G3" s="648"/>
      <c r="H3" s="648"/>
      <c r="I3" s="648"/>
      <c r="J3" s="648"/>
      <c r="K3" s="648"/>
      <c r="L3" s="648"/>
      <c r="M3" s="648"/>
      <c r="N3" s="648"/>
      <c r="O3" s="648"/>
      <c r="P3" s="648"/>
      <c r="Q3" s="648"/>
      <c r="R3" s="648"/>
    </row>
    <row r="4" spans="1:18" ht="18.75" customHeight="1">
      <c r="A4" s="650" t="s">
        <v>6135</v>
      </c>
      <c r="B4" s="651" t="s">
        <v>6136</v>
      </c>
      <c r="C4" s="652" t="s">
        <v>6137</v>
      </c>
      <c r="D4" s="653" t="s">
        <v>6138</v>
      </c>
      <c r="E4" s="653">
        <v>2015</v>
      </c>
      <c r="F4" s="653">
        <v>2016</v>
      </c>
      <c r="G4" s="653">
        <v>2017</v>
      </c>
      <c r="H4" s="653">
        <v>2018</v>
      </c>
      <c r="I4" s="653">
        <v>2019</v>
      </c>
      <c r="J4" s="654">
        <v>2020</v>
      </c>
      <c r="K4" s="653">
        <v>2021</v>
      </c>
      <c r="L4" s="653">
        <v>2022</v>
      </c>
      <c r="M4" s="653">
        <v>2023</v>
      </c>
      <c r="N4" s="653">
        <v>2024</v>
      </c>
      <c r="O4" s="1194" t="s">
        <v>6139</v>
      </c>
      <c r="P4" s="892"/>
      <c r="Q4" s="892"/>
      <c r="R4" s="892"/>
    </row>
    <row r="5" spans="1:18" ht="24.75" customHeight="1">
      <c r="A5" s="1185" t="s">
        <v>6139</v>
      </c>
      <c r="B5" s="1180" t="s">
        <v>6140</v>
      </c>
      <c r="C5" s="1182" t="s">
        <v>6141</v>
      </c>
      <c r="D5" s="656" t="s">
        <v>2159</v>
      </c>
      <c r="E5" s="657"/>
      <c r="F5" s="658">
        <v>0.79900000000000004</v>
      </c>
      <c r="G5" s="658">
        <v>0.79</v>
      </c>
      <c r="H5" s="659">
        <v>0.78600000000000003</v>
      </c>
      <c r="I5" s="658">
        <v>0.76</v>
      </c>
      <c r="J5" s="658">
        <v>0.75</v>
      </c>
      <c r="K5" s="658">
        <v>0.749</v>
      </c>
      <c r="L5" s="658">
        <v>0.72399999999999998</v>
      </c>
      <c r="M5" s="658">
        <v>0.69299999999999995</v>
      </c>
      <c r="N5" s="660"/>
      <c r="O5" s="944"/>
      <c r="P5" s="892"/>
      <c r="Q5" s="892"/>
      <c r="R5" s="892"/>
    </row>
    <row r="6" spans="1:18" ht="24.75" customHeight="1">
      <c r="A6" s="945"/>
      <c r="B6" s="978"/>
      <c r="C6" s="978"/>
      <c r="D6" s="656" t="s">
        <v>2254</v>
      </c>
      <c r="E6" s="657"/>
      <c r="F6" s="658">
        <v>0.20100000000000001</v>
      </c>
      <c r="G6" s="658">
        <v>0.21</v>
      </c>
      <c r="H6" s="659">
        <v>0.214</v>
      </c>
      <c r="I6" s="658">
        <v>0.24</v>
      </c>
      <c r="J6" s="658">
        <v>0.25</v>
      </c>
      <c r="K6" s="658">
        <v>0.251</v>
      </c>
      <c r="L6" s="658">
        <f>1-L5</f>
        <v>0.27600000000000002</v>
      </c>
      <c r="M6" s="658">
        <v>0.307</v>
      </c>
      <c r="N6" s="660"/>
      <c r="O6" s="944"/>
      <c r="P6" s="892"/>
      <c r="Q6" s="892"/>
      <c r="R6" s="892"/>
    </row>
    <row r="7" spans="1:18" ht="24.75" customHeight="1">
      <c r="A7" s="945"/>
      <c r="B7" s="1178" t="s">
        <v>6142</v>
      </c>
      <c r="C7" s="1189" t="s">
        <v>6143</v>
      </c>
      <c r="D7" s="656" t="s">
        <v>2159</v>
      </c>
      <c r="E7" s="657"/>
      <c r="F7" s="661">
        <v>1720</v>
      </c>
      <c r="G7" s="661">
        <v>1677</v>
      </c>
      <c r="H7" s="661">
        <v>1959</v>
      </c>
      <c r="I7" s="661">
        <v>1954</v>
      </c>
      <c r="J7" s="661">
        <v>1743</v>
      </c>
      <c r="K7" s="661">
        <v>1517</v>
      </c>
      <c r="L7" s="661">
        <v>2067</v>
      </c>
      <c r="M7" s="661">
        <v>1956</v>
      </c>
      <c r="N7" s="660"/>
      <c r="O7" s="944"/>
      <c r="P7" s="892"/>
      <c r="Q7" s="892"/>
      <c r="R7" s="892"/>
    </row>
    <row r="8" spans="1:18" ht="24.75" customHeight="1">
      <c r="A8" s="945"/>
      <c r="B8" s="1119"/>
      <c r="C8" s="1119"/>
      <c r="D8" s="656" t="s">
        <v>2254</v>
      </c>
      <c r="E8" s="657"/>
      <c r="F8" s="661" t="s">
        <v>6144</v>
      </c>
      <c r="G8" s="661">
        <v>10</v>
      </c>
      <c r="H8" s="661" t="s">
        <v>6145</v>
      </c>
      <c r="I8" s="661">
        <v>10</v>
      </c>
      <c r="J8" s="661">
        <v>38</v>
      </c>
      <c r="K8" s="661">
        <v>45</v>
      </c>
      <c r="L8" s="661">
        <v>24</v>
      </c>
      <c r="M8" s="661">
        <v>76</v>
      </c>
      <c r="N8" s="660"/>
      <c r="O8" s="944"/>
      <c r="P8" s="892"/>
      <c r="Q8" s="892"/>
      <c r="R8" s="892"/>
    </row>
    <row r="9" spans="1:18" ht="24.75" customHeight="1">
      <c r="A9" s="945"/>
      <c r="B9" s="978"/>
      <c r="C9" s="978"/>
      <c r="D9" s="658" t="s">
        <v>6146</v>
      </c>
      <c r="E9" s="662"/>
      <c r="F9" s="661">
        <v>1418</v>
      </c>
      <c r="G9" s="661">
        <v>1439</v>
      </c>
      <c r="H9" s="661">
        <v>1587</v>
      </c>
      <c r="I9" s="661">
        <v>1633</v>
      </c>
      <c r="J9" s="661">
        <v>1317</v>
      </c>
      <c r="K9" s="661">
        <v>1293</v>
      </c>
      <c r="L9" s="661">
        <v>1762</v>
      </c>
      <c r="M9" s="661">
        <v>1621</v>
      </c>
      <c r="N9" s="660"/>
      <c r="O9" s="944"/>
      <c r="P9" s="892"/>
      <c r="Q9" s="892"/>
      <c r="R9" s="892"/>
    </row>
    <row r="10" spans="1:18" ht="49.5" customHeight="1">
      <c r="A10" s="945"/>
      <c r="B10" s="655" t="s">
        <v>6147</v>
      </c>
      <c r="C10" s="663" t="s">
        <v>6148</v>
      </c>
      <c r="D10" s="664"/>
      <c r="E10" s="664"/>
      <c r="F10" s="665">
        <v>0.47199999999999998</v>
      </c>
      <c r="G10" s="665">
        <v>0.45700000000000002</v>
      </c>
      <c r="H10" s="665">
        <v>0.48799999999999999</v>
      </c>
      <c r="I10" s="665">
        <v>0.503</v>
      </c>
      <c r="J10" s="665">
        <v>0.51100000000000001</v>
      </c>
      <c r="K10" s="665">
        <v>0.49399999999999999</v>
      </c>
      <c r="L10" s="665">
        <v>0.502</v>
      </c>
      <c r="M10" s="665">
        <v>0.53900000000000003</v>
      </c>
      <c r="N10" s="660"/>
      <c r="O10" s="944"/>
      <c r="P10" s="892"/>
      <c r="Q10" s="892"/>
      <c r="R10" s="892"/>
    </row>
    <row r="11" spans="1:18" ht="49.5" customHeight="1">
      <c r="A11" s="945"/>
      <c r="B11" s="655" t="s">
        <v>6149</v>
      </c>
      <c r="C11" s="663" t="s">
        <v>6148</v>
      </c>
      <c r="D11" s="666"/>
      <c r="E11" s="666"/>
      <c r="F11" s="665">
        <v>0.86199999999999999</v>
      </c>
      <c r="G11" s="665">
        <v>0.874</v>
      </c>
      <c r="H11" s="665">
        <v>0.88400000000000001</v>
      </c>
      <c r="I11" s="665">
        <v>0.89200000000000002</v>
      </c>
      <c r="J11" s="665">
        <v>0.82899999999999996</v>
      </c>
      <c r="K11" s="665">
        <v>0.83299999999999996</v>
      </c>
      <c r="L11" s="665">
        <v>0.88200000000000001</v>
      </c>
      <c r="M11" s="665">
        <v>0.84</v>
      </c>
      <c r="N11" s="660"/>
      <c r="O11" s="944"/>
      <c r="P11" s="892"/>
      <c r="Q11" s="892"/>
      <c r="R11" s="892"/>
    </row>
    <row r="12" spans="1:18" ht="49.5" customHeight="1">
      <c r="A12" s="945"/>
      <c r="B12" s="655" t="s">
        <v>6150</v>
      </c>
      <c r="C12" s="667" t="s">
        <v>6151</v>
      </c>
      <c r="D12" s="657"/>
      <c r="E12" s="657"/>
      <c r="F12" s="658">
        <v>0.129</v>
      </c>
      <c r="G12" s="658">
        <v>0.127</v>
      </c>
      <c r="H12" s="658">
        <v>0.126</v>
      </c>
      <c r="I12" s="658">
        <v>0.125</v>
      </c>
      <c r="J12" s="658">
        <v>0.125</v>
      </c>
      <c r="K12" s="658">
        <v>0.11899999999999999</v>
      </c>
      <c r="L12" s="658">
        <v>0.11600000000000001</v>
      </c>
      <c r="M12" s="662"/>
      <c r="N12" s="660"/>
      <c r="O12" s="944"/>
      <c r="P12" s="892"/>
      <c r="Q12" s="892"/>
      <c r="R12" s="892"/>
    </row>
    <row r="13" spans="1:18" ht="24.75" customHeight="1">
      <c r="A13" s="945"/>
      <c r="B13" s="1178" t="s">
        <v>6152</v>
      </c>
      <c r="C13" s="1189" t="s">
        <v>6153</v>
      </c>
      <c r="D13" s="656" t="s">
        <v>2159</v>
      </c>
      <c r="E13" s="657"/>
      <c r="F13" s="658" t="s">
        <v>6154</v>
      </c>
      <c r="G13" s="658">
        <v>0.12</v>
      </c>
      <c r="H13" s="658">
        <v>0.17</v>
      </c>
      <c r="I13" s="658">
        <v>0.22</v>
      </c>
      <c r="J13" s="658">
        <v>0.26</v>
      </c>
      <c r="K13" s="658">
        <v>0.29299999999999998</v>
      </c>
      <c r="L13" s="658">
        <v>0.32800000000000001</v>
      </c>
      <c r="M13" s="658">
        <v>0.32200000000000001</v>
      </c>
      <c r="N13" s="660"/>
      <c r="O13" s="944"/>
      <c r="P13" s="892"/>
      <c r="Q13" s="892"/>
      <c r="R13" s="892"/>
    </row>
    <row r="14" spans="1:18" ht="24.75" customHeight="1">
      <c r="A14" s="945"/>
      <c r="B14" s="978"/>
      <c r="C14" s="978"/>
      <c r="D14" s="656" t="s">
        <v>2254</v>
      </c>
      <c r="E14" s="657"/>
      <c r="F14" s="658" t="s">
        <v>6154</v>
      </c>
      <c r="G14" s="658">
        <v>0.88</v>
      </c>
      <c r="H14" s="658">
        <v>0.83</v>
      </c>
      <c r="I14" s="658">
        <v>0.78</v>
      </c>
      <c r="J14" s="658">
        <v>0.74</v>
      </c>
      <c r="K14" s="658">
        <v>0.70699999999999996</v>
      </c>
      <c r="L14" s="658">
        <v>0.67200000000000004</v>
      </c>
      <c r="M14" s="658">
        <v>0.67800000000000005</v>
      </c>
      <c r="N14" s="660"/>
      <c r="O14" s="944"/>
      <c r="P14" s="892"/>
      <c r="Q14" s="892"/>
      <c r="R14" s="892"/>
    </row>
    <row r="15" spans="1:18" ht="24.75" customHeight="1">
      <c r="A15" s="945"/>
      <c r="B15" s="1178" t="s">
        <v>6155</v>
      </c>
      <c r="C15" s="1189" t="s">
        <v>6156</v>
      </c>
      <c r="D15" s="656" t="s">
        <v>2159</v>
      </c>
      <c r="E15" s="657"/>
      <c r="F15" s="658">
        <v>0.32800000000000001</v>
      </c>
      <c r="G15" s="658">
        <v>0.35499999999999998</v>
      </c>
      <c r="H15" s="658">
        <v>0.374</v>
      </c>
      <c r="I15" s="658">
        <v>0.4</v>
      </c>
      <c r="J15" s="658">
        <v>0.41699999999999998</v>
      </c>
      <c r="K15" s="658">
        <v>0.42899999999999999</v>
      </c>
      <c r="L15" s="658">
        <v>0.443</v>
      </c>
      <c r="M15" s="658">
        <v>0.441</v>
      </c>
      <c r="N15" s="660"/>
      <c r="O15" s="944"/>
      <c r="P15" s="892"/>
      <c r="Q15" s="892"/>
      <c r="R15" s="892"/>
    </row>
    <row r="16" spans="1:18" ht="24.75" customHeight="1">
      <c r="A16" s="945"/>
      <c r="B16" s="978"/>
      <c r="C16" s="978"/>
      <c r="D16" s="656" t="s">
        <v>2254</v>
      </c>
      <c r="E16" s="657"/>
      <c r="F16" s="658">
        <v>0.67200000000000004</v>
      </c>
      <c r="G16" s="658">
        <v>0.64500000000000002</v>
      </c>
      <c r="H16" s="658">
        <v>0.626</v>
      </c>
      <c r="I16" s="658">
        <v>0.6</v>
      </c>
      <c r="J16" s="658">
        <v>0.58299999999999996</v>
      </c>
      <c r="K16" s="658">
        <v>0.57099999999999995</v>
      </c>
      <c r="L16" s="658">
        <v>0.55700000000000005</v>
      </c>
      <c r="M16" s="658">
        <v>0.55900000000000005</v>
      </c>
      <c r="N16" s="660"/>
      <c r="O16" s="944"/>
      <c r="P16" s="892"/>
      <c r="Q16" s="892"/>
      <c r="R16" s="892"/>
    </row>
    <row r="17" spans="1:18" ht="24.75" customHeight="1">
      <c r="A17" s="945"/>
      <c r="B17" s="1180" t="s">
        <v>6157</v>
      </c>
      <c r="C17" s="1197" t="s">
        <v>6143</v>
      </c>
      <c r="D17" s="656" t="s">
        <v>2159</v>
      </c>
      <c r="E17" s="658">
        <v>0.33</v>
      </c>
      <c r="F17" s="662"/>
      <c r="G17" s="662"/>
      <c r="H17" s="662"/>
      <c r="I17" s="658">
        <v>0.38700000000000001</v>
      </c>
      <c r="J17" s="662"/>
      <c r="K17" s="662"/>
      <c r="L17" s="658">
        <v>0.37</v>
      </c>
      <c r="M17" s="662"/>
      <c r="N17" s="658">
        <v>0.33</v>
      </c>
      <c r="O17" s="944"/>
      <c r="P17" s="892"/>
      <c r="Q17" s="892"/>
      <c r="R17" s="892"/>
    </row>
    <row r="18" spans="1:18" ht="24.75" customHeight="1">
      <c r="A18" s="945"/>
      <c r="B18" s="978"/>
      <c r="C18" s="978"/>
      <c r="D18" s="656" t="s">
        <v>2254</v>
      </c>
      <c r="E18" s="658">
        <v>0.67</v>
      </c>
      <c r="F18" s="662"/>
      <c r="G18" s="662"/>
      <c r="H18" s="662"/>
      <c r="I18" s="658">
        <v>0.61299999999999999</v>
      </c>
      <c r="J18" s="662"/>
      <c r="K18" s="662"/>
      <c r="L18" s="658">
        <v>0.63</v>
      </c>
      <c r="M18" s="662"/>
      <c r="N18" s="658">
        <v>0.67</v>
      </c>
      <c r="O18" s="944"/>
      <c r="P18" s="892"/>
      <c r="Q18" s="892"/>
      <c r="R18" s="892"/>
    </row>
    <row r="19" spans="1:18" ht="24.75" customHeight="1">
      <c r="A19" s="945"/>
      <c r="B19" s="1180" t="s">
        <v>6158</v>
      </c>
      <c r="C19" s="667"/>
      <c r="D19" s="656" t="s">
        <v>2159</v>
      </c>
      <c r="E19" s="662"/>
      <c r="F19" s="662"/>
      <c r="G19" s="658">
        <v>0.104</v>
      </c>
      <c r="H19" s="662"/>
      <c r="I19" s="662"/>
      <c r="J19" s="662"/>
      <c r="K19" s="658">
        <v>9.6000000000000002E-2</v>
      </c>
      <c r="L19" s="662"/>
      <c r="M19" s="662"/>
      <c r="N19" s="662"/>
      <c r="O19" s="944"/>
      <c r="P19" s="892"/>
      <c r="Q19" s="892"/>
      <c r="R19" s="892"/>
    </row>
    <row r="20" spans="1:18" ht="24.75" customHeight="1">
      <c r="A20" s="945"/>
      <c r="B20" s="978"/>
      <c r="C20" s="668" t="s">
        <v>6143</v>
      </c>
      <c r="D20" s="656" t="s">
        <v>2254</v>
      </c>
      <c r="E20" s="662"/>
      <c r="F20" s="662"/>
      <c r="G20" s="658">
        <v>0.89600000000000002</v>
      </c>
      <c r="H20" s="662"/>
      <c r="I20" s="662"/>
      <c r="J20" s="662"/>
      <c r="K20" s="658">
        <v>0.90400000000000003</v>
      </c>
      <c r="L20" s="662"/>
      <c r="M20" s="662"/>
      <c r="N20" s="662"/>
      <c r="O20" s="944"/>
      <c r="P20" s="892"/>
      <c r="Q20" s="892"/>
      <c r="R20" s="892"/>
    </row>
    <row r="21" spans="1:18" ht="24.75" customHeight="1">
      <c r="A21" s="945"/>
      <c r="B21" s="1175" t="s">
        <v>6159</v>
      </c>
      <c r="C21" s="1192" t="s">
        <v>6160</v>
      </c>
      <c r="D21" s="656" t="s">
        <v>2159</v>
      </c>
      <c r="E21" s="657"/>
      <c r="F21" s="658">
        <v>0.251</v>
      </c>
      <c r="G21" s="662"/>
      <c r="H21" s="662"/>
      <c r="I21" s="669">
        <v>0.27200000000000002</v>
      </c>
      <c r="J21" s="662"/>
      <c r="K21" s="662"/>
      <c r="L21" s="670"/>
      <c r="M21" s="670"/>
      <c r="N21" s="660"/>
      <c r="O21" s="944"/>
      <c r="P21" s="892"/>
      <c r="Q21" s="892"/>
      <c r="R21" s="892"/>
    </row>
    <row r="22" spans="1:18" ht="24.75" customHeight="1">
      <c r="A22" s="945"/>
      <c r="B22" s="978"/>
      <c r="C22" s="978"/>
      <c r="D22" s="671" t="s">
        <v>2254</v>
      </c>
      <c r="E22" s="672"/>
      <c r="F22" s="673">
        <v>0.749</v>
      </c>
      <c r="G22" s="674"/>
      <c r="H22" s="674"/>
      <c r="I22" s="675">
        <v>0.72799999999999998</v>
      </c>
      <c r="J22" s="674"/>
      <c r="K22" s="674"/>
      <c r="L22" s="676"/>
      <c r="M22" s="676"/>
      <c r="N22" s="677"/>
      <c r="O22" s="944"/>
      <c r="P22" s="892"/>
      <c r="Q22" s="892"/>
      <c r="R22" s="892"/>
    </row>
    <row r="23" spans="1:18" ht="24.75" customHeight="1">
      <c r="A23" s="1187" t="s">
        <v>6161</v>
      </c>
      <c r="B23" s="1190" t="s">
        <v>6162</v>
      </c>
      <c r="C23" s="1196" t="s">
        <v>6163</v>
      </c>
      <c r="D23" s="678" t="s">
        <v>2159</v>
      </c>
      <c r="E23" s="679"/>
      <c r="F23" s="680">
        <v>0.22735346358792199</v>
      </c>
      <c r="G23" s="680">
        <v>0.21096345514950199</v>
      </c>
      <c r="H23" s="680">
        <v>0.20592592592592601</v>
      </c>
      <c r="I23" s="680">
        <v>0.26500000000000001</v>
      </c>
      <c r="J23" s="680">
        <v>0.18470149253731299</v>
      </c>
      <c r="K23" s="680">
        <v>0.21212121212121199</v>
      </c>
      <c r="L23" s="680">
        <v>0.191</v>
      </c>
      <c r="M23" s="681" t="s">
        <v>6164</v>
      </c>
      <c r="N23" s="682"/>
      <c r="O23" s="1195" t="s">
        <v>6161</v>
      </c>
      <c r="P23" s="892"/>
      <c r="Q23" s="892"/>
      <c r="R23" s="892"/>
    </row>
    <row r="24" spans="1:18" ht="24.75" customHeight="1">
      <c r="A24" s="892"/>
      <c r="B24" s="978"/>
      <c r="C24" s="978"/>
      <c r="D24" s="656" t="s">
        <v>2254</v>
      </c>
      <c r="E24" s="657"/>
      <c r="F24" s="658">
        <v>0.77264653641207803</v>
      </c>
      <c r="G24" s="658">
        <v>0.78903654485049801</v>
      </c>
      <c r="H24" s="658">
        <v>0.79407407407407404</v>
      </c>
      <c r="I24" s="658">
        <v>0.73499999999999999</v>
      </c>
      <c r="J24" s="658">
        <v>0.81529850746268695</v>
      </c>
      <c r="K24" s="658">
        <v>0.78787878787878796</v>
      </c>
      <c r="L24" s="658">
        <v>0.80900000000000005</v>
      </c>
      <c r="M24" s="669" t="s">
        <v>6164</v>
      </c>
      <c r="N24" s="683"/>
      <c r="O24" s="944"/>
      <c r="P24" s="892"/>
      <c r="Q24" s="892"/>
      <c r="R24" s="892"/>
    </row>
    <row r="25" spans="1:18" ht="24.75" customHeight="1">
      <c r="A25" s="892"/>
      <c r="B25" s="1175" t="s">
        <v>6165</v>
      </c>
      <c r="C25" s="1179" t="s">
        <v>6160</v>
      </c>
      <c r="D25" s="656" t="s">
        <v>2159</v>
      </c>
      <c r="E25" s="657"/>
      <c r="F25" s="658">
        <v>0.23400000000000001</v>
      </c>
      <c r="G25" s="658">
        <v>0.20899999999999999</v>
      </c>
      <c r="H25" s="658">
        <v>0.2</v>
      </c>
      <c r="I25" s="658">
        <v>0.193</v>
      </c>
      <c r="J25" s="659">
        <v>0.18099999999999999</v>
      </c>
      <c r="K25" s="659">
        <v>0.16800000000000001</v>
      </c>
      <c r="L25" s="659">
        <v>0.17899999999999999</v>
      </c>
      <c r="M25" s="659">
        <v>0.217</v>
      </c>
      <c r="N25" s="683"/>
      <c r="O25" s="944"/>
      <c r="P25" s="892"/>
      <c r="Q25" s="892"/>
      <c r="R25" s="892"/>
    </row>
    <row r="26" spans="1:18" ht="24.75" customHeight="1">
      <c r="A26" s="892"/>
      <c r="B26" s="978"/>
      <c r="C26" s="978"/>
      <c r="D26" s="656" t="s">
        <v>2254</v>
      </c>
      <c r="E26" s="657"/>
      <c r="F26" s="658">
        <v>0.215</v>
      </c>
      <c r="G26" s="658">
        <v>0.2</v>
      </c>
      <c r="H26" s="658">
        <v>0.188</v>
      </c>
      <c r="I26" s="658">
        <v>0.185</v>
      </c>
      <c r="J26" s="659">
        <v>0.16800000000000001</v>
      </c>
      <c r="K26" s="659">
        <v>0.159</v>
      </c>
      <c r="L26" s="659">
        <v>0.17199999999999999</v>
      </c>
      <c r="M26" s="659">
        <v>0.19800000000000001</v>
      </c>
      <c r="N26" s="683"/>
      <c r="O26" s="944"/>
      <c r="P26" s="892"/>
      <c r="Q26" s="892"/>
      <c r="R26" s="892"/>
    </row>
    <row r="27" spans="1:18" ht="24.75" customHeight="1">
      <c r="A27" s="892"/>
      <c r="B27" s="1175" t="s">
        <v>6166</v>
      </c>
      <c r="C27" s="1179" t="s">
        <v>6160</v>
      </c>
      <c r="D27" s="656" t="s">
        <v>2159</v>
      </c>
      <c r="E27" s="657"/>
      <c r="F27" s="662"/>
      <c r="G27" s="658">
        <v>0.60399999999999998</v>
      </c>
      <c r="H27" s="662"/>
      <c r="I27" s="662"/>
      <c r="J27" s="662"/>
      <c r="K27" s="658">
        <v>0.58099999999999996</v>
      </c>
      <c r="L27" s="662"/>
      <c r="M27" s="670"/>
      <c r="N27" s="683"/>
      <c r="O27" s="944"/>
      <c r="P27" s="892"/>
      <c r="Q27" s="892"/>
      <c r="R27" s="892"/>
    </row>
    <row r="28" spans="1:18" ht="24.75" customHeight="1">
      <c r="A28" s="892"/>
      <c r="B28" s="978"/>
      <c r="C28" s="978"/>
      <c r="D28" s="656" t="s">
        <v>2254</v>
      </c>
      <c r="E28" s="657"/>
      <c r="F28" s="662"/>
      <c r="G28" s="658">
        <v>0.39600000000000002</v>
      </c>
      <c r="H28" s="662"/>
      <c r="I28" s="662"/>
      <c r="J28" s="662"/>
      <c r="K28" s="658">
        <v>0.41899999999999998</v>
      </c>
      <c r="L28" s="662"/>
      <c r="M28" s="670"/>
      <c r="N28" s="683"/>
      <c r="O28" s="944"/>
      <c r="P28" s="892"/>
      <c r="Q28" s="892"/>
      <c r="R28" s="892"/>
    </row>
    <row r="29" spans="1:18" ht="24.75" customHeight="1">
      <c r="A29" s="892"/>
      <c r="B29" s="1175" t="s">
        <v>6167</v>
      </c>
      <c r="C29" s="1179" t="s">
        <v>6160</v>
      </c>
      <c r="D29" s="656" t="s">
        <v>2159</v>
      </c>
      <c r="E29" s="657"/>
      <c r="F29" s="662"/>
      <c r="G29" s="658">
        <v>0.505</v>
      </c>
      <c r="H29" s="662"/>
      <c r="I29" s="662"/>
      <c r="J29" s="662"/>
      <c r="K29" s="658">
        <v>0.48099999999999998</v>
      </c>
      <c r="L29" s="662"/>
      <c r="M29" s="670"/>
      <c r="N29" s="683"/>
      <c r="O29" s="944"/>
      <c r="P29" s="892"/>
      <c r="Q29" s="892"/>
      <c r="R29" s="892"/>
    </row>
    <row r="30" spans="1:18" ht="24.75" customHeight="1">
      <c r="A30" s="892"/>
      <c r="B30" s="978"/>
      <c r="C30" s="978"/>
      <c r="D30" s="656" t="s">
        <v>2254</v>
      </c>
      <c r="E30" s="657"/>
      <c r="F30" s="662"/>
      <c r="G30" s="658">
        <v>0.495</v>
      </c>
      <c r="H30" s="662"/>
      <c r="I30" s="662"/>
      <c r="J30" s="662"/>
      <c r="K30" s="658">
        <v>0.51900000000000002</v>
      </c>
      <c r="L30" s="662"/>
      <c r="M30" s="670"/>
      <c r="N30" s="683"/>
      <c r="O30" s="944"/>
      <c r="P30" s="892"/>
      <c r="Q30" s="892"/>
      <c r="R30" s="892"/>
    </row>
    <row r="31" spans="1:18" ht="24.75" customHeight="1">
      <c r="A31" s="892"/>
      <c r="B31" s="1175" t="s">
        <v>6168</v>
      </c>
      <c r="C31" s="1179" t="s">
        <v>6160</v>
      </c>
      <c r="D31" s="656" t="s">
        <v>2159</v>
      </c>
      <c r="E31" s="657"/>
      <c r="F31" s="662"/>
      <c r="G31" s="658">
        <v>0.59</v>
      </c>
      <c r="H31" s="662"/>
      <c r="I31" s="662"/>
      <c r="J31" s="662"/>
      <c r="K31" s="658">
        <v>0.57599999999999996</v>
      </c>
      <c r="L31" s="662"/>
      <c r="M31" s="670"/>
      <c r="N31" s="683"/>
      <c r="O31" s="944"/>
      <c r="P31" s="892"/>
      <c r="Q31" s="892"/>
      <c r="R31" s="892"/>
    </row>
    <row r="32" spans="1:18" ht="24.75" customHeight="1">
      <c r="A32" s="892"/>
      <c r="B32" s="978"/>
      <c r="C32" s="978"/>
      <c r="D32" s="656" t="s">
        <v>2254</v>
      </c>
      <c r="E32" s="657"/>
      <c r="F32" s="662"/>
      <c r="G32" s="658">
        <v>0.41</v>
      </c>
      <c r="H32" s="662"/>
      <c r="I32" s="662"/>
      <c r="J32" s="662"/>
      <c r="K32" s="658">
        <v>0.42399999999999999</v>
      </c>
      <c r="L32" s="662"/>
      <c r="M32" s="670"/>
      <c r="N32" s="683"/>
      <c r="O32" s="944"/>
      <c r="P32" s="892"/>
      <c r="Q32" s="892"/>
      <c r="R32" s="892"/>
    </row>
    <row r="33" spans="1:18" ht="24.75" customHeight="1">
      <c r="A33" s="892"/>
      <c r="B33" s="1175" t="s">
        <v>6169</v>
      </c>
      <c r="C33" s="1179" t="s">
        <v>6160</v>
      </c>
      <c r="D33" s="656" t="s">
        <v>2159</v>
      </c>
      <c r="E33" s="657"/>
      <c r="F33" s="662"/>
      <c r="G33" s="658">
        <v>0.49299999999999999</v>
      </c>
      <c r="H33" s="662"/>
      <c r="I33" s="662"/>
      <c r="J33" s="662"/>
      <c r="K33" s="658">
        <v>0.47899999999999998</v>
      </c>
      <c r="L33" s="662"/>
      <c r="M33" s="670"/>
      <c r="N33" s="683"/>
      <c r="O33" s="944"/>
      <c r="P33" s="892"/>
      <c r="Q33" s="892"/>
      <c r="R33" s="892"/>
    </row>
    <row r="34" spans="1:18" ht="24.75" customHeight="1">
      <c r="A34" s="892"/>
      <c r="B34" s="978"/>
      <c r="C34" s="978"/>
      <c r="D34" s="656" t="s">
        <v>2254</v>
      </c>
      <c r="E34" s="657"/>
      <c r="F34" s="662"/>
      <c r="G34" s="658">
        <v>0.50700000000000001</v>
      </c>
      <c r="H34" s="662"/>
      <c r="I34" s="662"/>
      <c r="J34" s="662"/>
      <c r="K34" s="658">
        <v>0.52100000000000002</v>
      </c>
      <c r="L34" s="662"/>
      <c r="M34" s="670"/>
      <c r="N34" s="683"/>
      <c r="O34" s="944"/>
      <c r="P34" s="892"/>
      <c r="Q34" s="892"/>
      <c r="R34" s="892"/>
    </row>
    <row r="35" spans="1:18" ht="24.75" customHeight="1">
      <c r="A35" s="892"/>
      <c r="B35" s="1175" t="s">
        <v>6170</v>
      </c>
      <c r="C35" s="1186" t="s">
        <v>6171</v>
      </c>
      <c r="D35" s="684" t="s">
        <v>2254</v>
      </c>
      <c r="E35" s="685"/>
      <c r="F35" s="662"/>
      <c r="G35" s="658"/>
      <c r="H35" s="662"/>
      <c r="I35" s="662"/>
      <c r="J35" s="662"/>
      <c r="K35" s="662"/>
      <c r="L35" s="659">
        <v>0.75</v>
      </c>
      <c r="M35" s="686"/>
      <c r="N35" s="683"/>
      <c r="O35" s="944"/>
      <c r="P35" s="892"/>
      <c r="Q35" s="892"/>
      <c r="R35" s="892"/>
    </row>
    <row r="36" spans="1:18" ht="24.75" customHeight="1">
      <c r="A36" s="892"/>
      <c r="B36" s="978"/>
      <c r="C36" s="978"/>
      <c r="D36" s="684" t="s">
        <v>2159</v>
      </c>
      <c r="E36" s="685"/>
      <c r="F36" s="662"/>
      <c r="G36" s="658"/>
      <c r="H36" s="662"/>
      <c r="I36" s="662"/>
      <c r="J36" s="662"/>
      <c r="K36" s="662"/>
      <c r="L36" s="659">
        <v>0.72</v>
      </c>
      <c r="M36" s="686"/>
      <c r="N36" s="683"/>
      <c r="O36" s="944"/>
      <c r="P36" s="892"/>
      <c r="Q36" s="892"/>
      <c r="R36" s="892"/>
    </row>
    <row r="37" spans="1:18" ht="24.75" customHeight="1">
      <c r="A37" s="892"/>
      <c r="B37" s="1175" t="s">
        <v>6172</v>
      </c>
      <c r="C37" s="1186" t="s">
        <v>6148</v>
      </c>
      <c r="D37" s="684" t="s">
        <v>2254</v>
      </c>
      <c r="E37" s="685"/>
      <c r="F37" s="662"/>
      <c r="G37" s="658"/>
      <c r="H37" s="662"/>
      <c r="I37" s="662"/>
      <c r="J37" s="662"/>
      <c r="K37" s="662"/>
      <c r="L37" s="659">
        <v>0.27</v>
      </c>
      <c r="M37" s="686"/>
      <c r="N37" s="683"/>
      <c r="O37" s="944"/>
      <c r="P37" s="892"/>
      <c r="Q37" s="892"/>
      <c r="R37" s="892"/>
    </row>
    <row r="38" spans="1:18" ht="24.75" customHeight="1">
      <c r="A38" s="892"/>
      <c r="B38" s="978"/>
      <c r="C38" s="978"/>
      <c r="D38" s="684" t="s">
        <v>2159</v>
      </c>
      <c r="E38" s="685"/>
      <c r="F38" s="662"/>
      <c r="G38" s="658"/>
      <c r="H38" s="662"/>
      <c r="I38" s="662"/>
      <c r="J38" s="662"/>
      <c r="K38" s="662"/>
      <c r="L38" s="659">
        <v>0.31</v>
      </c>
      <c r="M38" s="686"/>
      <c r="N38" s="687"/>
      <c r="O38" s="944"/>
      <c r="P38" s="892"/>
      <c r="Q38" s="892"/>
      <c r="R38" s="892"/>
    </row>
    <row r="39" spans="1:18" ht="24.75" customHeight="1">
      <c r="A39" s="892"/>
      <c r="B39" s="1175" t="s">
        <v>6173</v>
      </c>
      <c r="C39" s="1186" t="s">
        <v>6148</v>
      </c>
      <c r="D39" s="684" t="s">
        <v>2254</v>
      </c>
      <c r="E39" s="685"/>
      <c r="F39" s="662"/>
      <c r="G39" s="659">
        <v>0.76</v>
      </c>
      <c r="H39" s="658"/>
      <c r="I39" s="659">
        <v>0.69399999999999995</v>
      </c>
      <c r="J39" s="659">
        <v>0.68799999999999994</v>
      </c>
      <c r="K39" s="659">
        <v>0.73499999999999999</v>
      </c>
      <c r="L39" s="659">
        <v>0.745</v>
      </c>
      <c r="M39" s="688">
        <v>0.78</v>
      </c>
      <c r="N39" s="689"/>
      <c r="O39" s="944"/>
      <c r="P39" s="892"/>
      <c r="Q39" s="892"/>
      <c r="R39" s="892"/>
    </row>
    <row r="40" spans="1:18" ht="24.75" customHeight="1">
      <c r="A40" s="892"/>
      <c r="B40" s="978"/>
      <c r="C40" s="978"/>
      <c r="D40" s="690" t="s">
        <v>2159</v>
      </c>
      <c r="E40" s="691"/>
      <c r="F40" s="692"/>
      <c r="G40" s="693">
        <v>0.24</v>
      </c>
      <c r="H40" s="694"/>
      <c r="I40" s="693">
        <v>0.30599999999999999</v>
      </c>
      <c r="J40" s="693">
        <v>0.313</v>
      </c>
      <c r="K40" s="693">
        <v>0.26500000000000001</v>
      </c>
      <c r="L40" s="693">
        <v>0.255</v>
      </c>
      <c r="M40" s="695">
        <v>0.22</v>
      </c>
      <c r="N40" s="696"/>
      <c r="O40" s="944"/>
      <c r="P40" s="892"/>
      <c r="Q40" s="892"/>
      <c r="R40" s="892"/>
    </row>
    <row r="41" spans="1:18" ht="49.5" customHeight="1">
      <c r="A41" s="1199" t="s">
        <v>6174</v>
      </c>
      <c r="B41" s="697" t="s">
        <v>6175</v>
      </c>
      <c r="C41" s="698" t="s">
        <v>6176</v>
      </c>
      <c r="D41" s="699"/>
      <c r="E41" s="699"/>
      <c r="F41" s="700">
        <v>8.0000000000000002E-3</v>
      </c>
      <c r="G41" s="700">
        <v>7.0000000000000001E-3</v>
      </c>
      <c r="H41" s="701">
        <v>7.0000000000000001E-3</v>
      </c>
      <c r="I41" s="700">
        <v>8.9999999999999993E-3</v>
      </c>
      <c r="J41" s="700">
        <v>1.7999999999999999E-2</v>
      </c>
      <c r="K41" s="700">
        <v>0.02</v>
      </c>
      <c r="L41" s="702"/>
      <c r="M41" s="702"/>
      <c r="N41" s="703"/>
      <c r="O41" s="1183" t="s">
        <v>6174</v>
      </c>
      <c r="P41" s="892"/>
      <c r="Q41" s="892"/>
      <c r="R41" s="892"/>
    </row>
    <row r="42" spans="1:18" ht="24.75" customHeight="1">
      <c r="A42" s="892"/>
      <c r="B42" s="1178" t="s">
        <v>6177</v>
      </c>
      <c r="C42" s="1177" t="s">
        <v>6178</v>
      </c>
      <c r="D42" s="656" t="s">
        <v>2159</v>
      </c>
      <c r="E42" s="657"/>
      <c r="F42" s="658">
        <v>0.17899999999999999</v>
      </c>
      <c r="G42" s="658">
        <v>0.17599999999999999</v>
      </c>
      <c r="H42" s="659">
        <v>0.17699999999999999</v>
      </c>
      <c r="I42" s="658">
        <v>0.17799999999999999</v>
      </c>
      <c r="J42" s="658">
        <v>0.21199999999999999</v>
      </c>
      <c r="K42" s="658">
        <v>0.20699999999999999</v>
      </c>
      <c r="L42" s="658">
        <v>0.20399999999999999</v>
      </c>
      <c r="M42" s="658">
        <v>0.2</v>
      </c>
      <c r="N42" s="705"/>
      <c r="O42" s="944"/>
      <c r="P42" s="892"/>
      <c r="Q42" s="892"/>
      <c r="R42" s="892"/>
    </row>
    <row r="43" spans="1:18" ht="24.75" customHeight="1">
      <c r="A43" s="892"/>
      <c r="B43" s="978"/>
      <c r="C43" s="978"/>
      <c r="D43" s="656" t="s">
        <v>2254</v>
      </c>
      <c r="E43" s="657"/>
      <c r="F43" s="658">
        <v>0.82099999999999995</v>
      </c>
      <c r="G43" s="658">
        <v>0.82399999999999995</v>
      </c>
      <c r="H43" s="659">
        <v>0.82299999999999995</v>
      </c>
      <c r="I43" s="658">
        <v>0.82199999999999995</v>
      </c>
      <c r="J43" s="658">
        <v>0.78800000000000003</v>
      </c>
      <c r="K43" s="658">
        <v>0.79300000000000004</v>
      </c>
      <c r="L43" s="658">
        <v>0.79600000000000004</v>
      </c>
      <c r="M43" s="658">
        <v>0.8</v>
      </c>
      <c r="N43" s="706"/>
      <c r="O43" s="944"/>
      <c r="P43" s="892"/>
      <c r="Q43" s="892"/>
      <c r="R43" s="892"/>
    </row>
    <row r="44" spans="1:18" ht="24.75" customHeight="1">
      <c r="A44" s="892"/>
      <c r="B44" s="1178" t="s">
        <v>6179</v>
      </c>
      <c r="C44" s="1184" t="s">
        <v>6176</v>
      </c>
      <c r="D44" s="656" t="s">
        <v>2159</v>
      </c>
      <c r="E44" s="657"/>
      <c r="F44" s="658" t="s">
        <v>6154</v>
      </c>
      <c r="G44" s="658">
        <v>0.48</v>
      </c>
      <c r="H44" s="659">
        <v>0.48</v>
      </c>
      <c r="I44" s="658">
        <v>0.49</v>
      </c>
      <c r="J44" s="658">
        <v>0.49</v>
      </c>
      <c r="K44" s="658">
        <v>0.55000000000000004</v>
      </c>
      <c r="L44" s="662"/>
      <c r="M44" s="658">
        <v>0.54800000000000004</v>
      </c>
      <c r="N44" s="707"/>
      <c r="O44" s="944"/>
      <c r="P44" s="892"/>
      <c r="Q44" s="892"/>
      <c r="R44" s="892"/>
    </row>
    <row r="45" spans="1:18" ht="24.75" customHeight="1">
      <c r="A45" s="892"/>
      <c r="B45" s="978"/>
      <c r="C45" s="978"/>
      <c r="D45" s="656" t="s">
        <v>2254</v>
      </c>
      <c r="E45" s="657"/>
      <c r="F45" s="658" t="s">
        <v>6154</v>
      </c>
      <c r="G45" s="658">
        <v>0.53</v>
      </c>
      <c r="H45" s="659">
        <v>0.53</v>
      </c>
      <c r="I45" s="658">
        <v>0.54</v>
      </c>
      <c r="J45" s="658">
        <v>0.54</v>
      </c>
      <c r="K45" s="658">
        <v>0.55000000000000004</v>
      </c>
      <c r="L45" s="662"/>
      <c r="M45" s="658">
        <v>0.57399999999999995</v>
      </c>
      <c r="N45" s="707"/>
      <c r="O45" s="944"/>
      <c r="P45" s="892"/>
      <c r="Q45" s="892"/>
      <c r="R45" s="892"/>
    </row>
    <row r="46" spans="1:18" ht="24.75" customHeight="1">
      <c r="A46" s="892"/>
      <c r="B46" s="1178" t="s">
        <v>6180</v>
      </c>
      <c r="C46" s="1184" t="s">
        <v>6181</v>
      </c>
      <c r="D46" s="656" t="s">
        <v>2159</v>
      </c>
      <c r="E46" s="657"/>
      <c r="F46" s="658">
        <v>0.173260024138393</v>
      </c>
      <c r="G46" s="658">
        <v>0.17399999999999999</v>
      </c>
      <c r="H46" s="658">
        <v>0.16900000000000001</v>
      </c>
      <c r="I46" s="658">
        <v>0.17199999999999999</v>
      </c>
      <c r="J46" s="658">
        <v>0.17199999999999999</v>
      </c>
      <c r="K46" s="658">
        <v>0.17100000000000001</v>
      </c>
      <c r="L46" s="658">
        <v>0.19142383321487799</v>
      </c>
      <c r="M46" s="658">
        <v>0.191</v>
      </c>
      <c r="N46" s="707"/>
      <c r="O46" s="944"/>
      <c r="P46" s="892"/>
      <c r="Q46" s="892"/>
      <c r="R46" s="892"/>
    </row>
    <row r="47" spans="1:18" ht="24.75" customHeight="1">
      <c r="A47" s="892"/>
      <c r="B47" s="978"/>
      <c r="C47" s="978"/>
      <c r="D47" s="656" t="s">
        <v>2254</v>
      </c>
      <c r="E47" s="657"/>
      <c r="F47" s="658">
        <v>0.82673997586160697</v>
      </c>
      <c r="G47" s="658">
        <v>0.82599999999999996</v>
      </c>
      <c r="H47" s="658">
        <v>0.83099999999999996</v>
      </c>
      <c r="I47" s="658">
        <v>0.82799999999999996</v>
      </c>
      <c r="J47" s="658">
        <v>0.82799999999999996</v>
      </c>
      <c r="K47" s="658">
        <v>0.82899999999999996</v>
      </c>
      <c r="L47" s="658">
        <v>0.80857616678512201</v>
      </c>
      <c r="M47" s="658">
        <v>0.80900000000000005</v>
      </c>
      <c r="N47" s="706"/>
      <c r="O47" s="944"/>
      <c r="P47" s="892"/>
      <c r="Q47" s="892"/>
      <c r="R47" s="892"/>
    </row>
    <row r="48" spans="1:18" ht="24.75" customHeight="1">
      <c r="A48" s="892"/>
      <c r="B48" s="1178" t="s">
        <v>6182</v>
      </c>
      <c r="C48" s="1184" t="s">
        <v>6181</v>
      </c>
      <c r="D48" s="656" t="s">
        <v>2159</v>
      </c>
      <c r="E48" s="657"/>
      <c r="F48" s="658">
        <v>0.23499999999999999</v>
      </c>
      <c r="G48" s="658">
        <v>0.17399999999999999</v>
      </c>
      <c r="H48" s="658">
        <v>0.186</v>
      </c>
      <c r="I48" s="658">
        <v>0.17399999999999999</v>
      </c>
      <c r="J48" s="658">
        <v>0.158</v>
      </c>
      <c r="K48" s="658">
        <v>0.188</v>
      </c>
      <c r="L48" s="658">
        <v>0.189</v>
      </c>
      <c r="M48" s="658">
        <v>0.19900000000000001</v>
      </c>
      <c r="N48" s="707"/>
      <c r="O48" s="944"/>
      <c r="P48" s="892"/>
      <c r="Q48" s="892"/>
      <c r="R48" s="892"/>
    </row>
    <row r="49" spans="1:18" ht="24.75" customHeight="1">
      <c r="A49" s="892"/>
      <c r="B49" s="978"/>
      <c r="C49" s="978"/>
      <c r="D49" s="656" t="s">
        <v>2254</v>
      </c>
      <c r="E49" s="657"/>
      <c r="F49" s="658">
        <v>0.76500000000000001</v>
      </c>
      <c r="G49" s="658">
        <v>0.82599999999999996</v>
      </c>
      <c r="H49" s="658">
        <v>0.81399999999999995</v>
      </c>
      <c r="I49" s="658">
        <v>0.82599999999999996</v>
      </c>
      <c r="J49" s="658">
        <v>0.84199999999999997</v>
      </c>
      <c r="K49" s="658">
        <v>0.81200000000000006</v>
      </c>
      <c r="L49" s="658">
        <v>0.81100000000000005</v>
      </c>
      <c r="M49" s="658">
        <v>0.80100000000000005</v>
      </c>
      <c r="N49" s="707"/>
      <c r="O49" s="944"/>
      <c r="P49" s="892"/>
      <c r="Q49" s="892"/>
      <c r="R49" s="892"/>
    </row>
    <row r="50" spans="1:18" ht="24.75" customHeight="1">
      <c r="A50" s="892"/>
      <c r="B50" s="1178" t="s">
        <v>6183</v>
      </c>
      <c r="C50" s="1182" t="s">
        <v>6184</v>
      </c>
      <c r="D50" s="1198"/>
      <c r="E50" s="662"/>
      <c r="F50" s="1176">
        <v>0.157</v>
      </c>
      <c r="G50" s="1176">
        <v>0.14799999999999999</v>
      </c>
      <c r="H50" s="1176">
        <v>0.14399999999999999</v>
      </c>
      <c r="I50" s="1176">
        <v>0.14000000000000001</v>
      </c>
      <c r="J50" s="1176">
        <v>0.13300000000000001</v>
      </c>
      <c r="K50" s="1176">
        <v>0.13100000000000001</v>
      </c>
      <c r="L50" s="1176">
        <v>0.13200000000000001</v>
      </c>
      <c r="M50" s="1198"/>
      <c r="N50" s="708"/>
      <c r="O50" s="944"/>
      <c r="P50" s="892"/>
      <c r="Q50" s="892"/>
      <c r="R50" s="892"/>
    </row>
    <row r="51" spans="1:18" ht="24.75" customHeight="1">
      <c r="A51" s="892"/>
      <c r="B51" s="978"/>
      <c r="C51" s="978"/>
      <c r="D51" s="978"/>
      <c r="E51" s="662"/>
      <c r="F51" s="978"/>
      <c r="G51" s="978"/>
      <c r="H51" s="978"/>
      <c r="I51" s="978"/>
      <c r="J51" s="978"/>
      <c r="K51" s="978"/>
      <c r="L51" s="978"/>
      <c r="M51" s="978"/>
      <c r="N51" s="708"/>
      <c r="O51" s="944"/>
      <c r="P51" s="892"/>
      <c r="Q51" s="892"/>
      <c r="R51" s="892"/>
    </row>
    <row r="52" spans="1:18" ht="24.75" customHeight="1">
      <c r="A52" s="892"/>
      <c r="B52" s="1178" t="s">
        <v>6185</v>
      </c>
      <c r="C52" s="1182" t="s">
        <v>6184</v>
      </c>
      <c r="D52" s="1181"/>
      <c r="E52" s="657"/>
      <c r="F52" s="1176">
        <v>0.191</v>
      </c>
      <c r="G52" s="1176">
        <v>0.182</v>
      </c>
      <c r="H52" s="1176">
        <v>0.17799999999999999</v>
      </c>
      <c r="I52" s="1176">
        <v>0.17100000000000001</v>
      </c>
      <c r="J52" s="1176">
        <v>0.161</v>
      </c>
      <c r="K52" s="1176">
        <v>0.159</v>
      </c>
      <c r="L52" s="1176">
        <v>0.16</v>
      </c>
      <c r="M52" s="1198"/>
      <c r="N52" s="706"/>
      <c r="O52" s="944"/>
      <c r="P52" s="892"/>
      <c r="Q52" s="892"/>
      <c r="R52" s="892"/>
    </row>
    <row r="53" spans="1:18" ht="24.75" customHeight="1">
      <c r="A53" s="892"/>
      <c r="B53" s="978"/>
      <c r="C53" s="978"/>
      <c r="D53" s="978"/>
      <c r="E53" s="657"/>
      <c r="F53" s="978"/>
      <c r="G53" s="978"/>
      <c r="H53" s="978"/>
      <c r="I53" s="978"/>
      <c r="J53" s="978"/>
      <c r="K53" s="978"/>
      <c r="L53" s="978"/>
      <c r="M53" s="978"/>
      <c r="N53" s="709"/>
      <c r="O53" s="944"/>
      <c r="P53" s="892"/>
      <c r="Q53" s="892"/>
      <c r="R53" s="892"/>
    </row>
    <row r="54" spans="1:18" ht="29.25" customHeight="1">
      <c r="A54" s="892"/>
      <c r="B54" s="710" t="s">
        <v>6186</v>
      </c>
      <c r="C54" s="704" t="s">
        <v>6178</v>
      </c>
      <c r="D54" s="657"/>
      <c r="E54" s="657"/>
      <c r="F54" s="658">
        <v>0.312</v>
      </c>
      <c r="G54" s="658">
        <v>0.316</v>
      </c>
      <c r="H54" s="658">
        <v>0.314</v>
      </c>
      <c r="I54" s="658">
        <v>0.28199999999999997</v>
      </c>
      <c r="J54" s="658">
        <v>0.28399999999999997</v>
      </c>
      <c r="K54" s="658">
        <v>0.26300000000000001</v>
      </c>
      <c r="L54" s="658">
        <v>0.27600000000000002</v>
      </c>
      <c r="M54" s="662"/>
      <c r="N54" s="709"/>
      <c r="O54" s="944"/>
      <c r="P54" s="892"/>
      <c r="Q54" s="892"/>
      <c r="R54" s="892"/>
    </row>
    <row r="55" spans="1:18" ht="24.75" customHeight="1">
      <c r="A55" s="892"/>
      <c r="B55" s="1180" t="s">
        <v>6187</v>
      </c>
      <c r="C55" s="1193" t="s">
        <v>6188</v>
      </c>
      <c r="D55" s="656" t="s">
        <v>2254</v>
      </c>
      <c r="E55" s="657"/>
      <c r="F55" s="658">
        <v>0.24099999999999999</v>
      </c>
      <c r="G55" s="658">
        <v>0.249</v>
      </c>
      <c r="H55" s="658">
        <v>0.245</v>
      </c>
      <c r="I55" s="658">
        <v>0.22500000000000001</v>
      </c>
      <c r="J55" s="669">
        <v>0.25900000000000001</v>
      </c>
      <c r="K55" s="669">
        <v>0.26700000000000002</v>
      </c>
      <c r="L55" s="669">
        <v>0.26100000000000001</v>
      </c>
      <c r="M55" s="669">
        <v>0.27100000000000002</v>
      </c>
      <c r="N55" s="712"/>
      <c r="O55" s="944"/>
      <c r="P55" s="892"/>
      <c r="Q55" s="892"/>
      <c r="R55" s="892"/>
    </row>
    <row r="56" spans="1:18" ht="24.75" customHeight="1">
      <c r="A56" s="892"/>
      <c r="B56" s="978"/>
      <c r="C56" s="978"/>
      <c r="D56" s="656" t="s">
        <v>2165</v>
      </c>
      <c r="E56" s="657"/>
      <c r="F56" s="658">
        <v>0.17399999999999999</v>
      </c>
      <c r="G56" s="658">
        <v>0.19500000000000001</v>
      </c>
      <c r="H56" s="658">
        <v>0.193</v>
      </c>
      <c r="I56" s="658">
        <v>0.191</v>
      </c>
      <c r="J56" s="669">
        <v>0.214</v>
      </c>
      <c r="K56" s="669">
        <v>0.216</v>
      </c>
      <c r="L56" s="669">
        <v>0.218</v>
      </c>
      <c r="M56" s="669">
        <v>0.254</v>
      </c>
      <c r="N56" s="712"/>
      <c r="O56" s="944"/>
      <c r="P56" s="892"/>
      <c r="Q56" s="892"/>
      <c r="R56" s="892"/>
    </row>
    <row r="57" spans="1:18" ht="24.75" customHeight="1">
      <c r="A57" s="892"/>
      <c r="B57" s="1188" t="s">
        <v>6189</v>
      </c>
      <c r="C57" s="1193" t="s">
        <v>6190</v>
      </c>
      <c r="D57" s="656" t="s">
        <v>2159</v>
      </c>
      <c r="E57" s="657"/>
      <c r="F57" s="669">
        <v>0.67950844598640003</v>
      </c>
      <c r="G57" s="669">
        <v>0.68101357074136104</v>
      </c>
      <c r="H57" s="669">
        <v>0.68591729375319699</v>
      </c>
      <c r="I57" s="669">
        <v>0.68616693510345805</v>
      </c>
      <c r="J57" s="669">
        <v>0.68708346013390098</v>
      </c>
      <c r="K57" s="669">
        <v>0.68898466837283801</v>
      </c>
      <c r="L57" s="669">
        <v>0.68941509934487699</v>
      </c>
      <c r="M57" s="669">
        <v>0.68899999999999995</v>
      </c>
      <c r="N57" s="689"/>
      <c r="O57" s="944"/>
      <c r="P57" s="892"/>
      <c r="Q57" s="892"/>
      <c r="R57" s="892"/>
    </row>
    <row r="58" spans="1:18" ht="24.75" customHeight="1">
      <c r="A58" s="892"/>
      <c r="B58" s="978"/>
      <c r="C58" s="978"/>
      <c r="D58" s="656" t="s">
        <v>2254</v>
      </c>
      <c r="E58" s="657"/>
      <c r="F58" s="669">
        <v>0.32049155401360002</v>
      </c>
      <c r="G58" s="669">
        <v>0.31898642925863901</v>
      </c>
      <c r="H58" s="713">
        <v>0.31408270624680301</v>
      </c>
      <c r="I58" s="669">
        <v>0.313833064896542</v>
      </c>
      <c r="J58" s="669">
        <v>0.31291653986609902</v>
      </c>
      <c r="K58" s="669">
        <v>0.31101533162716199</v>
      </c>
      <c r="L58" s="669">
        <v>0.31058490065512301</v>
      </c>
      <c r="M58" s="669">
        <v>0.311</v>
      </c>
      <c r="N58" s="689"/>
      <c r="O58" s="944"/>
      <c r="P58" s="892"/>
      <c r="Q58" s="892"/>
      <c r="R58" s="892"/>
    </row>
    <row r="59" spans="1:18" ht="49.5" customHeight="1">
      <c r="A59" s="892"/>
      <c r="B59" s="655" t="s">
        <v>6191</v>
      </c>
      <c r="C59" s="711" t="s">
        <v>6190</v>
      </c>
      <c r="D59" s="656" t="s">
        <v>2254</v>
      </c>
      <c r="E59" s="657"/>
      <c r="F59" s="669">
        <v>0.66631751820097995</v>
      </c>
      <c r="G59" s="669">
        <v>0.67483184815658204</v>
      </c>
      <c r="H59" s="669">
        <v>0.70476117477228895</v>
      </c>
      <c r="I59" s="669">
        <v>0.71786068980737905</v>
      </c>
      <c r="J59" s="669">
        <v>0.68435221401323099</v>
      </c>
      <c r="K59" s="669">
        <v>0.66837264886210102</v>
      </c>
      <c r="L59" s="669">
        <v>0.69818195477424705</v>
      </c>
      <c r="M59" s="669">
        <v>0.67</v>
      </c>
      <c r="N59" s="706"/>
      <c r="O59" s="944"/>
      <c r="P59" s="892"/>
      <c r="Q59" s="892"/>
      <c r="R59" s="892"/>
    </row>
    <row r="60" spans="1:18" ht="20.25" customHeight="1">
      <c r="A60" s="892"/>
      <c r="B60" s="714" t="s">
        <v>6192</v>
      </c>
      <c r="C60" s="715" t="s">
        <v>6160</v>
      </c>
      <c r="D60" s="716"/>
      <c r="E60" s="716"/>
      <c r="F60" s="717">
        <v>1.36</v>
      </c>
      <c r="G60" s="717">
        <v>1.38</v>
      </c>
      <c r="H60" s="717">
        <v>1.42</v>
      </c>
      <c r="I60" s="717">
        <v>1.43</v>
      </c>
      <c r="J60" s="717">
        <v>1.41</v>
      </c>
      <c r="K60" s="717">
        <v>1.35</v>
      </c>
      <c r="L60" s="717">
        <v>1.43</v>
      </c>
      <c r="M60" s="717">
        <v>1.44</v>
      </c>
      <c r="N60" s="707"/>
      <c r="O60" s="944"/>
      <c r="P60" s="892"/>
      <c r="Q60" s="892"/>
      <c r="R60" s="892"/>
    </row>
    <row r="61" spans="1:18" ht="14.25" customHeight="1">
      <c r="C61" s="598"/>
    </row>
    <row r="62" spans="1:18" ht="14.25" hidden="1" customHeight="1">
      <c r="C62" s="598"/>
    </row>
    <row r="63" spans="1:18" ht="14.25" hidden="1" customHeight="1">
      <c r="C63" s="598"/>
    </row>
    <row r="64" spans="1:18" ht="14.25" hidden="1" customHeight="1">
      <c r="C64" s="598"/>
    </row>
    <row r="65" spans="3:3" ht="14.25" hidden="1" customHeight="1">
      <c r="C65" s="598"/>
    </row>
    <row r="66" spans="3:3" ht="14.25" hidden="1" customHeight="1">
      <c r="C66" s="598"/>
    </row>
    <row r="67" spans="3:3" ht="14.25" hidden="1" customHeight="1">
      <c r="C67" s="598"/>
    </row>
    <row r="68" spans="3:3" ht="14.25" customHeight="1">
      <c r="C68" s="598"/>
    </row>
    <row r="69" spans="3:3" ht="14.25" hidden="1" customHeight="1">
      <c r="C69" s="598"/>
    </row>
    <row r="70" spans="3:3" ht="14.25" hidden="1" customHeight="1">
      <c r="C70" s="598"/>
    </row>
    <row r="71" spans="3:3" ht="14.25" hidden="1" customHeight="1">
      <c r="C71" s="598"/>
    </row>
    <row r="72" spans="3:3" ht="14.25" hidden="1" customHeight="1">
      <c r="C72" s="598"/>
    </row>
    <row r="73" spans="3:3" ht="14.25" hidden="1" customHeight="1">
      <c r="C73" s="598"/>
    </row>
    <row r="74" spans="3:3" ht="14.25" hidden="1" customHeight="1">
      <c r="C74" s="598"/>
    </row>
    <row r="75" spans="3:3" ht="14.25" hidden="1" customHeight="1">
      <c r="C75" s="598"/>
    </row>
    <row r="76" spans="3:3" ht="14.25" hidden="1" customHeight="1">
      <c r="C76" s="598"/>
    </row>
    <row r="77" spans="3:3" ht="14.25" hidden="1" customHeight="1">
      <c r="C77" s="598"/>
    </row>
    <row r="78" spans="3:3" ht="14.25" hidden="1" customHeight="1">
      <c r="C78" s="598"/>
    </row>
    <row r="79" spans="3:3" ht="14.25" hidden="1" customHeight="1">
      <c r="C79" s="598"/>
    </row>
    <row r="80" spans="3:3" ht="14.25" hidden="1" customHeight="1">
      <c r="C80" s="598"/>
    </row>
    <row r="81" spans="3:3" ht="14.25" hidden="1" customHeight="1">
      <c r="C81" s="598"/>
    </row>
    <row r="82" spans="3:3" ht="14.25" hidden="1" customHeight="1">
      <c r="C82" s="598"/>
    </row>
    <row r="83" spans="3:3" ht="14.25" hidden="1" customHeight="1">
      <c r="C83" s="598"/>
    </row>
    <row r="84" spans="3:3" ht="14.25" hidden="1" customHeight="1">
      <c r="C84" s="598"/>
    </row>
    <row r="85" spans="3:3" ht="14.25" hidden="1" customHeight="1">
      <c r="C85" s="598"/>
    </row>
    <row r="86" spans="3:3" ht="14.25" hidden="1" customHeight="1">
      <c r="C86" s="598"/>
    </row>
    <row r="87" spans="3:3" ht="14.25" hidden="1" customHeight="1">
      <c r="C87" s="598"/>
    </row>
    <row r="88" spans="3:3" ht="14.25" hidden="1" customHeight="1">
      <c r="C88" s="598"/>
    </row>
    <row r="89" spans="3:3" ht="14.25" hidden="1" customHeight="1">
      <c r="C89" s="598"/>
    </row>
    <row r="90" spans="3:3" ht="14.25" hidden="1" customHeight="1">
      <c r="C90" s="598"/>
    </row>
    <row r="91" spans="3:3" ht="14.25" hidden="1" customHeight="1">
      <c r="C91" s="598"/>
    </row>
    <row r="92" spans="3:3" ht="14.25" hidden="1" customHeight="1">
      <c r="C92" s="598"/>
    </row>
    <row r="93" spans="3:3" ht="14.25" hidden="1" customHeight="1">
      <c r="C93" s="598"/>
    </row>
    <row r="94" spans="3:3" ht="14.25" hidden="1" customHeight="1">
      <c r="C94" s="598"/>
    </row>
    <row r="95" spans="3:3" ht="14.25" hidden="1" customHeight="1">
      <c r="C95" s="598"/>
    </row>
    <row r="96" spans="3:3" ht="14.25" hidden="1" customHeight="1">
      <c r="C96" s="598"/>
    </row>
    <row r="97" spans="3:3" ht="14.25" hidden="1" customHeight="1">
      <c r="C97" s="598"/>
    </row>
    <row r="98" spans="3:3" ht="14.25" hidden="1" customHeight="1">
      <c r="C98" s="598"/>
    </row>
    <row r="99" spans="3:3" ht="14.25" hidden="1" customHeight="1">
      <c r="C99" s="598"/>
    </row>
    <row r="100" spans="3:3" ht="14.25" hidden="1" customHeight="1">
      <c r="C100" s="598"/>
    </row>
  </sheetData>
  <mergeCells count="72">
    <mergeCell ref="A41:A60"/>
    <mergeCell ref="D50:D51"/>
    <mergeCell ref="B21:B22"/>
    <mergeCell ref="B35:B36"/>
    <mergeCell ref="C5:C6"/>
    <mergeCell ref="M52:M53"/>
    <mergeCell ref="C37:C38"/>
    <mergeCell ref="B25:B26"/>
    <mergeCell ref="C15:C16"/>
    <mergeCell ref="M50:M51"/>
    <mergeCell ref="B50:B51"/>
    <mergeCell ref="B55:B56"/>
    <mergeCell ref="L50:L51"/>
    <mergeCell ref="C39:C40"/>
    <mergeCell ref="C48:C49"/>
    <mergeCell ref="B5:B6"/>
    <mergeCell ref="G50:G51"/>
    <mergeCell ref="I50:I51"/>
    <mergeCell ref="C13:C14"/>
    <mergeCell ref="B31:B32"/>
    <mergeCell ref="J52:J53"/>
    <mergeCell ref="L52:L53"/>
    <mergeCell ref="C57:C58"/>
    <mergeCell ref="C17:C18"/>
    <mergeCell ref="F52:F53"/>
    <mergeCell ref="C27:C28"/>
    <mergeCell ref="J50:J51"/>
    <mergeCell ref="A2:R2"/>
    <mergeCell ref="B13:B14"/>
    <mergeCell ref="C25:C26"/>
    <mergeCell ref="I52:I53"/>
    <mergeCell ref="C21:C22"/>
    <mergeCell ref="B7:B9"/>
    <mergeCell ref="C31:C32"/>
    <mergeCell ref="C46:C47"/>
    <mergeCell ref="O4:R22"/>
    <mergeCell ref="F50:F51"/>
    <mergeCell ref="B19:B20"/>
    <mergeCell ref="B37:B38"/>
    <mergeCell ref="B15:B16"/>
    <mergeCell ref="B44:B45"/>
    <mergeCell ref="C52:C53"/>
    <mergeCell ref="O23:R40"/>
    <mergeCell ref="O41:R60"/>
    <mergeCell ref="C44:C45"/>
    <mergeCell ref="B29:B30"/>
    <mergeCell ref="A5:A22"/>
    <mergeCell ref="C35:C36"/>
    <mergeCell ref="A23:A40"/>
    <mergeCell ref="B39:B40"/>
    <mergeCell ref="B57:B58"/>
    <mergeCell ref="C7:C9"/>
    <mergeCell ref="B23:B24"/>
    <mergeCell ref="B48:B49"/>
    <mergeCell ref="K50:K51"/>
    <mergeCell ref="H52:H53"/>
    <mergeCell ref="C55:C56"/>
    <mergeCell ref="C23:C24"/>
    <mergeCell ref="K52:K53"/>
    <mergeCell ref="B17:B18"/>
    <mergeCell ref="D52:D53"/>
    <mergeCell ref="H50:H51"/>
    <mergeCell ref="B46:B47"/>
    <mergeCell ref="B42:B43"/>
    <mergeCell ref="C50:C51"/>
    <mergeCell ref="B33:B34"/>
    <mergeCell ref="B27:B28"/>
    <mergeCell ref="G52:G53"/>
    <mergeCell ref="C42:C43"/>
    <mergeCell ref="B52:B53"/>
    <mergeCell ref="C33:C34"/>
    <mergeCell ref="C29:C30"/>
  </mergeCells>
  <hyperlinks>
    <hyperlink ref="N1" location="'ÍNDICE'!A1" display="◀ Índice" xr:uid="{00000000-0004-0000-2600-000000000000}"/>
  </hyperlinks>
  <printOptions horizontalCentered="1"/>
  <pageMargins left="0.39374999999999999" right="0.39374999999999999" top="0.39374999999999999" bottom="0" header="0.511811023622047" footer="0.511811023622047"/>
  <pageSetup paperSize="9" scale="35" orientation="landscape" horizontalDpi="300" verticalDpi="300"/>
  <colBreaks count="1" manualBreakCount="1">
    <brk id="18" max="1048575" man="1"/>
  </colBreaks>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9D08E"/>
    <pageSetUpPr fitToPage="1"/>
  </sheetPr>
  <dimension ref="A1:F40"/>
  <sheetViews>
    <sheetView showGridLines="0" zoomScaleNormal="100" workbookViewId="0">
      <pane xSplit="1" ySplit="9" topLeftCell="B10" activePane="bottomRight" state="frozen"/>
      <selection pane="topRight" activeCell="B1" sqref="B1"/>
      <selection pane="bottomLeft" activeCell="A10" sqref="A10"/>
      <selection pane="bottomRight" activeCell="B8" sqref="B8:B9"/>
    </sheetView>
  </sheetViews>
  <sheetFormatPr defaultColWidth="8.6640625" defaultRowHeight="14.4"/>
  <cols>
    <col min="1" max="1" width="3" customWidth="1"/>
    <col min="2" max="2" width="54" customWidth="1"/>
    <col min="3" max="3" width="22" customWidth="1"/>
    <col min="4" max="4" width="26" customWidth="1"/>
    <col min="5" max="5" width="24" customWidth="1"/>
  </cols>
  <sheetData>
    <row r="1" spans="1:6" ht="30" customHeight="1">
      <c r="A1" s="898" t="s">
        <v>289</v>
      </c>
      <c r="B1" s="892"/>
      <c r="C1" s="892"/>
      <c r="D1" s="892"/>
      <c r="E1" s="892"/>
      <c r="F1" s="26" t="s">
        <v>1</v>
      </c>
    </row>
    <row r="2" spans="1:6" ht="17.25" customHeight="1">
      <c r="B2" s="31" t="s">
        <v>364</v>
      </c>
    </row>
    <row r="3" spans="1:6" ht="15" customHeight="1">
      <c r="B3" s="32" t="s">
        <v>365</v>
      </c>
    </row>
    <row r="5" spans="1:6" ht="15" customHeight="1">
      <c r="B5" s="20" t="s">
        <v>292</v>
      </c>
    </row>
    <row r="6" spans="1:6" ht="15" customHeight="1">
      <c r="B6" s="20" t="s">
        <v>5</v>
      </c>
    </row>
    <row r="8" spans="1:6" ht="33.75" customHeight="1">
      <c r="B8" s="895" t="s">
        <v>366</v>
      </c>
      <c r="C8" s="5" t="s">
        <v>367</v>
      </c>
      <c r="D8" s="5" t="s">
        <v>368</v>
      </c>
      <c r="E8" s="5" t="s">
        <v>369</v>
      </c>
    </row>
    <row r="9" spans="1:6" ht="18" customHeight="1">
      <c r="B9" s="892"/>
      <c r="C9" s="5" t="s">
        <v>370</v>
      </c>
      <c r="D9" s="5" t="s">
        <v>370</v>
      </c>
      <c r="E9" s="5" t="s">
        <v>370</v>
      </c>
    </row>
    <row r="10" spans="1:6" ht="15" customHeight="1">
      <c r="B10" s="20" t="s">
        <v>371</v>
      </c>
      <c r="C10" s="43"/>
      <c r="D10" s="43">
        <f>C24</f>
        <v>0</v>
      </c>
      <c r="E10" s="43">
        <f>D24</f>
        <v>0</v>
      </c>
    </row>
    <row r="11" spans="1:6" ht="15" customHeight="1">
      <c r="B11" s="20" t="s">
        <v>372</v>
      </c>
      <c r="C11" s="44">
        <f>SUM(C12:C16)</f>
        <v>0</v>
      </c>
      <c r="D11" s="44">
        <f>SUM(D12:D16)</f>
        <v>0</v>
      </c>
      <c r="E11" s="44">
        <f>SUM(E12:E16)</f>
        <v>0</v>
      </c>
    </row>
    <row r="12" spans="1:6" ht="15" customHeight="1">
      <c r="B12" s="45" t="s">
        <v>373</v>
      </c>
      <c r="C12" s="46"/>
      <c r="D12" s="46"/>
      <c r="E12" s="46"/>
    </row>
    <row r="13" spans="1:6" ht="15" customHeight="1">
      <c r="B13" s="45" t="s">
        <v>374</v>
      </c>
      <c r="C13" s="46"/>
      <c r="D13" s="46"/>
      <c r="E13" s="46"/>
    </row>
    <row r="14" spans="1:6" ht="15" customHeight="1">
      <c r="B14" s="45" t="s">
        <v>375</v>
      </c>
      <c r="C14" s="46"/>
      <c r="D14" s="46"/>
      <c r="E14" s="46"/>
    </row>
    <row r="15" spans="1:6" ht="15" customHeight="1">
      <c r="B15" s="45" t="s">
        <v>376</v>
      </c>
      <c r="C15" s="46"/>
      <c r="D15" s="46"/>
      <c r="E15" s="46"/>
    </row>
    <row r="16" spans="1:6" ht="15" customHeight="1">
      <c r="B16" s="45" t="s">
        <v>377</v>
      </c>
      <c r="C16" s="46"/>
      <c r="D16" s="46"/>
      <c r="E16" s="46"/>
    </row>
    <row r="17" spans="2:5" ht="15" customHeight="1">
      <c r="B17" s="20" t="s">
        <v>378</v>
      </c>
      <c r="C17" s="47">
        <f>SUM(C18:C23)</f>
        <v>0</v>
      </c>
      <c r="D17" s="47">
        <f>SUM(D18:D23)</f>
        <v>0</v>
      </c>
      <c r="E17" s="47">
        <f>SUM(E18:E23)</f>
        <v>0</v>
      </c>
    </row>
    <row r="18" spans="2:5" ht="15" customHeight="1">
      <c r="B18" s="45" t="s">
        <v>373</v>
      </c>
      <c r="C18" s="46"/>
      <c r="D18" s="46"/>
      <c r="E18" s="46"/>
    </row>
    <row r="19" spans="2:5" ht="15" customHeight="1">
      <c r="B19" s="45" t="s">
        <v>379</v>
      </c>
      <c r="C19" s="46"/>
      <c r="D19" s="46"/>
      <c r="E19" s="46"/>
    </row>
    <row r="20" spans="2:5" ht="15" customHeight="1">
      <c r="B20" s="45" t="s">
        <v>380</v>
      </c>
      <c r="C20" s="46"/>
      <c r="D20" s="46"/>
      <c r="E20" s="46"/>
    </row>
    <row r="21" spans="2:5" ht="15" customHeight="1">
      <c r="B21" s="45" t="s">
        <v>381</v>
      </c>
      <c r="C21" s="46"/>
      <c r="D21" s="46"/>
      <c r="E21" s="46"/>
    </row>
    <row r="22" spans="2:5" ht="15" customHeight="1">
      <c r="B22" s="45" t="s">
        <v>382</v>
      </c>
      <c r="C22" s="46"/>
      <c r="D22" s="46"/>
      <c r="E22" s="46"/>
    </row>
    <row r="23" spans="2:5" ht="15" customHeight="1">
      <c r="B23" s="45" t="s">
        <v>377</v>
      </c>
      <c r="C23" s="46"/>
      <c r="D23" s="46"/>
      <c r="E23" s="46"/>
    </row>
    <row r="24" spans="2:5" ht="15" customHeight="1">
      <c r="B24" s="20" t="s">
        <v>383</v>
      </c>
      <c r="C24" s="48">
        <f>C10+C11-C17</f>
        <v>0</v>
      </c>
      <c r="D24" s="48">
        <f>D10+D11-D17</f>
        <v>0</v>
      </c>
      <c r="E24" s="48">
        <f>E10+E11-E17</f>
        <v>0</v>
      </c>
    </row>
    <row r="26" spans="2:5" ht="15" customHeight="1">
      <c r="B26" s="49" t="s">
        <v>384</v>
      </c>
    </row>
    <row r="27" spans="2:5" ht="15" customHeight="1">
      <c r="B27" s="45" t="s">
        <v>385</v>
      </c>
      <c r="C27" s="47">
        <f>C24-C10</f>
        <v>0</v>
      </c>
      <c r="D27" s="47">
        <f>D24-D10</f>
        <v>0</v>
      </c>
      <c r="E27" s="47">
        <f>E24-E10</f>
        <v>0</v>
      </c>
    </row>
    <row r="28" spans="2:5" ht="15" customHeight="1">
      <c r="B28" s="45" t="s">
        <v>386</v>
      </c>
      <c r="C28" s="50" t="str">
        <f>IFERROR(C24/C10-1,"")</f>
        <v/>
      </c>
      <c r="D28" s="50" t="str">
        <f>IFERROR(D24/D10-1,"")</f>
        <v/>
      </c>
      <c r="E28" s="50" t="str">
        <f>IFERROR(E24/E10-1,"")</f>
        <v/>
      </c>
    </row>
    <row r="30" spans="2:5" ht="15" customHeight="1">
      <c r="B30" s="20" t="s">
        <v>387</v>
      </c>
    </row>
    <row r="31" spans="2:5" ht="15" customHeight="1">
      <c r="B31" s="899"/>
      <c r="C31" s="900"/>
      <c r="D31" s="900"/>
      <c r="E31" s="900"/>
    </row>
    <row r="32" spans="2:5" ht="15" customHeight="1">
      <c r="B32" s="901"/>
      <c r="C32" s="892"/>
      <c r="D32" s="892"/>
      <c r="E32" s="892"/>
    </row>
    <row r="33" spans="2:5" ht="15" customHeight="1">
      <c r="B33" s="901"/>
      <c r="C33" s="892"/>
      <c r="D33" s="892"/>
      <c r="E33" s="892"/>
    </row>
    <row r="35" spans="2:5" ht="15" customHeight="1">
      <c r="B35" s="41" t="s">
        <v>320</v>
      </c>
    </row>
    <row r="36" spans="2:5" ht="13.5" customHeight="1">
      <c r="B36" s="42" t="s">
        <v>388</v>
      </c>
    </row>
    <row r="37" spans="2:5" ht="60" customHeight="1">
      <c r="B37" s="42" t="s">
        <v>389</v>
      </c>
    </row>
    <row r="38" spans="2:5" ht="24" customHeight="1">
      <c r="B38" s="42" t="s">
        <v>390</v>
      </c>
    </row>
    <row r="39" spans="2:5" ht="24" customHeight="1">
      <c r="B39" s="42" t="s">
        <v>391</v>
      </c>
    </row>
    <row r="40" spans="2:5" ht="48" customHeight="1">
      <c r="B40" s="42" t="s">
        <v>392</v>
      </c>
    </row>
  </sheetData>
  <mergeCells count="3">
    <mergeCell ref="B8:B9"/>
    <mergeCell ref="A1:E1"/>
    <mergeCell ref="B31:E33"/>
  </mergeCells>
  <hyperlinks>
    <hyperlink ref="F1" location="'ÍNDICE'!A1" display="◀ Índice" xr:uid="{00000000-0004-0000-0300-000000000000}"/>
  </hyperlinks>
  <pageMargins left="0.4" right="0.4" top="1" bottom="1" header="0.5" footer="0.5"/>
  <pageSetup scale="96" fitToHeight="0" orientation="landscape" horizontalDpi="300" verticalDpi="300"/>
  <headerFooter>
    <oddHeader>&amp;C&amp;12 EXTRAÍDO DO SIGORAM</oddHeader>
    <oddFooter>&amp;L&amp;8 Circular n.º ___/EOTF/2026 — Livro de Anexos&amp;R&amp;8 Pág. &amp;P de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D966"/>
    <pageSetUpPr fitToPage="1"/>
  </sheetPr>
  <dimension ref="A1:G19"/>
  <sheetViews>
    <sheetView showGridLines="0" zoomScaleNormal="100" workbookViewId="0">
      <pane ySplit="5" topLeftCell="A6" activePane="bottomLeft" state="frozen"/>
      <selection pane="bottomLeft" activeCell="A16" sqref="A16"/>
    </sheetView>
  </sheetViews>
  <sheetFormatPr defaultColWidth="8.6640625" defaultRowHeight="14.4"/>
  <cols>
    <col min="1" max="3" width="46" customWidth="1"/>
    <col min="4" max="4" width="32" customWidth="1"/>
    <col min="5" max="6" width="19" customWidth="1"/>
  </cols>
  <sheetData>
    <row r="1" spans="1:7" ht="17.25" customHeight="1">
      <c r="A1" s="31" t="s">
        <v>6193</v>
      </c>
      <c r="B1" s="7"/>
      <c r="C1" s="7"/>
      <c r="D1" s="7"/>
      <c r="E1" s="7"/>
      <c r="F1" s="7"/>
      <c r="G1" s="26" t="s">
        <v>1</v>
      </c>
    </row>
    <row r="2" spans="1:7" ht="15" customHeight="1">
      <c r="A2" s="8" t="s">
        <v>6194</v>
      </c>
      <c r="B2" s="7"/>
      <c r="C2" s="7"/>
      <c r="D2" s="7"/>
      <c r="E2" s="7"/>
      <c r="F2" s="7"/>
    </row>
    <row r="3" spans="1:7" ht="15" customHeight="1">
      <c r="A3" s="131" t="s">
        <v>6195</v>
      </c>
      <c r="B3" s="7"/>
      <c r="C3" s="7"/>
      <c r="D3" s="7"/>
      <c r="E3" s="7"/>
      <c r="F3" s="7"/>
    </row>
    <row r="4" spans="1:7" ht="15" customHeight="1">
      <c r="A4" s="7"/>
      <c r="B4" s="7"/>
      <c r="C4" s="7"/>
      <c r="D4" s="7"/>
      <c r="E4" s="7"/>
      <c r="F4" s="7"/>
    </row>
    <row r="5" spans="1:7" ht="33.75" customHeight="1">
      <c r="A5" s="250" t="s">
        <v>4785</v>
      </c>
      <c r="B5" s="250" t="s">
        <v>6196</v>
      </c>
      <c r="C5" s="250" t="s">
        <v>6197</v>
      </c>
      <c r="D5" s="250" t="s">
        <v>6198</v>
      </c>
      <c r="E5" s="250" t="s">
        <v>6199</v>
      </c>
      <c r="F5" s="250" t="s">
        <v>6200</v>
      </c>
    </row>
    <row r="6" spans="1:7" ht="25.5" customHeight="1">
      <c r="A6" s="252" t="s">
        <v>6201</v>
      </c>
      <c r="B6" s="718" t="s">
        <v>6202</v>
      </c>
      <c r="C6" s="718" t="s">
        <v>6203</v>
      </c>
      <c r="D6" s="249"/>
      <c r="E6" s="249"/>
      <c r="F6" s="249"/>
    </row>
    <row r="7" spans="1:7" ht="25.5" customHeight="1">
      <c r="A7" s="252" t="s">
        <v>6204</v>
      </c>
      <c r="B7" s="718" t="s">
        <v>6205</v>
      </c>
      <c r="C7" s="718" t="s">
        <v>6206</v>
      </c>
      <c r="D7" s="249"/>
      <c r="E7" s="249"/>
      <c r="F7" s="249"/>
    </row>
    <row r="8" spans="1:7" ht="25.5" customHeight="1">
      <c r="A8" s="252" t="s">
        <v>1686</v>
      </c>
      <c r="B8" s="718" t="s">
        <v>6207</v>
      </c>
      <c r="C8" s="718" t="s">
        <v>6208</v>
      </c>
      <c r="D8" s="249"/>
      <c r="E8" s="249"/>
      <c r="F8" s="249"/>
    </row>
    <row r="9" spans="1:7" ht="25.5" customHeight="1">
      <c r="A9" s="252" t="s">
        <v>1689</v>
      </c>
      <c r="B9" s="718" t="s">
        <v>6209</v>
      </c>
      <c r="C9" s="718" t="s">
        <v>6210</v>
      </c>
      <c r="D9" s="249"/>
      <c r="E9" s="249"/>
      <c r="F9" s="249"/>
    </row>
    <row r="10" spans="1:7" ht="25.5" customHeight="1">
      <c r="A10" s="252" t="s">
        <v>1468</v>
      </c>
      <c r="B10" s="718" t="s">
        <v>6211</v>
      </c>
      <c r="C10" s="719" t="s">
        <v>6212</v>
      </c>
      <c r="D10" s="249"/>
      <c r="E10" s="249"/>
      <c r="F10" s="249"/>
    </row>
    <row r="11" spans="1:7" ht="25.5" customHeight="1">
      <c r="A11" s="252" t="s">
        <v>6213</v>
      </c>
      <c r="B11" s="718" t="s">
        <v>6214</v>
      </c>
      <c r="C11" s="718" t="s">
        <v>6215</v>
      </c>
      <c r="D11" s="249"/>
      <c r="E11" s="249"/>
      <c r="F11" s="249"/>
    </row>
    <row r="12" spans="1:7" ht="25.5" customHeight="1">
      <c r="A12" s="252" t="s">
        <v>6216</v>
      </c>
      <c r="B12" s="718" t="s">
        <v>6217</v>
      </c>
      <c r="C12" s="718" t="s">
        <v>6218</v>
      </c>
      <c r="D12" s="249"/>
      <c r="E12" s="249"/>
      <c r="F12" s="249"/>
    </row>
    <row r="13" spans="1:7" ht="25.5" customHeight="1">
      <c r="A13" s="252" t="s">
        <v>6219</v>
      </c>
      <c r="B13" s="718" t="s">
        <v>6220</v>
      </c>
      <c r="C13" s="719" t="s">
        <v>6221</v>
      </c>
      <c r="D13" s="249"/>
      <c r="E13" s="249"/>
      <c r="F13" s="249"/>
    </row>
    <row r="14" spans="1:7" ht="15" customHeight="1">
      <c r="A14" s="252" t="s">
        <v>6222</v>
      </c>
      <c r="B14" s="718" t="s">
        <v>6223</v>
      </c>
      <c r="C14" s="719" t="s">
        <v>6224</v>
      </c>
      <c r="D14" s="249"/>
      <c r="E14" s="249"/>
      <c r="F14" s="249"/>
    </row>
    <row r="15" spans="1:7" ht="15" customHeight="1">
      <c r="A15" s="252" t="s">
        <v>6225</v>
      </c>
      <c r="B15" s="718" t="s">
        <v>6226</v>
      </c>
      <c r="C15" s="718" t="s">
        <v>6227</v>
      </c>
      <c r="D15" s="249"/>
      <c r="E15" s="249"/>
      <c r="F15" s="249"/>
    </row>
    <row r="16" spans="1:7" ht="30" customHeight="1">
      <c r="A16" s="252" t="s">
        <v>6228</v>
      </c>
      <c r="B16" s="718" t="s">
        <v>6229</v>
      </c>
      <c r="C16" s="719" t="s">
        <v>6230</v>
      </c>
      <c r="D16" s="249"/>
      <c r="E16" s="249"/>
      <c r="F16" s="249"/>
    </row>
    <row r="17" spans="1:6" ht="15" customHeight="1">
      <c r="A17" s="252" t="s">
        <v>6231</v>
      </c>
      <c r="B17" s="718" t="s">
        <v>6232</v>
      </c>
      <c r="C17" s="719" t="s">
        <v>6233</v>
      </c>
      <c r="D17" s="249"/>
      <c r="E17" s="249"/>
      <c r="F17" s="249"/>
    </row>
    <row r="18" spans="1:6" ht="15" customHeight="1">
      <c r="A18" s="252" t="s">
        <v>6234</v>
      </c>
      <c r="B18" s="718" t="s">
        <v>6235</v>
      </c>
      <c r="C18" s="718" t="s">
        <v>6236</v>
      </c>
      <c r="D18" s="249"/>
      <c r="E18" s="249"/>
      <c r="F18" s="249"/>
    </row>
    <row r="19" spans="1:6" ht="60.9" customHeight="1">
      <c r="A19" s="720" t="s">
        <v>6237</v>
      </c>
      <c r="B19" s="718" t="s">
        <v>6238</v>
      </c>
      <c r="C19" s="718" t="s">
        <v>6239</v>
      </c>
      <c r="D19" s="719" t="s">
        <v>6240</v>
      </c>
      <c r="E19" s="719"/>
      <c r="F19" s="719"/>
    </row>
  </sheetData>
  <autoFilter ref="A5:F19" xr:uid="{00000000-0009-0000-0000-000027000000}"/>
  <hyperlinks>
    <hyperlink ref="G1" location="'ÍNDICE'!A1" display="◀ Índice" xr:uid="{00000000-0004-0000-2700-000000000000}"/>
  </hyperlinks>
  <printOptions horizontalCentered="1"/>
  <pageMargins left="0.4" right="0.4" top="0.6" bottom="0.5" header="0.511811023622047" footer="0.51180555555555596"/>
  <pageSetup paperSize="9" fitToHeight="0" orientation="portrait" horizontalDpi="300" verticalDpi="300"/>
  <headerFooter>
    <oddFooter>&amp;L&amp;8 &amp;K808080Circular n.º ___/EOTF/2026 — Livro de Anexos&amp;R&amp;8 &amp;K808080Pág. &amp;P de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D966"/>
    <pageSetUpPr fitToPage="1"/>
  </sheetPr>
  <dimension ref="A1:S26"/>
  <sheetViews>
    <sheetView showGridLines="0" zoomScaleNormal="100" workbookViewId="0">
      <pane ySplit="6" topLeftCell="A7" activePane="bottomLeft" state="frozen"/>
      <selection pane="bottomLeft"/>
    </sheetView>
  </sheetViews>
  <sheetFormatPr defaultColWidth="8.6640625" defaultRowHeight="14.4"/>
  <cols>
    <col min="1" max="1" width="22" customWidth="1"/>
    <col min="2" max="2" width="11" customWidth="1"/>
    <col min="3" max="3" width="14" customWidth="1"/>
    <col min="4" max="4" width="46" customWidth="1"/>
    <col min="5" max="7" width="18" customWidth="1"/>
    <col min="8" max="8" width="31" customWidth="1"/>
    <col min="9" max="9" width="19" customWidth="1"/>
    <col min="10" max="10" width="26" customWidth="1"/>
    <col min="11" max="11" width="24" customWidth="1"/>
    <col min="12" max="12" width="23" customWidth="1"/>
    <col min="13" max="17" width="26" customWidth="1"/>
    <col min="18" max="19" width="30" customWidth="1"/>
  </cols>
  <sheetData>
    <row r="1" spans="1:19" ht="17.25" customHeight="1">
      <c r="A1" s="26" t="s">
        <v>1</v>
      </c>
      <c r="B1" s="7"/>
      <c r="C1" s="7"/>
      <c r="D1" s="7"/>
      <c r="E1" s="7"/>
      <c r="F1" s="7"/>
      <c r="G1" s="7"/>
      <c r="H1" s="7"/>
      <c r="I1" s="7"/>
      <c r="J1" s="7"/>
      <c r="K1" s="7"/>
      <c r="L1" s="7"/>
    </row>
    <row r="2" spans="1:19" ht="15" customHeight="1">
      <c r="A2" s="31" t="s">
        <v>6241</v>
      </c>
      <c r="B2" s="7"/>
      <c r="C2" s="7"/>
      <c r="D2" s="7"/>
      <c r="E2" s="7"/>
      <c r="F2" s="7"/>
      <c r="G2" s="7"/>
      <c r="H2" s="7"/>
      <c r="I2" s="7"/>
      <c r="J2" s="7"/>
      <c r="K2" s="7"/>
      <c r="L2" s="7"/>
    </row>
    <row r="3" spans="1:19" ht="15" customHeight="1">
      <c r="A3" s="8" t="s">
        <v>6242</v>
      </c>
      <c r="B3" s="7"/>
      <c r="C3" s="7"/>
      <c r="D3" s="7"/>
      <c r="E3" s="7"/>
      <c r="F3" s="7"/>
      <c r="G3" s="7"/>
      <c r="H3" s="7"/>
      <c r="I3" s="7"/>
      <c r="J3" s="7"/>
      <c r="K3" s="7"/>
      <c r="L3" s="7"/>
    </row>
    <row r="4" spans="1:19" ht="15" customHeight="1">
      <c r="A4" s="131" t="s">
        <v>6243</v>
      </c>
      <c r="B4" s="7"/>
      <c r="C4" s="7"/>
      <c r="D4" s="7"/>
      <c r="E4" s="7"/>
      <c r="F4" s="7"/>
      <c r="G4" s="7"/>
      <c r="H4" s="7"/>
      <c r="I4" s="7"/>
      <c r="J4" s="7"/>
      <c r="K4" s="7"/>
      <c r="L4" s="7"/>
    </row>
    <row r="5" spans="1:19" ht="33.75" customHeight="1">
      <c r="A5" s="7"/>
      <c r="B5" s="7"/>
      <c r="C5" s="7"/>
      <c r="D5" s="7"/>
      <c r="E5" s="7"/>
      <c r="F5" s="7"/>
      <c r="G5" s="7"/>
      <c r="H5" s="7"/>
      <c r="I5" s="7"/>
      <c r="J5" s="7"/>
      <c r="K5" s="7"/>
      <c r="L5" s="7"/>
    </row>
    <row r="6" spans="1:19" ht="25.5" customHeight="1">
      <c r="A6" s="250" t="s">
        <v>1334</v>
      </c>
      <c r="B6" s="250" t="s">
        <v>292</v>
      </c>
      <c r="C6" s="250" t="s">
        <v>6244</v>
      </c>
      <c r="D6" s="250" t="s">
        <v>4813</v>
      </c>
      <c r="E6" s="250" t="s">
        <v>6245</v>
      </c>
      <c r="F6" s="250" t="s">
        <v>6246</v>
      </c>
      <c r="G6" s="250" t="s">
        <v>6247</v>
      </c>
      <c r="H6" s="250" t="s">
        <v>6248</v>
      </c>
      <c r="I6" s="250" t="s">
        <v>6249</v>
      </c>
      <c r="J6" s="250" t="s">
        <v>6250</v>
      </c>
      <c r="K6" s="250" t="s">
        <v>6251</v>
      </c>
      <c r="L6" s="250" t="s">
        <v>7</v>
      </c>
      <c r="M6" s="250" t="s">
        <v>6252</v>
      </c>
      <c r="N6" s="250" t="s">
        <v>6253</v>
      </c>
      <c r="O6" s="250" t="s">
        <v>4847</v>
      </c>
      <c r="P6" s="250" t="s">
        <v>4848</v>
      </c>
      <c r="Q6" s="250" t="s">
        <v>4849</v>
      </c>
      <c r="R6" s="250" t="s">
        <v>6254</v>
      </c>
      <c r="S6" s="250" t="s">
        <v>6255</v>
      </c>
    </row>
    <row r="7" spans="1:19" ht="25.5" customHeight="1">
      <c r="A7" s="251" t="s">
        <v>1399</v>
      </c>
      <c r="B7" s="251" t="s">
        <v>5241</v>
      </c>
      <c r="C7" s="251" t="s">
        <v>6256</v>
      </c>
      <c r="D7" s="251" t="s">
        <v>6257</v>
      </c>
      <c r="E7" s="251">
        <v>12000000</v>
      </c>
      <c r="F7" s="251">
        <v>4500000</v>
      </c>
      <c r="G7" s="251">
        <v>3000000</v>
      </c>
      <c r="H7" s="251">
        <f>E7-F7-G7</f>
        <v>4500000</v>
      </c>
      <c r="I7" s="251">
        <v>2500000</v>
      </c>
      <c r="J7" s="251" t="s">
        <v>6258</v>
      </c>
      <c r="K7" s="251" t="s">
        <v>6259</v>
      </c>
      <c r="L7" s="251" t="s">
        <v>6260</v>
      </c>
      <c r="M7" s="251"/>
      <c r="N7" s="251"/>
      <c r="O7" s="251"/>
      <c r="P7" s="251"/>
      <c r="Q7" s="251"/>
      <c r="R7" s="251"/>
      <c r="S7" s="251"/>
    </row>
    <row r="8" spans="1:19" ht="25.5" customHeight="1">
      <c r="A8" s="249"/>
      <c r="B8" s="249"/>
      <c r="C8" s="249"/>
      <c r="D8" s="249"/>
      <c r="E8" s="249"/>
      <c r="F8" s="249"/>
      <c r="G8" s="249"/>
      <c r="H8" s="254" t="str">
        <f t="shared" ref="H8:H19" si="0">IF(E8="","",E8-F8-G8)</f>
        <v/>
      </c>
      <c r="I8" s="249"/>
      <c r="J8" s="249"/>
      <c r="K8" s="249"/>
      <c r="L8" s="249"/>
      <c r="M8" s="249"/>
      <c r="N8" s="249"/>
      <c r="O8" s="249"/>
      <c r="P8" s="249"/>
      <c r="Q8" s="249"/>
      <c r="R8" s="249"/>
      <c r="S8" s="249"/>
    </row>
    <row r="9" spans="1:19" ht="25.5" customHeight="1">
      <c r="A9" s="249"/>
      <c r="B9" s="249"/>
      <c r="C9" s="249"/>
      <c r="D9" s="249"/>
      <c r="E9" s="249"/>
      <c r="F9" s="249"/>
      <c r="G9" s="249"/>
      <c r="H9" s="254" t="str">
        <f t="shared" si="0"/>
        <v/>
      </c>
      <c r="I9" s="249"/>
      <c r="J9" s="249"/>
      <c r="K9" s="249"/>
      <c r="L9" s="249"/>
      <c r="M9" s="249"/>
      <c r="N9" s="249"/>
      <c r="O9" s="249"/>
      <c r="P9" s="249"/>
      <c r="Q9" s="249"/>
      <c r="R9" s="249"/>
      <c r="S9" s="249"/>
    </row>
    <row r="10" spans="1:19" ht="25.5" customHeight="1">
      <c r="A10" s="249"/>
      <c r="B10" s="249"/>
      <c r="C10" s="249"/>
      <c r="D10" s="249"/>
      <c r="E10" s="249"/>
      <c r="F10" s="249"/>
      <c r="G10" s="249"/>
      <c r="H10" s="254" t="str">
        <f t="shared" si="0"/>
        <v/>
      </c>
      <c r="I10" s="249"/>
      <c r="J10" s="249"/>
      <c r="K10" s="249"/>
      <c r="L10" s="249"/>
      <c r="M10" s="249"/>
      <c r="N10" s="249"/>
      <c r="O10" s="249"/>
      <c r="P10" s="249"/>
      <c r="Q10" s="249"/>
      <c r="R10" s="249"/>
      <c r="S10" s="249"/>
    </row>
    <row r="11" spans="1:19" ht="25.5" customHeight="1">
      <c r="A11" s="249"/>
      <c r="B11" s="249"/>
      <c r="C11" s="249"/>
      <c r="D11" s="249"/>
      <c r="E11" s="249"/>
      <c r="F11" s="249"/>
      <c r="G11" s="249"/>
      <c r="H11" s="254" t="str">
        <f t="shared" si="0"/>
        <v/>
      </c>
      <c r="I11" s="249"/>
      <c r="J11" s="249"/>
      <c r="K11" s="249"/>
      <c r="L11" s="249"/>
      <c r="M11" s="249"/>
      <c r="N11" s="249"/>
      <c r="O11" s="249"/>
      <c r="P11" s="249"/>
      <c r="Q11" s="249"/>
      <c r="R11" s="249"/>
      <c r="S11" s="249"/>
    </row>
    <row r="12" spans="1:19" ht="25.5" customHeight="1">
      <c r="A12" s="249"/>
      <c r="B12" s="249"/>
      <c r="C12" s="249"/>
      <c r="D12" s="249"/>
      <c r="E12" s="249"/>
      <c r="F12" s="249"/>
      <c r="G12" s="249"/>
      <c r="H12" s="254" t="str">
        <f t="shared" si="0"/>
        <v/>
      </c>
      <c r="I12" s="249"/>
      <c r="J12" s="249"/>
      <c r="K12" s="249"/>
      <c r="L12" s="249"/>
    </row>
    <row r="13" spans="1:19" ht="25.5" customHeight="1">
      <c r="A13" s="249"/>
      <c r="B13" s="249"/>
      <c r="C13" s="249"/>
      <c r="D13" s="249"/>
      <c r="E13" s="249"/>
      <c r="F13" s="249"/>
      <c r="G13" s="249"/>
      <c r="H13" s="254" t="str">
        <f t="shared" si="0"/>
        <v/>
      </c>
      <c r="I13" s="249"/>
      <c r="J13" s="249"/>
      <c r="K13" s="249"/>
      <c r="L13" s="249"/>
    </row>
    <row r="14" spans="1:19" ht="25.5" customHeight="1">
      <c r="A14" s="249"/>
      <c r="B14" s="249"/>
      <c r="C14" s="249"/>
      <c r="D14" s="249"/>
      <c r="E14" s="249"/>
      <c r="F14" s="249"/>
      <c r="G14" s="249"/>
      <c r="H14" s="254" t="str">
        <f t="shared" si="0"/>
        <v/>
      </c>
      <c r="I14" s="249"/>
      <c r="J14" s="249"/>
      <c r="K14" s="249"/>
      <c r="L14" s="249"/>
    </row>
    <row r="15" spans="1:19" ht="25.5" customHeight="1">
      <c r="A15" s="249"/>
      <c r="B15" s="249"/>
      <c r="C15" s="249"/>
      <c r="D15" s="249"/>
      <c r="E15" s="249"/>
      <c r="F15" s="249"/>
      <c r="G15" s="249"/>
      <c r="H15" s="254" t="str">
        <f t="shared" si="0"/>
        <v/>
      </c>
      <c r="I15" s="249"/>
      <c r="J15" s="249"/>
      <c r="K15" s="249"/>
      <c r="L15" s="249"/>
    </row>
    <row r="16" spans="1:19" ht="15" customHeight="1">
      <c r="A16" s="249"/>
      <c r="B16" s="249"/>
      <c r="C16" s="249"/>
      <c r="D16" s="249"/>
      <c r="E16" s="249"/>
      <c r="F16" s="249"/>
      <c r="G16" s="249"/>
      <c r="H16" s="254" t="str">
        <f t="shared" si="0"/>
        <v/>
      </c>
      <c r="I16" s="249"/>
      <c r="J16" s="249"/>
      <c r="K16" s="249"/>
      <c r="L16" s="249"/>
    </row>
    <row r="17" spans="1:12" ht="15" customHeight="1">
      <c r="A17" s="249"/>
      <c r="B17" s="249"/>
      <c r="C17" s="249"/>
      <c r="D17" s="249"/>
      <c r="E17" s="249"/>
      <c r="F17" s="249"/>
      <c r="G17" s="249"/>
      <c r="H17" s="254" t="str">
        <f t="shared" si="0"/>
        <v/>
      </c>
      <c r="I17" s="249"/>
      <c r="J17" s="249"/>
      <c r="K17" s="249"/>
      <c r="L17" s="249"/>
    </row>
    <row r="18" spans="1:12" ht="15" customHeight="1">
      <c r="A18" s="249"/>
      <c r="B18" s="249"/>
      <c r="C18" s="249"/>
      <c r="D18" s="249"/>
      <c r="E18" s="249"/>
      <c r="F18" s="249"/>
      <c r="G18" s="249"/>
      <c r="H18" s="254" t="str">
        <f t="shared" si="0"/>
        <v/>
      </c>
      <c r="I18" s="249"/>
      <c r="J18" s="249"/>
      <c r="K18" s="249"/>
      <c r="L18" s="249"/>
    </row>
    <row r="19" spans="1:12" ht="15" customHeight="1">
      <c r="A19" s="249"/>
      <c r="B19" s="249"/>
      <c r="C19" s="249"/>
      <c r="D19" s="249"/>
      <c r="E19" s="249"/>
      <c r="F19" s="249"/>
      <c r="G19" s="249"/>
      <c r="H19" s="254" t="str">
        <f t="shared" si="0"/>
        <v/>
      </c>
      <c r="I19" s="249"/>
      <c r="J19" s="249"/>
      <c r="K19" s="249"/>
      <c r="L19" s="249"/>
    </row>
    <row r="20" spans="1:12" ht="15" customHeight="1"/>
    <row r="21" spans="1:12" ht="15" customHeight="1"/>
    <row r="22" spans="1:12" ht="15" customHeight="1"/>
    <row r="23" spans="1:12" ht="15" customHeight="1"/>
    <row r="24" spans="1:12" ht="15" customHeight="1"/>
    <row r="26" spans="1:12" ht="30" customHeight="1"/>
  </sheetData>
  <autoFilter ref="A6:L19" xr:uid="{00000000-0009-0000-0000-000028000000}"/>
  <dataValidations count="1">
    <dataValidation type="list" allowBlank="1" sqref="H6:H23" xr:uid="{00000000-0002-0000-2800-000000000000}">
      <formula1>"Em execução,Contratado,Em concurso,Em projeto,A candidatar"</formula1>
      <formula2>0</formula2>
    </dataValidation>
  </dataValidations>
  <hyperlinks>
    <hyperlink ref="A1" location="'ÍNDICE'!A1" display="◀ Índice" xr:uid="{00000000-0004-0000-2800-000000000000}"/>
  </hyperlinks>
  <printOptions horizontalCentered="1"/>
  <pageMargins left="0.4" right="0.4" top="0.6" bottom="0.5" header="0.511811023622047" footer="0.51180555555555596"/>
  <pageSetup paperSize="9" fitToHeight="0" orientation="landscape" horizontalDpi="300" verticalDpi="300"/>
  <headerFooter>
    <oddFooter>&amp;L&amp;8 &amp;K808080Circular n.º ___/EOTF/2026 — Livro de Anexos&amp;R&amp;8 &amp;K808080Pág. &amp;P de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D966"/>
    <pageSetUpPr fitToPage="1"/>
  </sheetPr>
  <dimension ref="A1:I20"/>
  <sheetViews>
    <sheetView showGridLines="0" zoomScaleNormal="100" workbookViewId="0">
      <pane ySplit="5" topLeftCell="A11" activePane="bottomLeft" state="frozen"/>
      <selection pane="bottomLeft" activeCell="C16" sqref="C16"/>
    </sheetView>
  </sheetViews>
  <sheetFormatPr defaultColWidth="8.6640625" defaultRowHeight="14.4"/>
  <cols>
    <col min="1" max="1" width="46" customWidth="1"/>
    <col min="2" max="2" width="20" customWidth="1"/>
    <col min="3" max="3" width="46" customWidth="1"/>
    <col min="4" max="4" width="41" customWidth="1"/>
    <col min="5" max="5" width="38" customWidth="1"/>
    <col min="6" max="6" width="22" customWidth="1"/>
    <col min="7" max="7" width="39" customWidth="1"/>
    <col min="8" max="8" width="25" customWidth="1"/>
  </cols>
  <sheetData>
    <row r="1" spans="1:9" ht="17.25" customHeight="1">
      <c r="A1" s="31" t="s">
        <v>6261</v>
      </c>
      <c r="B1" s="7"/>
      <c r="C1" s="7"/>
      <c r="D1" s="7"/>
      <c r="E1" s="7"/>
      <c r="F1" s="7"/>
      <c r="G1" s="7"/>
      <c r="H1" s="7"/>
      <c r="I1" s="26" t="s">
        <v>1</v>
      </c>
    </row>
    <row r="2" spans="1:9" ht="15" customHeight="1">
      <c r="A2" s="8" t="s">
        <v>6262</v>
      </c>
      <c r="B2" s="7"/>
      <c r="C2" s="7"/>
      <c r="D2" s="7"/>
      <c r="E2" s="7"/>
      <c r="F2" s="7"/>
      <c r="G2" s="7"/>
      <c r="H2" s="7"/>
    </row>
    <row r="3" spans="1:9" ht="15" customHeight="1">
      <c r="A3" s="8" t="s">
        <v>3</v>
      </c>
      <c r="B3" s="7"/>
      <c r="C3" s="7"/>
      <c r="D3" s="7"/>
      <c r="E3" s="7"/>
      <c r="F3" s="7"/>
      <c r="G3" s="7"/>
      <c r="H3" s="7"/>
    </row>
    <row r="4" spans="1:9" ht="15" customHeight="1">
      <c r="A4" s="7"/>
      <c r="B4" s="7"/>
      <c r="C4" s="7"/>
      <c r="D4" s="7"/>
      <c r="E4" s="7"/>
      <c r="F4" s="7"/>
      <c r="G4" s="7"/>
      <c r="H4" s="7"/>
    </row>
    <row r="5" spans="1:9" ht="33.75" customHeight="1">
      <c r="A5" s="250" t="s">
        <v>6263</v>
      </c>
      <c r="B5" s="250" t="s">
        <v>787</v>
      </c>
      <c r="C5" s="250" t="s">
        <v>2130</v>
      </c>
      <c r="D5" s="250" t="s">
        <v>6264</v>
      </c>
      <c r="E5" s="250" t="s">
        <v>6265</v>
      </c>
      <c r="F5" s="250" t="s">
        <v>6266</v>
      </c>
      <c r="G5" s="250" t="s">
        <v>6267</v>
      </c>
      <c r="H5" s="250" t="s">
        <v>6268</v>
      </c>
    </row>
    <row r="6" spans="1:9" ht="25.5" customHeight="1">
      <c r="A6" s="405" t="s">
        <v>6269</v>
      </c>
      <c r="B6" s="405" t="s">
        <v>6270</v>
      </c>
      <c r="C6" s="405" t="s">
        <v>6271</v>
      </c>
      <c r="D6" s="405" t="s">
        <v>6272</v>
      </c>
      <c r="E6" s="721"/>
      <c r="F6" s="721"/>
      <c r="G6" s="721"/>
      <c r="H6" s="722"/>
    </row>
    <row r="7" spans="1:9" ht="25.5" customHeight="1">
      <c r="A7" s="723" t="s">
        <v>6269</v>
      </c>
      <c r="B7" s="723" t="s">
        <v>6273</v>
      </c>
      <c r="C7" s="723" t="s">
        <v>6274</v>
      </c>
      <c r="D7" s="723" t="s">
        <v>6275</v>
      </c>
      <c r="E7" s="721"/>
      <c r="F7" s="721"/>
      <c r="G7" s="721"/>
      <c r="H7" s="722"/>
    </row>
    <row r="8" spans="1:9" ht="25.5" customHeight="1">
      <c r="A8" s="405" t="s">
        <v>6269</v>
      </c>
      <c r="B8" s="405" t="s">
        <v>6276</v>
      </c>
      <c r="C8" s="405" t="s">
        <v>6277</v>
      </c>
      <c r="D8" s="405" t="s">
        <v>6278</v>
      </c>
      <c r="E8" s="721"/>
      <c r="F8" s="721"/>
      <c r="G8" s="721"/>
      <c r="H8" s="722"/>
    </row>
    <row r="9" spans="1:9" ht="25.5" customHeight="1">
      <c r="A9" s="723" t="s">
        <v>6269</v>
      </c>
      <c r="B9" s="723" t="s">
        <v>6279</v>
      </c>
      <c r="C9" s="723" t="s">
        <v>6280</v>
      </c>
      <c r="D9" s="723" t="s">
        <v>6275</v>
      </c>
      <c r="E9" s="721"/>
      <c r="F9" s="721"/>
      <c r="G9" s="721"/>
      <c r="H9" s="722"/>
    </row>
    <row r="10" spans="1:9" ht="25.5" customHeight="1">
      <c r="A10" s="405" t="s">
        <v>6269</v>
      </c>
      <c r="B10" s="405" t="s">
        <v>6281</v>
      </c>
      <c r="C10" s="405" t="s">
        <v>6282</v>
      </c>
      <c r="D10" s="405" t="s">
        <v>6283</v>
      </c>
      <c r="E10" s="721"/>
      <c r="F10" s="721"/>
      <c r="G10" s="721"/>
      <c r="H10" s="722"/>
    </row>
    <row r="11" spans="1:9" ht="25.5" customHeight="1">
      <c r="A11" s="723" t="s">
        <v>6284</v>
      </c>
      <c r="B11" s="723" t="s">
        <v>6285</v>
      </c>
      <c r="C11" s="723" t="s">
        <v>6286</v>
      </c>
      <c r="D11" s="723" t="s">
        <v>6287</v>
      </c>
      <c r="E11" s="721"/>
      <c r="F11" s="721"/>
      <c r="G11" s="721"/>
      <c r="H11" s="722"/>
    </row>
    <row r="12" spans="1:9" ht="25.5" customHeight="1">
      <c r="A12" s="405" t="s">
        <v>6288</v>
      </c>
      <c r="B12" s="405" t="s">
        <v>6289</v>
      </c>
      <c r="C12" s="405" t="s">
        <v>6290</v>
      </c>
      <c r="D12" s="405" t="s">
        <v>6291</v>
      </c>
      <c r="E12" s="721"/>
      <c r="F12" s="721"/>
      <c r="G12" s="721"/>
      <c r="H12" s="722"/>
    </row>
    <row r="13" spans="1:9" ht="25.5" customHeight="1">
      <c r="A13" s="723" t="s">
        <v>6292</v>
      </c>
      <c r="B13" s="723" t="s">
        <v>6293</v>
      </c>
      <c r="C13" s="723" t="s">
        <v>6294</v>
      </c>
      <c r="D13" s="723" t="s">
        <v>6295</v>
      </c>
      <c r="E13" s="721"/>
      <c r="F13" s="721"/>
      <c r="G13" s="721"/>
      <c r="H13" s="722"/>
    </row>
    <row r="14" spans="1:9" ht="25.5" customHeight="1">
      <c r="A14" s="405" t="s">
        <v>6296</v>
      </c>
      <c r="B14" s="405" t="s">
        <v>6297</v>
      </c>
      <c r="C14" s="405" t="s">
        <v>6298</v>
      </c>
      <c r="D14" s="405"/>
      <c r="E14" s="721"/>
      <c r="F14" s="721"/>
      <c r="G14" s="721"/>
      <c r="H14" s="722"/>
    </row>
    <row r="15" spans="1:9" ht="25.5" customHeight="1">
      <c r="A15" s="723" t="s">
        <v>6299</v>
      </c>
      <c r="B15" s="723" t="s">
        <v>6293</v>
      </c>
      <c r="C15" s="723" t="s">
        <v>6300</v>
      </c>
      <c r="D15" s="723" t="s">
        <v>6301</v>
      </c>
      <c r="E15" s="721"/>
      <c r="F15" s="721"/>
      <c r="G15" s="721"/>
      <c r="H15" s="722"/>
    </row>
    <row r="16" spans="1:9" ht="25.5" customHeight="1">
      <c r="A16" s="405" t="s">
        <v>6302</v>
      </c>
      <c r="B16" s="405" t="s">
        <v>6293</v>
      </c>
      <c r="C16" s="405" t="s">
        <v>6303</v>
      </c>
      <c r="D16" s="405" t="s">
        <v>6304</v>
      </c>
      <c r="E16" s="721"/>
      <c r="F16" s="721"/>
      <c r="G16" s="721"/>
      <c r="H16" s="722"/>
    </row>
    <row r="17" spans="1:8" ht="25.5" customHeight="1">
      <c r="A17" s="723" t="s">
        <v>6305</v>
      </c>
      <c r="B17" s="723" t="s">
        <v>6293</v>
      </c>
      <c r="C17" s="723" t="s">
        <v>6306</v>
      </c>
      <c r="D17" s="723" t="s">
        <v>6307</v>
      </c>
      <c r="E17" s="721"/>
      <c r="F17" s="721"/>
      <c r="G17" s="721"/>
      <c r="H17" s="722"/>
    </row>
    <row r="18" spans="1:8" ht="15" customHeight="1">
      <c r="A18" s="724"/>
      <c r="B18" s="724"/>
      <c r="C18" s="724"/>
      <c r="D18" s="724" t="s">
        <v>311</v>
      </c>
      <c r="E18" s="725">
        <f>SUM(E6:E17)</f>
        <v>0</v>
      </c>
      <c r="F18" s="725">
        <f>SUM(F6:F17)</f>
        <v>0</v>
      </c>
      <c r="G18" s="725">
        <f>SUM(G6:G17)</f>
        <v>0</v>
      </c>
      <c r="H18" s="724"/>
    </row>
    <row r="19" spans="1:8" ht="15" customHeight="1">
      <c r="A19" s="7"/>
      <c r="B19" s="7"/>
      <c r="C19" s="7"/>
      <c r="D19" s="7"/>
      <c r="E19" s="7"/>
      <c r="F19" s="7"/>
      <c r="G19" s="7"/>
      <c r="H19" s="7"/>
    </row>
    <row r="20" spans="1:8" ht="30" customHeight="1">
      <c r="A20" s="403" t="s">
        <v>6308</v>
      </c>
      <c r="B20" s="7"/>
      <c r="C20" s="7"/>
      <c r="D20" s="7"/>
      <c r="E20" s="7"/>
      <c r="F20" s="7"/>
      <c r="G20" s="7"/>
      <c r="H20" s="7"/>
    </row>
  </sheetData>
  <autoFilter ref="A5:H20" xr:uid="{00000000-0009-0000-0000-000029000000}"/>
  <dataValidations count="1">
    <dataValidation type="list" allowBlank="1" sqref="H6:H17" xr:uid="{00000000-0002-0000-2900-000000000000}">
      <formula1>"Encerrado,Pagamentos pendentes,Em reversão,Em verificação"</formula1>
      <formula2>0</formula2>
    </dataValidation>
  </dataValidations>
  <hyperlinks>
    <hyperlink ref="I1" location="'ÍNDICE'!A1" display="◀ Índice" xr:uid="{00000000-0004-0000-2900-000000000000}"/>
  </hyperlinks>
  <printOptions horizontalCentered="1"/>
  <pageMargins left="0.4" right="0.4" top="0.6" bottom="0.5" header="0.511811023622047" footer="0.51180555555555596"/>
  <pageSetup paperSize="9" fitToHeight="0" orientation="landscape" horizontalDpi="300" verticalDpi="300"/>
  <headerFooter>
    <oddFooter>&amp;L&amp;8 &amp;K808080Circular n.º ___/EOTF/2026 — Livro de Anexos&amp;R&amp;8 &amp;K808080Pág. &amp;P de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D966"/>
    <pageSetUpPr fitToPage="1"/>
  </sheetPr>
  <dimension ref="A1:K36"/>
  <sheetViews>
    <sheetView showGridLines="0" zoomScaleNormal="100" workbookViewId="0">
      <pane ySplit="6" topLeftCell="A19" activePane="bottomLeft" state="frozen"/>
      <selection pane="bottomLeft" activeCell="C29" sqref="C29"/>
    </sheetView>
  </sheetViews>
  <sheetFormatPr defaultColWidth="8.6640625" defaultRowHeight="14.4"/>
  <cols>
    <col min="1" max="1" width="46" customWidth="1"/>
    <col min="2" max="2" width="29" customWidth="1"/>
    <col min="3" max="3" width="46" customWidth="1"/>
    <col min="4" max="4" width="13" customWidth="1"/>
    <col min="5" max="5" width="16" customWidth="1"/>
    <col min="6" max="6" width="13" customWidth="1"/>
    <col min="7" max="7" width="19" customWidth="1"/>
    <col min="8" max="8" width="18" customWidth="1"/>
    <col min="9" max="9" width="34" customWidth="1"/>
    <col min="10" max="10" width="28" customWidth="1"/>
  </cols>
  <sheetData>
    <row r="1" spans="1:11" ht="17.25" customHeight="1">
      <c r="A1" s="31" t="s">
        <v>6309</v>
      </c>
      <c r="B1" s="7"/>
      <c r="C1" s="7"/>
      <c r="D1" s="7"/>
      <c r="E1" s="7"/>
      <c r="F1" s="7"/>
      <c r="G1" s="7"/>
      <c r="H1" s="7"/>
      <c r="I1" s="7"/>
      <c r="J1" s="7"/>
      <c r="K1" s="26" t="s">
        <v>1</v>
      </c>
    </row>
    <row r="2" spans="1:11" ht="15" customHeight="1">
      <c r="A2" s="726" t="s">
        <v>6310</v>
      </c>
      <c r="B2" s="7"/>
      <c r="C2" s="7"/>
      <c r="D2" s="7"/>
      <c r="E2" s="7"/>
      <c r="F2" s="7"/>
      <c r="G2" s="7"/>
      <c r="H2" s="7"/>
      <c r="I2" s="7"/>
      <c r="J2" s="7"/>
    </row>
    <row r="3" spans="1:11" ht="15" customHeight="1">
      <c r="A3" s="8" t="s">
        <v>3</v>
      </c>
      <c r="B3" s="7"/>
      <c r="C3" s="7"/>
      <c r="D3" s="7"/>
      <c r="E3" s="7"/>
      <c r="F3" s="7"/>
      <c r="G3" s="7"/>
      <c r="H3" s="7"/>
      <c r="I3" s="7"/>
      <c r="J3" s="7"/>
    </row>
    <row r="4" spans="1:11" ht="15" customHeight="1">
      <c r="A4" s="7"/>
      <c r="B4" s="7"/>
      <c r="C4" s="7"/>
      <c r="D4" s="7"/>
      <c r="E4" s="7"/>
      <c r="F4" s="7"/>
      <c r="G4" s="7"/>
      <c r="H4" s="7"/>
      <c r="I4" s="7"/>
      <c r="J4" s="7"/>
    </row>
    <row r="5" spans="1:11" ht="15" customHeight="1">
      <c r="A5" s="727" t="s">
        <v>6311</v>
      </c>
      <c r="B5" s="7"/>
      <c r="C5" s="7"/>
      <c r="D5" s="7"/>
      <c r="E5" s="7"/>
      <c r="F5" s="7"/>
      <c r="G5" s="7"/>
      <c r="H5" s="7"/>
      <c r="I5" s="7"/>
      <c r="J5" s="7"/>
    </row>
    <row r="6" spans="1:11" ht="33.75" customHeight="1">
      <c r="A6" s="250" t="s">
        <v>6312</v>
      </c>
      <c r="B6" s="250" t="s">
        <v>6313</v>
      </c>
      <c r="C6" s="250" t="s">
        <v>6314</v>
      </c>
      <c r="D6" s="728"/>
      <c r="E6" s="728"/>
      <c r="F6" s="728"/>
      <c r="G6" s="728"/>
      <c r="H6" s="728"/>
      <c r="I6" s="728"/>
      <c r="J6" s="728"/>
    </row>
    <row r="7" spans="1:11" ht="15" customHeight="1">
      <c r="A7" s="253">
        <v>1</v>
      </c>
      <c r="B7" s="253" t="s">
        <v>6315</v>
      </c>
      <c r="C7" s="729">
        <v>0.05</v>
      </c>
      <c r="D7" s="7"/>
      <c r="E7" s="7"/>
      <c r="F7" s="7"/>
      <c r="G7" s="7"/>
      <c r="H7" s="7"/>
      <c r="I7" s="7"/>
      <c r="J7" s="7"/>
    </row>
    <row r="8" spans="1:11" ht="15" customHeight="1">
      <c r="A8" s="253">
        <v>2</v>
      </c>
      <c r="B8" s="253" t="s">
        <v>6316</v>
      </c>
      <c r="C8" s="729">
        <v>0.17499999999999999</v>
      </c>
      <c r="D8" s="7"/>
      <c r="E8" s="7"/>
      <c r="F8" s="7"/>
      <c r="G8" s="7"/>
      <c r="H8" s="7"/>
      <c r="I8" s="7"/>
      <c r="J8" s="7"/>
    </row>
    <row r="9" spans="1:11" ht="15" customHeight="1">
      <c r="A9" s="253">
        <v>3</v>
      </c>
      <c r="B9" s="253" t="s">
        <v>6317</v>
      </c>
      <c r="C9" s="729">
        <v>0.375</v>
      </c>
      <c r="D9" s="7"/>
      <c r="E9" s="7"/>
      <c r="F9" s="7"/>
      <c r="G9" s="7"/>
      <c r="H9" s="7"/>
      <c r="I9" s="7"/>
      <c r="J9" s="7"/>
    </row>
    <row r="10" spans="1:11" ht="15" customHeight="1">
      <c r="A10" s="253">
        <v>4</v>
      </c>
      <c r="B10" s="253" t="s">
        <v>6318</v>
      </c>
      <c r="C10" s="729">
        <v>0.625</v>
      </c>
      <c r="D10" s="7"/>
      <c r="E10" s="7"/>
      <c r="F10" s="7"/>
      <c r="G10" s="7"/>
      <c r="H10" s="7"/>
      <c r="I10" s="7"/>
      <c r="J10" s="7"/>
    </row>
    <row r="11" spans="1:11" ht="15" customHeight="1">
      <c r="A11" s="253">
        <v>5</v>
      </c>
      <c r="B11" s="253" t="s">
        <v>6319</v>
      </c>
      <c r="C11" s="729">
        <v>0.875</v>
      </c>
      <c r="D11" s="7"/>
      <c r="E11" s="7"/>
      <c r="F11" s="7"/>
      <c r="G11" s="7"/>
      <c r="H11" s="7"/>
      <c r="I11" s="7"/>
      <c r="J11" s="7"/>
    </row>
    <row r="12" spans="1:11" ht="15" customHeight="1">
      <c r="A12" s="7"/>
      <c r="B12" s="7"/>
      <c r="C12" s="7"/>
      <c r="D12" s="7"/>
      <c r="E12" s="7"/>
      <c r="F12" s="7"/>
      <c r="G12" s="7"/>
      <c r="H12" s="7"/>
      <c r="I12" s="7"/>
      <c r="J12" s="7"/>
    </row>
    <row r="13" spans="1:11" ht="15" customHeight="1">
      <c r="A13" s="727" t="s">
        <v>6320</v>
      </c>
      <c r="B13" s="7"/>
      <c r="C13" s="7"/>
      <c r="D13" s="7"/>
      <c r="E13" s="7"/>
      <c r="F13" s="7"/>
      <c r="G13" s="7"/>
      <c r="H13" s="7"/>
      <c r="I13" s="7"/>
      <c r="J13" s="7"/>
    </row>
    <row r="14" spans="1:11" ht="33.75" customHeight="1">
      <c r="A14" s="728" t="s">
        <v>4711</v>
      </c>
      <c r="B14" s="728" t="s">
        <v>4785</v>
      </c>
      <c r="C14" s="728" t="s">
        <v>6321</v>
      </c>
      <c r="D14" s="728" t="s">
        <v>6322</v>
      </c>
      <c r="E14" s="728" t="s">
        <v>6314</v>
      </c>
      <c r="F14" s="728" t="s">
        <v>6323</v>
      </c>
      <c r="G14" s="728" t="s">
        <v>6324</v>
      </c>
      <c r="H14" s="728" t="s">
        <v>6325</v>
      </c>
      <c r="I14" s="728" t="s">
        <v>6326</v>
      </c>
      <c r="J14" s="728" t="s">
        <v>6327</v>
      </c>
    </row>
    <row r="15" spans="1:11" ht="30" customHeight="1">
      <c r="A15" s="405">
        <v>1</v>
      </c>
      <c r="B15" s="722" t="s">
        <v>6328</v>
      </c>
      <c r="C15" s="722" t="s">
        <v>6329</v>
      </c>
      <c r="D15" s="722">
        <v>3</v>
      </c>
      <c r="E15" s="730">
        <f t="shared" ref="E15:E26" si="0">IFERROR(VLOOKUP(D15,$A$7:$C$11,3,FALSE()),"")</f>
        <v>0.375</v>
      </c>
      <c r="F15" s="722"/>
      <c r="G15" s="731" t="str">
        <f t="shared" ref="G15:G26" si="1">IF(F15="","",F15*1000000)</f>
        <v/>
      </c>
      <c r="H15" s="731" t="str">
        <f t="shared" ref="H15:H26" si="2">IFERROR(E15*G15,"")</f>
        <v/>
      </c>
      <c r="I15" s="722"/>
      <c r="J15" s="722" t="s">
        <v>6330</v>
      </c>
    </row>
    <row r="16" spans="1:11" ht="30" customHeight="1">
      <c r="A16" s="405">
        <v>2</v>
      </c>
      <c r="B16" s="722" t="s">
        <v>6331</v>
      </c>
      <c r="C16" s="722" t="s">
        <v>6332</v>
      </c>
      <c r="D16" s="722">
        <v>2</v>
      </c>
      <c r="E16" s="730">
        <f t="shared" si="0"/>
        <v>0.17499999999999999</v>
      </c>
      <c r="F16" s="722"/>
      <c r="G16" s="731" t="str">
        <f t="shared" si="1"/>
        <v/>
      </c>
      <c r="H16" s="731" t="str">
        <f t="shared" si="2"/>
        <v/>
      </c>
      <c r="I16" s="722"/>
      <c r="J16" s="722" t="s">
        <v>6333</v>
      </c>
    </row>
    <row r="17" spans="1:10" ht="30" customHeight="1">
      <c r="A17" s="405">
        <v>3</v>
      </c>
      <c r="B17" s="722" t="s">
        <v>6334</v>
      </c>
      <c r="C17" s="722" t="s">
        <v>6335</v>
      </c>
      <c r="D17" s="722">
        <v>2</v>
      </c>
      <c r="E17" s="730">
        <f t="shared" si="0"/>
        <v>0.17499999999999999</v>
      </c>
      <c r="F17" s="722"/>
      <c r="G17" s="731" t="str">
        <f t="shared" si="1"/>
        <v/>
      </c>
      <c r="H17" s="731" t="str">
        <f t="shared" si="2"/>
        <v/>
      </c>
      <c r="I17" s="722"/>
      <c r="J17" s="722" t="s">
        <v>6336</v>
      </c>
    </row>
    <row r="18" spans="1:10" ht="30" customHeight="1">
      <c r="A18" s="405">
        <v>4</v>
      </c>
      <c r="B18" s="722" t="s">
        <v>6337</v>
      </c>
      <c r="C18" s="722" t="s">
        <v>6338</v>
      </c>
      <c r="D18" s="722">
        <v>3</v>
      </c>
      <c r="E18" s="730">
        <f t="shared" si="0"/>
        <v>0.375</v>
      </c>
      <c r="F18" s="722"/>
      <c r="G18" s="731" t="str">
        <f t="shared" si="1"/>
        <v/>
      </c>
      <c r="H18" s="731" t="str">
        <f t="shared" si="2"/>
        <v/>
      </c>
      <c r="I18" s="722"/>
      <c r="J18" s="722" t="s">
        <v>6339</v>
      </c>
    </row>
    <row r="19" spans="1:10" ht="30" customHeight="1">
      <c r="A19" s="405">
        <v>5</v>
      </c>
      <c r="B19" s="722" t="s">
        <v>6340</v>
      </c>
      <c r="C19" s="722" t="s">
        <v>6341</v>
      </c>
      <c r="D19" s="722">
        <v>4</v>
      </c>
      <c r="E19" s="730">
        <f t="shared" si="0"/>
        <v>0.625</v>
      </c>
      <c r="F19" s="722"/>
      <c r="G19" s="731" t="str">
        <f t="shared" si="1"/>
        <v/>
      </c>
      <c r="H19" s="731" t="str">
        <f t="shared" si="2"/>
        <v/>
      </c>
      <c r="I19" s="722"/>
      <c r="J19" s="722" t="s">
        <v>6342</v>
      </c>
    </row>
    <row r="20" spans="1:10" ht="30" customHeight="1">
      <c r="A20" s="405">
        <v>6</v>
      </c>
      <c r="B20" s="722" t="s">
        <v>6343</v>
      </c>
      <c r="C20" s="722" t="s">
        <v>6344</v>
      </c>
      <c r="D20" s="722">
        <v>3</v>
      </c>
      <c r="E20" s="730">
        <f t="shared" si="0"/>
        <v>0.375</v>
      </c>
      <c r="F20" s="722"/>
      <c r="G20" s="731" t="str">
        <f t="shared" si="1"/>
        <v/>
      </c>
      <c r="H20" s="731" t="str">
        <f t="shared" si="2"/>
        <v/>
      </c>
      <c r="I20" s="722"/>
      <c r="J20" s="722" t="s">
        <v>6345</v>
      </c>
    </row>
    <row r="21" spans="1:10" ht="30" customHeight="1">
      <c r="A21" s="405">
        <v>7</v>
      </c>
      <c r="B21" s="722" t="s">
        <v>6346</v>
      </c>
      <c r="C21" s="722" t="s">
        <v>6347</v>
      </c>
      <c r="D21" s="722">
        <v>3</v>
      </c>
      <c r="E21" s="730">
        <f t="shared" si="0"/>
        <v>0.375</v>
      </c>
      <c r="F21" s="722"/>
      <c r="G21" s="731" t="str">
        <f t="shared" si="1"/>
        <v/>
      </c>
      <c r="H21" s="731" t="str">
        <f t="shared" si="2"/>
        <v/>
      </c>
      <c r="I21" s="722"/>
      <c r="J21" s="722" t="s">
        <v>6348</v>
      </c>
    </row>
    <row r="22" spans="1:10" ht="30" customHeight="1">
      <c r="A22" s="405">
        <v>8</v>
      </c>
      <c r="B22" s="722" t="s">
        <v>1468</v>
      </c>
      <c r="C22" s="722" t="s">
        <v>6349</v>
      </c>
      <c r="D22" s="722">
        <v>4</v>
      </c>
      <c r="E22" s="730">
        <f t="shared" si="0"/>
        <v>0.625</v>
      </c>
      <c r="F22" s="722"/>
      <c r="G22" s="731" t="str">
        <f t="shared" si="1"/>
        <v/>
      </c>
      <c r="H22" s="731" t="str">
        <f t="shared" si="2"/>
        <v/>
      </c>
      <c r="I22" s="722"/>
      <c r="J22" s="722" t="s">
        <v>6350</v>
      </c>
    </row>
    <row r="23" spans="1:10" ht="30" customHeight="1">
      <c r="A23" s="405">
        <v>9</v>
      </c>
      <c r="B23" s="722" t="s">
        <v>6351</v>
      </c>
      <c r="C23" s="722" t="s">
        <v>6352</v>
      </c>
      <c r="D23" s="722">
        <v>2</v>
      </c>
      <c r="E23" s="730">
        <f t="shared" si="0"/>
        <v>0.17499999999999999</v>
      </c>
      <c r="F23" s="722"/>
      <c r="G23" s="731" t="str">
        <f t="shared" si="1"/>
        <v/>
      </c>
      <c r="H23" s="731" t="str">
        <f t="shared" si="2"/>
        <v/>
      </c>
      <c r="I23" s="722"/>
      <c r="J23" s="722" t="s">
        <v>6353</v>
      </c>
    </row>
    <row r="24" spans="1:10" ht="30" customHeight="1">
      <c r="A24" s="405">
        <v>10</v>
      </c>
      <c r="B24" s="722" t="s">
        <v>6354</v>
      </c>
      <c r="C24" s="722" t="s">
        <v>6355</v>
      </c>
      <c r="D24" s="722">
        <v>3</v>
      </c>
      <c r="E24" s="730">
        <f t="shared" si="0"/>
        <v>0.375</v>
      </c>
      <c r="F24" s="722"/>
      <c r="G24" s="731" t="str">
        <f t="shared" si="1"/>
        <v/>
      </c>
      <c r="H24" s="731" t="str">
        <f t="shared" si="2"/>
        <v/>
      </c>
      <c r="I24" s="722"/>
      <c r="J24" s="722" t="s">
        <v>6356</v>
      </c>
    </row>
    <row r="25" spans="1:10" ht="30" customHeight="1">
      <c r="A25" s="405">
        <v>11</v>
      </c>
      <c r="B25" s="722" t="s">
        <v>6357</v>
      </c>
      <c r="C25" s="722" t="s">
        <v>6358</v>
      </c>
      <c r="D25" s="722">
        <v>2</v>
      </c>
      <c r="E25" s="730">
        <f t="shared" si="0"/>
        <v>0.17499999999999999</v>
      </c>
      <c r="F25" s="722"/>
      <c r="G25" s="731" t="str">
        <f t="shared" si="1"/>
        <v/>
      </c>
      <c r="H25" s="731" t="str">
        <f t="shared" si="2"/>
        <v/>
      </c>
      <c r="I25" s="722"/>
      <c r="J25" s="722" t="s">
        <v>6359</v>
      </c>
    </row>
    <row r="26" spans="1:10" ht="15" customHeight="1">
      <c r="A26" s="732">
        <v>12</v>
      </c>
      <c r="B26" s="732" t="s">
        <v>6360</v>
      </c>
      <c r="C26" s="732" t="s">
        <v>6361</v>
      </c>
      <c r="D26" s="732">
        <v>5</v>
      </c>
      <c r="E26" s="732">
        <f t="shared" si="0"/>
        <v>0.875</v>
      </c>
      <c r="F26" s="722"/>
      <c r="G26" s="731" t="str">
        <f t="shared" si="1"/>
        <v/>
      </c>
      <c r="H26" s="733" t="str">
        <f t="shared" si="2"/>
        <v/>
      </c>
      <c r="I26" s="732" t="s">
        <v>6362</v>
      </c>
      <c r="J26" s="732" t="s">
        <v>6363</v>
      </c>
    </row>
    <row r="27" spans="1:10" ht="15" customHeight="1">
      <c r="A27" s="7"/>
      <c r="B27" s="7"/>
      <c r="C27" s="7"/>
      <c r="D27" s="7"/>
      <c r="E27" s="7"/>
      <c r="F27" s="7"/>
      <c r="G27" s="7"/>
      <c r="H27" s="7"/>
      <c r="I27" s="7"/>
      <c r="J27" s="7"/>
    </row>
    <row r="28" spans="1:10" ht="54.9" customHeight="1">
      <c r="A28" s="1053" t="s">
        <v>6364</v>
      </c>
      <c r="B28" s="892"/>
      <c r="C28" s="1200"/>
      <c r="D28" s="892"/>
      <c r="E28" s="7"/>
      <c r="F28" s="7"/>
      <c r="G28" s="7"/>
      <c r="H28" s="7"/>
      <c r="I28" s="7"/>
      <c r="J28" s="7"/>
    </row>
    <row r="29" spans="1:10" ht="15" customHeight="1">
      <c r="A29" s="7"/>
      <c r="B29" s="7"/>
      <c r="C29" s="7"/>
      <c r="D29" s="7"/>
      <c r="E29" s="7"/>
      <c r="F29" s="7"/>
      <c r="G29" s="7"/>
      <c r="H29" s="7"/>
      <c r="I29" s="7"/>
      <c r="J29" s="7"/>
    </row>
    <row r="30" spans="1:10" ht="15" customHeight="1">
      <c r="A30" s="20" t="s">
        <v>6365</v>
      </c>
      <c r="B30" s="7"/>
      <c r="C30" s="7"/>
      <c r="D30" s="7"/>
      <c r="E30" s="7"/>
      <c r="F30" s="7"/>
      <c r="G30" s="7"/>
      <c r="H30" s="7"/>
      <c r="I30" s="7"/>
      <c r="J30" s="7"/>
    </row>
    <row r="31" spans="1:10" ht="15" customHeight="1">
      <c r="A31" s="45" t="s">
        <v>6366</v>
      </c>
      <c r="B31" s="7"/>
      <c r="C31" s="7"/>
      <c r="D31" s="734">
        <f>SUM(H15:H26)</f>
        <v>0</v>
      </c>
      <c r="E31" s="7"/>
      <c r="F31" s="7"/>
      <c r="G31" s="7"/>
      <c r="H31" s="7"/>
      <c r="I31" s="7"/>
      <c r="J31" s="7"/>
    </row>
    <row r="32" spans="1:10" ht="15" customHeight="1">
      <c r="A32" s="45" t="s">
        <v>6367</v>
      </c>
      <c r="B32" s="7"/>
      <c r="C32" s="7"/>
      <c r="D32" s="735">
        <v>1833433283</v>
      </c>
      <c r="E32" s="7"/>
      <c r="F32" s="7"/>
      <c r="G32" s="7"/>
      <c r="H32" s="7"/>
      <c r="I32" s="7"/>
      <c r="J32" s="7"/>
    </row>
    <row r="33" spans="1:10" ht="15" customHeight="1">
      <c r="A33" s="45" t="s">
        <v>6368</v>
      </c>
      <c r="B33" s="7"/>
      <c r="C33" s="7"/>
      <c r="D33" s="734">
        <f>0.015*D32</f>
        <v>27501499.244999997</v>
      </c>
      <c r="E33" s="7"/>
      <c r="F33" s="7"/>
      <c r="G33" s="7"/>
      <c r="H33" s="7"/>
      <c r="I33" s="7"/>
      <c r="J33" s="7"/>
    </row>
    <row r="34" spans="1:10" ht="15" customHeight="1">
      <c r="A34" s="20" t="s">
        <v>6369</v>
      </c>
      <c r="B34" s="7"/>
      <c r="C34" s="7"/>
      <c r="D34" s="734">
        <f>MAX(D31,D33)</f>
        <v>27501499.244999997</v>
      </c>
      <c r="E34" s="7"/>
      <c r="F34" s="7"/>
      <c r="G34" s="7"/>
      <c r="H34" s="7"/>
      <c r="I34" s="7"/>
      <c r="J34" s="7"/>
    </row>
    <row r="35" spans="1:10" ht="15" customHeight="1">
      <c r="A35" s="7"/>
      <c r="B35" s="7"/>
      <c r="C35" s="7"/>
      <c r="D35" s="7"/>
      <c r="E35" s="7"/>
      <c r="F35" s="7"/>
      <c r="G35" s="7"/>
      <c r="H35" s="7"/>
      <c r="I35" s="7"/>
      <c r="J35" s="7"/>
    </row>
    <row r="36" spans="1:10" ht="15" customHeight="1">
      <c r="A36" s="401" t="s">
        <v>6370</v>
      </c>
      <c r="B36" s="7"/>
      <c r="C36" s="7"/>
      <c r="D36" s="7"/>
      <c r="E36" s="7"/>
      <c r="F36" s="7"/>
      <c r="G36" s="7"/>
      <c r="H36" s="7"/>
      <c r="I36" s="7"/>
      <c r="J36" s="7"/>
    </row>
  </sheetData>
  <autoFilter ref="A6:C36" xr:uid="{00000000-0009-0000-0000-00002A000000}"/>
  <mergeCells count="2">
    <mergeCell ref="C28:D28"/>
    <mergeCell ref="A28:B28"/>
  </mergeCells>
  <hyperlinks>
    <hyperlink ref="K1" location="'ÍNDICE'!A1" display="◀ Índice" xr:uid="{00000000-0004-0000-2A00-000000000000}"/>
  </hyperlinks>
  <printOptions horizontalCentered="1"/>
  <pageMargins left="0.4" right="0.4" top="0.6" bottom="0.5" header="0.511811023622047" footer="0.51180555555555596"/>
  <pageSetup paperSize="9" fitToHeight="0" orientation="landscape" horizontalDpi="300" verticalDpi="300"/>
  <headerFooter>
    <oddFooter>&amp;L&amp;8 &amp;K808080Circular n.º ___/EOTF/2026 — Livro de Anexos&amp;R&amp;8 &amp;K808080Pág. &amp;P de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D966"/>
    <pageSetUpPr fitToPage="1"/>
  </sheetPr>
  <dimension ref="A1:G30"/>
  <sheetViews>
    <sheetView showGridLines="0" zoomScaleNormal="100" workbookViewId="0">
      <pane ySplit="5" topLeftCell="A18" activePane="bottomLeft" state="frozen"/>
      <selection pane="bottomLeft" activeCell="E12" sqref="E12"/>
    </sheetView>
  </sheetViews>
  <sheetFormatPr defaultColWidth="8.6640625" defaultRowHeight="14.4"/>
  <cols>
    <col min="1" max="2" width="46" customWidth="1"/>
    <col min="3" max="3" width="32" customWidth="1"/>
    <col min="4" max="4" width="10" customWidth="1"/>
    <col min="5" max="6" width="28" customWidth="1"/>
  </cols>
  <sheetData>
    <row r="1" spans="1:7" ht="17.25" customHeight="1">
      <c r="A1" s="31" t="s">
        <v>6371</v>
      </c>
      <c r="B1" s="7"/>
      <c r="C1" s="7"/>
      <c r="D1" s="7"/>
      <c r="E1" s="7"/>
      <c r="F1" s="7"/>
      <c r="G1" s="26" t="s">
        <v>1</v>
      </c>
    </row>
    <row r="2" spans="1:7" ht="15" customHeight="1">
      <c r="A2" s="8" t="s">
        <v>6372</v>
      </c>
      <c r="B2" s="7"/>
      <c r="C2" s="7"/>
      <c r="D2" s="7"/>
      <c r="E2" s="7"/>
      <c r="F2" s="7"/>
    </row>
    <row r="3" spans="1:7" ht="15" customHeight="1">
      <c r="A3" s="8" t="s">
        <v>3</v>
      </c>
      <c r="B3" s="7"/>
      <c r="C3" s="7"/>
      <c r="D3" s="7"/>
      <c r="E3" s="7"/>
      <c r="F3" s="7"/>
    </row>
    <row r="4" spans="1:7" ht="15" customHeight="1">
      <c r="A4" s="7"/>
      <c r="B4" s="7"/>
      <c r="C4" s="7"/>
      <c r="D4" s="7"/>
      <c r="E4" s="7"/>
      <c r="F4" s="7"/>
    </row>
    <row r="5" spans="1:7" ht="33.75" customHeight="1">
      <c r="A5" s="250" t="s">
        <v>4785</v>
      </c>
      <c r="B5" s="250" t="s">
        <v>6373</v>
      </c>
      <c r="C5" s="250" t="s">
        <v>6374</v>
      </c>
      <c r="D5" s="250" t="s">
        <v>6375</v>
      </c>
      <c r="E5" s="250" t="s">
        <v>6376</v>
      </c>
      <c r="F5" s="250" t="s">
        <v>6377</v>
      </c>
    </row>
    <row r="6" spans="1:7" ht="25.5" customHeight="1">
      <c r="A6" s="405" t="s">
        <v>304</v>
      </c>
      <c r="B6" s="405" t="s">
        <v>6378</v>
      </c>
      <c r="C6" s="405" t="s">
        <v>6379</v>
      </c>
      <c r="D6" s="405" t="s">
        <v>304</v>
      </c>
      <c r="E6" s="721"/>
      <c r="F6" s="721"/>
    </row>
    <row r="7" spans="1:7" ht="25.5" customHeight="1">
      <c r="A7" s="723" t="s">
        <v>304</v>
      </c>
      <c r="B7" s="723" t="s">
        <v>6380</v>
      </c>
      <c r="C7" s="723" t="s">
        <v>6381</v>
      </c>
      <c r="D7" s="723" t="s">
        <v>304</v>
      </c>
      <c r="E7" s="721"/>
      <c r="F7" s="721"/>
    </row>
    <row r="8" spans="1:7" ht="25.5" customHeight="1">
      <c r="A8" s="405" t="s">
        <v>304</v>
      </c>
      <c r="B8" s="405" t="s">
        <v>6382</v>
      </c>
      <c r="C8" s="405" t="s">
        <v>6379</v>
      </c>
      <c r="D8" s="405" t="s">
        <v>304</v>
      </c>
      <c r="E8" s="721"/>
      <c r="F8" s="721"/>
    </row>
    <row r="9" spans="1:7" ht="25.5" customHeight="1">
      <c r="A9" s="723" t="s">
        <v>304</v>
      </c>
      <c r="B9" s="723" t="s">
        <v>6383</v>
      </c>
      <c r="C9" s="723" t="s">
        <v>6384</v>
      </c>
      <c r="D9" s="723" t="s">
        <v>304</v>
      </c>
      <c r="E9" s="721"/>
      <c r="F9" s="721"/>
    </row>
    <row r="10" spans="1:7" ht="25.5" customHeight="1">
      <c r="A10" s="405" t="s">
        <v>304</v>
      </c>
      <c r="B10" s="405" t="s">
        <v>6385</v>
      </c>
      <c r="C10" s="405" t="s">
        <v>6384</v>
      </c>
      <c r="D10" s="405" t="s">
        <v>304</v>
      </c>
      <c r="E10" s="721"/>
      <c r="F10" s="721"/>
    </row>
    <row r="11" spans="1:7" ht="25.5" customHeight="1">
      <c r="A11" s="723" t="s">
        <v>304</v>
      </c>
      <c r="B11" s="723" t="s">
        <v>6386</v>
      </c>
      <c r="C11" s="723" t="s">
        <v>6384</v>
      </c>
      <c r="D11" s="723" t="s">
        <v>304</v>
      </c>
      <c r="E11" s="721"/>
      <c r="F11" s="721"/>
    </row>
    <row r="12" spans="1:7" ht="25.5" customHeight="1">
      <c r="A12" s="405" t="s">
        <v>304</v>
      </c>
      <c r="B12" s="405" t="s">
        <v>6387</v>
      </c>
      <c r="C12" s="405" t="s">
        <v>6379</v>
      </c>
      <c r="D12" s="405" t="s">
        <v>304</v>
      </c>
      <c r="E12" s="721"/>
      <c r="F12" s="721"/>
    </row>
    <row r="13" spans="1:7" ht="25.5" customHeight="1">
      <c r="A13" s="723" t="s">
        <v>304</v>
      </c>
      <c r="B13" s="723" t="s">
        <v>6388</v>
      </c>
      <c r="C13" s="723" t="s">
        <v>6384</v>
      </c>
      <c r="D13" s="723" t="s">
        <v>304</v>
      </c>
      <c r="E13" s="721"/>
      <c r="F13" s="721"/>
    </row>
    <row r="14" spans="1:7" ht="25.5" customHeight="1">
      <c r="A14" s="405" t="s">
        <v>304</v>
      </c>
      <c r="B14" s="405" t="s">
        <v>6389</v>
      </c>
      <c r="C14" s="405" t="s">
        <v>6390</v>
      </c>
      <c r="D14" s="405" t="s">
        <v>304</v>
      </c>
      <c r="E14" s="721"/>
      <c r="F14" s="721"/>
    </row>
    <row r="15" spans="1:7" ht="25.5" customHeight="1">
      <c r="A15" s="723" t="s">
        <v>6391</v>
      </c>
      <c r="B15" s="723" t="s">
        <v>6392</v>
      </c>
      <c r="C15" s="723" t="s">
        <v>6384</v>
      </c>
      <c r="D15" s="723" t="s">
        <v>6391</v>
      </c>
      <c r="E15" s="721"/>
      <c r="F15" s="721"/>
    </row>
    <row r="16" spans="1:7" ht="25.5" customHeight="1">
      <c r="A16" s="405" t="s">
        <v>6391</v>
      </c>
      <c r="B16" s="405" t="s">
        <v>6393</v>
      </c>
      <c r="C16" s="405" t="s">
        <v>6394</v>
      </c>
      <c r="D16" s="405" t="s">
        <v>6391</v>
      </c>
      <c r="E16" s="721"/>
      <c r="F16" s="721"/>
    </row>
    <row r="17" spans="1:6" ht="25.5" customHeight="1">
      <c r="A17" s="723" t="s">
        <v>6391</v>
      </c>
      <c r="B17" s="723" t="s">
        <v>6395</v>
      </c>
      <c r="C17" s="723" t="s">
        <v>6396</v>
      </c>
      <c r="D17" s="723" t="s">
        <v>6391</v>
      </c>
      <c r="E17" s="721"/>
      <c r="F17" s="721"/>
    </row>
    <row r="18" spans="1:6" ht="25.5" customHeight="1">
      <c r="A18" s="405" t="s">
        <v>6391</v>
      </c>
      <c r="B18" s="405" t="s">
        <v>6397</v>
      </c>
      <c r="C18" s="405" t="s">
        <v>6398</v>
      </c>
      <c r="D18" s="405" t="s">
        <v>6391</v>
      </c>
      <c r="E18" s="721"/>
      <c r="F18" s="721"/>
    </row>
    <row r="19" spans="1:6" ht="25.5" customHeight="1">
      <c r="A19" s="723" t="s">
        <v>6391</v>
      </c>
      <c r="B19" s="723" t="s">
        <v>6399</v>
      </c>
      <c r="C19" s="723" t="s">
        <v>6398</v>
      </c>
      <c r="D19" s="723" t="s">
        <v>6391</v>
      </c>
      <c r="E19" s="721"/>
      <c r="F19" s="721"/>
    </row>
    <row r="20" spans="1:6" ht="25.5" customHeight="1">
      <c r="A20" s="405" t="s">
        <v>6391</v>
      </c>
      <c r="B20" s="405" t="s">
        <v>6400</v>
      </c>
      <c r="C20" s="405" t="s">
        <v>6384</v>
      </c>
      <c r="D20" s="405" t="s">
        <v>6391</v>
      </c>
      <c r="E20" s="721"/>
      <c r="F20" s="721"/>
    </row>
    <row r="21" spans="1:6" ht="25.5" customHeight="1">
      <c r="A21" s="723" t="s">
        <v>6391</v>
      </c>
      <c r="B21" s="723" t="s">
        <v>6401</v>
      </c>
      <c r="C21" s="723" t="s">
        <v>6384</v>
      </c>
      <c r="D21" s="723" t="s">
        <v>6391</v>
      </c>
      <c r="E21" s="721"/>
      <c r="F21" s="721"/>
    </row>
    <row r="22" spans="1:6" ht="25.5" customHeight="1">
      <c r="A22" s="405" t="s">
        <v>6391</v>
      </c>
      <c r="B22" s="405" t="s">
        <v>6402</v>
      </c>
      <c r="C22" s="405" t="s">
        <v>6403</v>
      </c>
      <c r="D22" s="405" t="s">
        <v>6391</v>
      </c>
      <c r="E22" s="721"/>
      <c r="F22" s="721"/>
    </row>
    <row r="23" spans="1:6" ht="25.5" customHeight="1">
      <c r="A23" s="723" t="s">
        <v>1232</v>
      </c>
      <c r="B23" s="723" t="s">
        <v>6404</v>
      </c>
      <c r="C23" s="723" t="s">
        <v>6405</v>
      </c>
      <c r="D23" s="723" t="s">
        <v>6406</v>
      </c>
      <c r="E23" s="721"/>
      <c r="F23" s="721"/>
    </row>
    <row r="24" spans="1:6" ht="25.5" customHeight="1">
      <c r="A24" s="405" t="s">
        <v>318</v>
      </c>
      <c r="B24" s="405" t="s">
        <v>6407</v>
      </c>
      <c r="C24" s="405" t="s">
        <v>6408</v>
      </c>
      <c r="D24" s="405" t="s">
        <v>6406</v>
      </c>
      <c r="E24" s="721"/>
      <c r="F24" s="721"/>
    </row>
    <row r="25" spans="1:6" ht="15" customHeight="1">
      <c r="A25" s="724"/>
      <c r="B25" s="724" t="s">
        <v>6409</v>
      </c>
      <c r="C25" s="724"/>
      <c r="D25" s="724"/>
      <c r="E25" s="725">
        <f>SUM(E6:E24)</f>
        <v>0</v>
      </c>
      <c r="F25" s="725">
        <f>SUM(F6:F24)</f>
        <v>0</v>
      </c>
    </row>
    <row r="26" spans="1:6" ht="15" customHeight="1">
      <c r="A26" s="7"/>
      <c r="B26" s="7"/>
      <c r="C26" s="7"/>
      <c r="D26" s="7"/>
      <c r="E26" s="7"/>
      <c r="F26" s="7"/>
    </row>
    <row r="27" spans="1:6" ht="15" customHeight="1">
      <c r="A27" s="727" t="s">
        <v>6410</v>
      </c>
      <c r="B27" s="7"/>
      <c r="C27" s="7"/>
      <c r="D27" s="7"/>
      <c r="E27" s="7"/>
      <c r="F27" s="7"/>
    </row>
    <row r="28" spans="1:6" ht="15" customHeight="1">
      <c r="A28" s="254"/>
      <c r="B28" s="253" t="s">
        <v>6411</v>
      </c>
      <c r="C28" s="254"/>
      <c r="D28" s="254"/>
      <c r="E28" s="736"/>
      <c r="F28" s="736"/>
    </row>
    <row r="29" spans="1:6" ht="15" customHeight="1">
      <c r="A29" s="7"/>
      <c r="B29" s="7"/>
      <c r="C29" s="7"/>
      <c r="D29" s="7"/>
      <c r="E29" s="7"/>
      <c r="F29" s="7"/>
    </row>
    <row r="30" spans="1:6" ht="30" customHeight="1">
      <c r="A30" s="403" t="s">
        <v>6412</v>
      </c>
      <c r="B30" s="7"/>
      <c r="C30" s="7"/>
      <c r="D30" s="7"/>
      <c r="E30" s="7"/>
      <c r="F30" s="7"/>
    </row>
  </sheetData>
  <autoFilter ref="A5:F30" xr:uid="{00000000-0009-0000-0000-00002B000000}"/>
  <hyperlinks>
    <hyperlink ref="G1" location="'ÍNDICE'!A1" display="◀ Índice" xr:uid="{00000000-0004-0000-2B00-000000000000}"/>
  </hyperlinks>
  <printOptions horizontalCentered="1"/>
  <pageMargins left="0.4" right="0.4" top="0.6" bottom="0.5" header="0.511811023622047" footer="0.51180555555555596"/>
  <pageSetup paperSize="9" fitToHeight="0" orientation="landscape" horizontalDpi="300" verticalDpi="300"/>
  <headerFooter>
    <oddFooter>&amp;L&amp;8 &amp;K808080Circular n.º ___/EOTF/2026 — Livro de Anexos&amp;R&amp;8 &amp;K808080Pág. &amp;P de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BDD7EE"/>
    <pageSetUpPr fitToPage="1"/>
  </sheetPr>
  <dimension ref="A1:F12"/>
  <sheetViews>
    <sheetView showGridLines="0" zoomScaleNormal="100" workbookViewId="0">
      <pane ySplit="5" topLeftCell="A6" activePane="bottomLeft" state="frozen"/>
      <selection pane="bottomLeft" activeCell="B17" sqref="B17"/>
    </sheetView>
  </sheetViews>
  <sheetFormatPr defaultColWidth="8.6640625" defaultRowHeight="14.4"/>
  <cols>
    <col min="1" max="2" width="46" customWidth="1"/>
    <col min="3" max="3" width="22" customWidth="1"/>
    <col min="4" max="4" width="34" customWidth="1"/>
    <col min="5" max="5" width="16" customWidth="1"/>
  </cols>
  <sheetData>
    <row r="1" spans="1:6" ht="17.25" customHeight="1">
      <c r="A1" s="31" t="s">
        <v>0</v>
      </c>
      <c r="B1" s="7"/>
      <c r="C1" s="7"/>
      <c r="D1" s="7"/>
      <c r="E1" s="7"/>
      <c r="F1" s="26" t="s">
        <v>1</v>
      </c>
    </row>
    <row r="2" spans="1:6" ht="15" customHeight="1">
      <c r="A2" s="8" t="s">
        <v>2</v>
      </c>
      <c r="B2" s="7"/>
      <c r="C2" s="7"/>
      <c r="D2" s="7"/>
      <c r="E2" s="7"/>
    </row>
    <row r="3" spans="1:6" ht="15" customHeight="1">
      <c r="A3" s="8" t="s">
        <v>3</v>
      </c>
      <c r="B3" s="7"/>
      <c r="C3" s="7"/>
      <c r="D3" s="7"/>
      <c r="E3" s="7"/>
    </row>
    <row r="4" spans="1:6" ht="15" customHeight="1">
      <c r="A4" s="7"/>
      <c r="B4" s="7"/>
      <c r="C4" s="7"/>
      <c r="D4" s="7"/>
      <c r="E4" s="7"/>
    </row>
    <row r="5" spans="1:6" ht="33.75" customHeight="1">
      <c r="A5" s="250" t="s">
        <v>4</v>
      </c>
      <c r="B5" s="250" t="s">
        <v>5</v>
      </c>
      <c r="C5" s="250" t="s">
        <v>6</v>
      </c>
      <c r="D5" s="250" t="s">
        <v>7</v>
      </c>
      <c r="E5" s="7"/>
    </row>
    <row r="6" spans="1:6" ht="25.5" customHeight="1">
      <c r="A6" s="405" t="s">
        <v>8</v>
      </c>
      <c r="B6" s="405" t="s">
        <v>9</v>
      </c>
      <c r="C6" s="722"/>
      <c r="D6" s="405" t="s">
        <v>10</v>
      </c>
      <c r="E6" s="7"/>
    </row>
    <row r="7" spans="1:6" ht="25.5" customHeight="1">
      <c r="A7" s="723" t="s">
        <v>11</v>
      </c>
      <c r="B7" s="723" t="s">
        <v>12</v>
      </c>
      <c r="C7" s="858" t="s">
        <v>13</v>
      </c>
      <c r="D7" s="723"/>
      <c r="E7" s="7"/>
    </row>
    <row r="8" spans="1:6" ht="25.5" customHeight="1">
      <c r="A8" s="405" t="s">
        <v>14</v>
      </c>
      <c r="B8" s="405" t="s">
        <v>15</v>
      </c>
      <c r="C8" s="858" t="s">
        <v>16</v>
      </c>
      <c r="D8" s="405"/>
      <c r="E8" s="7"/>
    </row>
    <row r="9" spans="1:6" ht="15" customHeight="1">
      <c r="A9" s="7"/>
      <c r="B9" s="7"/>
      <c r="C9" s="7"/>
      <c r="D9" s="7"/>
      <c r="E9" s="7"/>
    </row>
    <row r="10" spans="1:6" ht="15" customHeight="1">
      <c r="A10" s="7"/>
      <c r="B10" s="7"/>
      <c r="C10" s="7"/>
      <c r="D10" s="7"/>
      <c r="E10" s="7"/>
    </row>
    <row r="11" spans="1:6" ht="15" customHeight="1">
      <c r="A11" s="20" t="s">
        <v>17</v>
      </c>
      <c r="B11" s="7"/>
      <c r="C11" s="7"/>
      <c r="D11" s="7"/>
      <c r="E11" s="7"/>
    </row>
    <row r="12" spans="1:6" ht="15" customHeight="1">
      <c r="A12" s="737" t="s">
        <v>18</v>
      </c>
      <c r="B12" s="737" t="s">
        <v>19</v>
      </c>
      <c r="C12" s="737" t="s">
        <v>20</v>
      </c>
      <c r="D12" s="737" t="s">
        <v>21</v>
      </c>
      <c r="E12" s="737" t="s">
        <v>22</v>
      </c>
    </row>
  </sheetData>
  <autoFilter ref="A5:D12" xr:uid="{00000000-0009-0000-0000-00002C000000}"/>
  <hyperlinks>
    <hyperlink ref="F1" location="'ÍNDICE'!A1" display="◀ Índice" xr:uid="{00000000-0004-0000-2C00-000000000000}"/>
    <hyperlink ref="C7" r:id="rId1" xr:uid="{00000000-0004-0000-2C00-000001000000}"/>
  </hyperlinks>
  <printOptions horizontalCentered="1"/>
  <pageMargins left="0.4" right="0.4" top="0.6" bottom="0.5" header="0.511811023622047" footer="0.51180555555555596"/>
  <pageSetup paperSize="9" fitToHeight="0" orientation="portrait" horizontalDpi="300" verticalDpi="300"/>
  <headerFooter>
    <oddFooter>&amp;L&amp;8 &amp;K808080Circular n.º ___/EOTF/2026 — Livro de Anexos&amp;R&amp;8 &amp;K808080Pág.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2CC"/>
    <pageSetUpPr fitToPage="1"/>
  </sheetPr>
  <dimension ref="A1:G51"/>
  <sheetViews>
    <sheetView showGridLines="0" zoomScaleNormal="100" workbookViewId="0">
      <pane ySplit="8" topLeftCell="A11" activePane="bottomLeft" state="frozen"/>
      <selection pane="bottomLeft" activeCell="A4" sqref="A4"/>
    </sheetView>
  </sheetViews>
  <sheetFormatPr defaultColWidth="8.6640625" defaultRowHeight="14.4"/>
  <cols>
    <col min="1" max="1" width="34" customWidth="1"/>
    <col min="2" max="2" width="12" customWidth="1"/>
    <col min="3" max="3" width="26" customWidth="1"/>
    <col min="4" max="5" width="16" customWidth="1"/>
    <col min="6" max="6" width="40" customWidth="1"/>
    <col min="7" max="7" width="34" customWidth="1"/>
  </cols>
  <sheetData>
    <row r="1" spans="1:7" ht="30" customHeight="1">
      <c r="A1" s="51" t="s">
        <v>393</v>
      </c>
      <c r="G1" s="26" t="s">
        <v>1</v>
      </c>
    </row>
    <row r="2" spans="1:7" ht="17.25" customHeight="1">
      <c r="A2" s="52" t="s">
        <v>394</v>
      </c>
    </row>
    <row r="3" spans="1:7" ht="44.1" customHeight="1">
      <c r="A3" s="902" t="s">
        <v>395</v>
      </c>
      <c r="B3" s="892"/>
      <c r="C3" s="892"/>
      <c r="D3" s="892"/>
      <c r="E3" s="892"/>
      <c r="F3" s="892"/>
      <c r="G3" s="892"/>
    </row>
    <row r="4" spans="1:7" ht="15" customHeight="1">
      <c r="A4" s="52" t="s">
        <v>396</v>
      </c>
    </row>
    <row r="5" spans="1:7" ht="15" customHeight="1">
      <c r="A5" s="53" t="s">
        <v>397</v>
      </c>
    </row>
    <row r="6" spans="1:7" ht="15" customHeight="1">
      <c r="A6" s="54" t="s">
        <v>398</v>
      </c>
    </row>
    <row r="7" spans="1:7" ht="15" customHeight="1"/>
    <row r="8" spans="1:7" ht="30" customHeight="1">
      <c r="A8" s="55" t="s">
        <v>399</v>
      </c>
      <c r="B8" s="55" t="s">
        <v>400</v>
      </c>
      <c r="C8" s="55" t="s">
        <v>401</v>
      </c>
      <c r="D8" s="55" t="s">
        <v>402</v>
      </c>
      <c r="E8" s="55" t="s">
        <v>403</v>
      </c>
      <c r="F8" s="55" t="s">
        <v>404</v>
      </c>
      <c r="G8" s="55" t="s">
        <v>405</v>
      </c>
    </row>
    <row r="9" spans="1:7" ht="30" customHeight="1">
      <c r="A9" s="56"/>
      <c r="B9" s="57"/>
      <c r="C9" s="56"/>
      <c r="D9" s="58"/>
      <c r="E9" s="58" t="str">
        <f t="shared" ref="E9:E23" si="0">IF(OR(D9="",C9=""),"",ROUND(D9*(13-C9),2))</f>
        <v/>
      </c>
      <c r="F9" s="56"/>
      <c r="G9" s="56"/>
    </row>
    <row r="10" spans="1:7" ht="15" customHeight="1">
      <c r="A10" s="56"/>
      <c r="B10" s="57"/>
      <c r="C10" s="56"/>
      <c r="D10" s="58"/>
      <c r="E10" s="58" t="str">
        <f t="shared" si="0"/>
        <v/>
      </c>
      <c r="F10" s="56"/>
      <c r="G10" s="56"/>
    </row>
    <row r="11" spans="1:7" ht="15" customHeight="1">
      <c r="A11" s="56"/>
      <c r="B11" s="57"/>
      <c r="C11" s="56"/>
      <c r="D11" s="58"/>
      <c r="E11" s="58" t="str">
        <f t="shared" si="0"/>
        <v/>
      </c>
      <c r="F11" s="56"/>
      <c r="G11" s="56"/>
    </row>
    <row r="12" spans="1:7" ht="15" customHeight="1">
      <c r="A12" s="56"/>
      <c r="B12" s="57"/>
      <c r="C12" s="56"/>
      <c r="D12" s="58"/>
      <c r="E12" s="58" t="str">
        <f t="shared" si="0"/>
        <v/>
      </c>
      <c r="F12" s="56"/>
      <c r="G12" s="56"/>
    </row>
    <row r="13" spans="1:7" ht="15" customHeight="1">
      <c r="A13" s="56"/>
      <c r="B13" s="57"/>
      <c r="C13" s="56"/>
      <c r="D13" s="58"/>
      <c r="E13" s="58" t="str">
        <f t="shared" si="0"/>
        <v/>
      </c>
      <c r="F13" s="56"/>
      <c r="G13" s="56"/>
    </row>
    <row r="14" spans="1:7" ht="15" customHeight="1">
      <c r="A14" s="56"/>
      <c r="B14" s="57"/>
      <c r="C14" s="56"/>
      <c r="D14" s="58"/>
      <c r="E14" s="58" t="str">
        <f t="shared" si="0"/>
        <v/>
      </c>
      <c r="F14" s="56"/>
      <c r="G14" s="56"/>
    </row>
    <row r="15" spans="1:7" ht="15" customHeight="1">
      <c r="A15" s="56"/>
      <c r="B15" s="57"/>
      <c r="C15" s="56"/>
      <c r="D15" s="58"/>
      <c r="E15" s="58" t="str">
        <f t="shared" si="0"/>
        <v/>
      </c>
      <c r="F15" s="56"/>
      <c r="G15" s="56"/>
    </row>
    <row r="16" spans="1:7" ht="15" customHeight="1">
      <c r="A16" s="56"/>
      <c r="B16" s="57"/>
      <c r="C16" s="56"/>
      <c r="D16" s="58"/>
      <c r="E16" s="58" t="str">
        <f t="shared" si="0"/>
        <v/>
      </c>
      <c r="F16" s="56"/>
      <c r="G16" s="56"/>
    </row>
    <row r="17" spans="1:7" ht="15" customHeight="1">
      <c r="A17" s="56"/>
      <c r="B17" s="57"/>
      <c r="C17" s="56"/>
      <c r="D17" s="58"/>
      <c r="E17" s="58" t="str">
        <f t="shared" si="0"/>
        <v/>
      </c>
      <c r="F17" s="56"/>
      <c r="G17" s="56"/>
    </row>
    <row r="18" spans="1:7" ht="15" customHeight="1">
      <c r="A18" s="56"/>
      <c r="B18" s="57"/>
      <c r="C18" s="56"/>
      <c r="D18" s="58"/>
      <c r="E18" s="58" t="str">
        <f t="shared" si="0"/>
        <v/>
      </c>
      <c r="F18" s="56"/>
      <c r="G18" s="56"/>
    </row>
    <row r="19" spans="1:7" ht="15" customHeight="1">
      <c r="A19" s="56"/>
      <c r="B19" s="57"/>
      <c r="C19" s="56"/>
      <c r="D19" s="58"/>
      <c r="E19" s="58" t="str">
        <f t="shared" si="0"/>
        <v/>
      </c>
      <c r="F19" s="56"/>
      <c r="G19" s="56"/>
    </row>
    <row r="20" spans="1:7" ht="15" customHeight="1">
      <c r="A20" s="56"/>
      <c r="B20" s="57"/>
      <c r="C20" s="56"/>
      <c r="D20" s="58"/>
      <c r="E20" s="58" t="str">
        <f t="shared" si="0"/>
        <v/>
      </c>
      <c r="F20" s="56"/>
      <c r="G20" s="56"/>
    </row>
    <row r="21" spans="1:7" ht="15" customHeight="1">
      <c r="A21" s="56"/>
      <c r="B21" s="57"/>
      <c r="C21" s="56"/>
      <c r="D21" s="58"/>
      <c r="E21" s="58" t="str">
        <f t="shared" si="0"/>
        <v/>
      </c>
      <c r="F21" s="56"/>
      <c r="G21" s="56"/>
    </row>
    <row r="22" spans="1:7" ht="15" customHeight="1">
      <c r="A22" s="56"/>
      <c r="B22" s="57"/>
      <c r="C22" s="56"/>
      <c r="D22" s="58"/>
      <c r="E22" s="58" t="str">
        <f t="shared" si="0"/>
        <v/>
      </c>
      <c r="F22" s="56"/>
      <c r="G22" s="56"/>
    </row>
    <row r="23" spans="1:7" ht="15" customHeight="1">
      <c r="A23" s="56"/>
      <c r="B23" s="57"/>
      <c r="C23" s="56"/>
      <c r="D23" s="58"/>
      <c r="E23" s="58" t="str">
        <f t="shared" si="0"/>
        <v/>
      </c>
      <c r="F23" s="56"/>
      <c r="G23" s="56"/>
    </row>
    <row r="24" spans="1:7" ht="15" customHeight="1">
      <c r="A24" s="59" t="s">
        <v>406</v>
      </c>
      <c r="B24" s="59">
        <f>SUM(B9:B23)</f>
        <v>0</v>
      </c>
      <c r="C24" s="59"/>
      <c r="D24" s="59"/>
      <c r="E24" s="60">
        <f>SUM(E9:E23)</f>
        <v>0</v>
      </c>
      <c r="F24" s="59"/>
      <c r="G24" s="59"/>
    </row>
    <row r="25" spans="1:7" ht="15" customHeight="1"/>
    <row r="26" spans="1:7" ht="30" customHeight="1">
      <c r="A26" s="52" t="s">
        <v>407</v>
      </c>
    </row>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autoFilter ref="B8:E51" xr:uid="{00000000-0009-0000-0000-000004000000}"/>
  <mergeCells count="1">
    <mergeCell ref="A3:G3"/>
  </mergeCells>
  <dataValidations count="1">
    <dataValidation type="list" allowBlank="1" showErrorMessage="1" sqref="G9:G23" xr:uid="{00000000-0002-0000-0400-000000000000}">
      <formula1>"Novo em 2027,Recrutamento autorizado em 2026"</formula1>
      <formula2>0</formula2>
    </dataValidation>
  </dataValidations>
  <hyperlinks>
    <hyperlink ref="G1" location="'ÍNDICE'!A1" display="◀ Índice" xr:uid="{00000000-0004-0000-0400-000000000000}"/>
  </hyperlinks>
  <pageMargins left="0.4" right="0.4" top="1" bottom="1" header="0.5" footer="0.5"/>
  <pageSetup scale="56" fitToHeight="0" orientation="portrait" horizontalDpi="300" verticalDpi="300"/>
  <headerFooter>
    <oddHeader>&amp;C&amp;12 EXTRAÍDO DO SIGORAM</oddHeader>
    <oddFooter>&amp;L&amp;8 Circular n.º ___/EOTF/2026 — Livro de Anexos&amp;R&amp;8 Pág.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DD7EE"/>
  </sheetPr>
  <dimension ref="A1:H420"/>
  <sheetViews>
    <sheetView showGridLines="0" workbookViewId="0">
      <pane ySplit="4" topLeftCell="A90" activePane="bottomLeft" state="frozen"/>
      <selection pane="bottomLeft" activeCell="D415" sqref="D415"/>
    </sheetView>
  </sheetViews>
  <sheetFormatPr defaultRowHeight="14.4"/>
  <cols>
    <col min="1" max="1" width="46" customWidth="1"/>
    <col min="2" max="2" width="6.5546875" customWidth="1"/>
    <col min="4" max="4" width="46" customWidth="1"/>
    <col min="5" max="5" width="8.88671875" customWidth="1"/>
  </cols>
  <sheetData>
    <row r="1" spans="1:8" ht="18.75" customHeight="1">
      <c r="A1" s="893" t="s">
        <v>408</v>
      </c>
      <c r="B1" s="892"/>
      <c r="C1" s="892"/>
      <c r="D1" s="892"/>
      <c r="E1" s="25"/>
      <c r="F1" s="26" t="s">
        <v>1</v>
      </c>
      <c r="G1" s="7"/>
      <c r="H1" s="61"/>
    </row>
    <row r="2" spans="1:8" ht="15.75" customHeight="1">
      <c r="A2" s="891" t="s">
        <v>409</v>
      </c>
      <c r="B2" s="892"/>
      <c r="C2" s="892"/>
      <c r="D2" s="892"/>
      <c r="E2" s="7"/>
      <c r="F2" s="7"/>
      <c r="G2" s="7"/>
    </row>
    <row r="3" spans="1:8">
      <c r="A3" s="7"/>
      <c r="B3" s="108"/>
      <c r="C3" s="108"/>
      <c r="D3" s="7"/>
      <c r="E3" s="7"/>
      <c r="F3" s="7"/>
      <c r="G3" s="7"/>
    </row>
    <row r="4" spans="1:8" ht="15.75" customHeight="1">
      <c r="A4" s="821" t="s">
        <v>410</v>
      </c>
      <c r="B4" s="821" t="s">
        <v>411</v>
      </c>
      <c r="C4" s="821" t="s">
        <v>412</v>
      </c>
      <c r="D4" s="821" t="s">
        <v>413</v>
      </c>
      <c r="E4" s="45"/>
      <c r="F4" s="7"/>
      <c r="G4" s="7"/>
    </row>
    <row r="5" spans="1:8">
      <c r="A5" s="822" t="s">
        <v>414</v>
      </c>
      <c r="B5" s="823"/>
      <c r="C5" s="823"/>
      <c r="D5" s="822" t="s">
        <v>415</v>
      </c>
      <c r="E5" s="7"/>
      <c r="F5" s="7"/>
      <c r="G5" s="7"/>
    </row>
    <row r="6" spans="1:8">
      <c r="A6" s="824" t="s">
        <v>416</v>
      </c>
      <c r="B6" s="825"/>
      <c r="C6" s="825"/>
      <c r="D6" s="824" t="s">
        <v>417</v>
      </c>
      <c r="E6" s="45"/>
      <c r="F6" s="7"/>
      <c r="G6" s="7"/>
    </row>
    <row r="7" spans="1:8">
      <c r="A7" s="826" t="s">
        <v>310</v>
      </c>
      <c r="B7" s="827"/>
      <c r="C7" s="827"/>
      <c r="D7" s="826"/>
      <c r="E7" s="7"/>
      <c r="F7" s="7"/>
      <c r="G7" s="7"/>
    </row>
    <row r="8" spans="1:8">
      <c r="A8" s="828" t="s">
        <v>418</v>
      </c>
      <c r="B8" s="829" t="s">
        <v>419</v>
      </c>
      <c r="C8" s="829" t="s">
        <v>419</v>
      </c>
      <c r="D8" s="828" t="s">
        <v>420</v>
      </c>
      <c r="E8" s="45"/>
      <c r="F8" s="7"/>
      <c r="G8" s="7"/>
    </row>
    <row r="9" spans="1:8" ht="25.5" customHeight="1">
      <c r="A9" s="826"/>
      <c r="B9" s="827" t="s">
        <v>421</v>
      </c>
      <c r="C9" s="827" t="s">
        <v>419</v>
      </c>
      <c r="D9" s="826" t="s">
        <v>422</v>
      </c>
      <c r="E9" s="7"/>
      <c r="F9" s="7"/>
      <c r="G9" s="7"/>
    </row>
    <row r="10" spans="1:8" ht="38.25" customHeight="1">
      <c r="A10" s="828"/>
      <c r="B10" s="829" t="s">
        <v>423</v>
      </c>
      <c r="C10" s="829" t="s">
        <v>419</v>
      </c>
      <c r="D10" s="828" t="s">
        <v>424</v>
      </c>
      <c r="E10" s="45"/>
      <c r="F10" s="7"/>
      <c r="G10" s="7"/>
    </row>
    <row r="11" spans="1:8" ht="38.25" customHeight="1">
      <c r="A11" s="826"/>
      <c r="B11" s="827" t="s">
        <v>425</v>
      </c>
      <c r="C11" s="827" t="s">
        <v>419</v>
      </c>
      <c r="D11" s="826" t="s">
        <v>426</v>
      </c>
      <c r="E11" s="7"/>
      <c r="F11" s="7"/>
      <c r="G11" s="7"/>
    </row>
    <row r="12" spans="1:8" ht="38.25" customHeight="1">
      <c r="A12" s="826"/>
      <c r="B12" s="827" t="s">
        <v>427</v>
      </c>
      <c r="C12" s="827" t="s">
        <v>419</v>
      </c>
      <c r="D12" s="826" t="s">
        <v>428</v>
      </c>
      <c r="E12" s="45"/>
      <c r="F12" s="7"/>
      <c r="G12" s="7"/>
    </row>
    <row r="13" spans="1:8">
      <c r="A13" s="826"/>
      <c r="B13" s="827"/>
      <c r="C13" s="827"/>
      <c r="D13" s="826"/>
      <c r="E13" s="7"/>
      <c r="F13" s="7"/>
      <c r="G13" s="7"/>
    </row>
    <row r="14" spans="1:8" ht="25.5" customHeight="1">
      <c r="A14" s="828" t="s">
        <v>429</v>
      </c>
      <c r="B14" s="829" t="s">
        <v>419</v>
      </c>
      <c r="C14" s="829" t="s">
        <v>419</v>
      </c>
      <c r="D14" s="828" t="s">
        <v>430</v>
      </c>
      <c r="E14" s="45"/>
      <c r="F14" s="7"/>
      <c r="G14" s="7"/>
    </row>
    <row r="15" spans="1:8" ht="25.5" customHeight="1">
      <c r="A15" s="826"/>
      <c r="B15" s="827" t="s">
        <v>421</v>
      </c>
      <c r="C15" s="827" t="s">
        <v>419</v>
      </c>
      <c r="D15" s="826" t="s">
        <v>431</v>
      </c>
      <c r="E15" s="7"/>
      <c r="F15" s="7"/>
      <c r="G15" s="7"/>
    </row>
    <row r="16" spans="1:8" ht="38.25" customHeight="1">
      <c r="A16" s="828"/>
      <c r="B16" s="829" t="s">
        <v>423</v>
      </c>
      <c r="C16" s="829" t="s">
        <v>419</v>
      </c>
      <c r="D16" s="828" t="s">
        <v>432</v>
      </c>
      <c r="E16" s="45"/>
      <c r="F16" s="7"/>
      <c r="G16" s="7"/>
    </row>
    <row r="17" spans="1:7" ht="38.25" customHeight="1">
      <c r="A17" s="826"/>
      <c r="B17" s="827" t="s">
        <v>425</v>
      </c>
      <c r="C17" s="827" t="s">
        <v>419</v>
      </c>
      <c r="D17" s="826" t="s">
        <v>433</v>
      </c>
      <c r="E17" s="7"/>
      <c r="F17" s="7"/>
      <c r="G17" s="7"/>
    </row>
    <row r="18" spans="1:7" ht="38.25" customHeight="1">
      <c r="A18" s="826"/>
      <c r="B18" s="827" t="s">
        <v>427</v>
      </c>
      <c r="C18" s="827" t="s">
        <v>419</v>
      </c>
      <c r="D18" s="826" t="s">
        <v>434</v>
      </c>
      <c r="E18" s="45"/>
      <c r="F18" s="7"/>
      <c r="G18" s="7"/>
    </row>
    <row r="19" spans="1:7">
      <c r="A19" s="826"/>
      <c r="B19" s="827"/>
      <c r="C19" s="827"/>
      <c r="D19" s="826"/>
      <c r="E19" s="7"/>
      <c r="F19" s="7"/>
      <c r="G19" s="7"/>
    </row>
    <row r="20" spans="1:7">
      <c r="A20" s="828" t="s">
        <v>435</v>
      </c>
      <c r="B20" s="829" t="s">
        <v>419</v>
      </c>
      <c r="C20" s="829" t="s">
        <v>419</v>
      </c>
      <c r="D20" s="828" t="s">
        <v>436</v>
      </c>
      <c r="E20" s="45"/>
      <c r="F20" s="7"/>
      <c r="G20" s="7"/>
    </row>
    <row r="21" spans="1:7">
      <c r="A21" s="826"/>
      <c r="B21" s="827" t="s">
        <v>421</v>
      </c>
      <c r="C21" s="827" t="s">
        <v>419</v>
      </c>
      <c r="D21" s="826" t="s">
        <v>437</v>
      </c>
      <c r="E21" s="7"/>
      <c r="F21" s="7"/>
      <c r="G21" s="7"/>
    </row>
    <row r="22" spans="1:7" ht="25.5" customHeight="1">
      <c r="A22" s="828"/>
      <c r="B22" s="829" t="s">
        <v>423</v>
      </c>
      <c r="C22" s="829" t="s">
        <v>419</v>
      </c>
      <c r="D22" s="828" t="s">
        <v>438</v>
      </c>
      <c r="E22" s="45"/>
      <c r="F22" s="7"/>
      <c r="G22" s="7"/>
    </row>
    <row r="23" spans="1:7" ht="25.5" customHeight="1">
      <c r="A23" s="826"/>
      <c r="B23" s="827" t="s">
        <v>425</v>
      </c>
      <c r="C23" s="827" t="s">
        <v>419</v>
      </c>
      <c r="D23" s="826" t="s">
        <v>439</v>
      </c>
      <c r="E23" s="7"/>
      <c r="F23" s="7"/>
      <c r="G23" s="7"/>
    </row>
    <row r="24" spans="1:7" ht="25.5" customHeight="1">
      <c r="B24" s="827" t="s">
        <v>427</v>
      </c>
      <c r="C24" s="827" t="s">
        <v>419</v>
      </c>
      <c r="D24" s="826" t="s">
        <v>440</v>
      </c>
      <c r="E24" s="45"/>
      <c r="F24" s="7"/>
      <c r="G24" s="7"/>
    </row>
    <row r="25" spans="1:7">
      <c r="A25" s="826"/>
      <c r="B25" s="827"/>
      <c r="C25" s="827"/>
      <c r="D25" s="826"/>
      <c r="E25" s="7"/>
      <c r="F25" s="7"/>
      <c r="G25" s="7"/>
    </row>
    <row r="26" spans="1:7">
      <c r="A26" s="828" t="s">
        <v>441</v>
      </c>
      <c r="B26" s="829" t="s">
        <v>419</v>
      </c>
      <c r="C26" s="829" t="s">
        <v>419</v>
      </c>
      <c r="D26" s="828" t="s">
        <v>442</v>
      </c>
      <c r="E26" s="45"/>
      <c r="F26" s="7"/>
      <c r="G26" s="7"/>
    </row>
    <row r="27" spans="1:7">
      <c r="A27" s="826"/>
      <c r="B27" s="827" t="s">
        <v>421</v>
      </c>
      <c r="C27" s="827" t="s">
        <v>419</v>
      </c>
      <c r="D27" s="826" t="s">
        <v>443</v>
      </c>
      <c r="E27" s="7"/>
      <c r="F27" s="7"/>
      <c r="G27" s="7"/>
    </row>
    <row r="28" spans="1:7" ht="25.5" customHeight="1">
      <c r="A28" s="828"/>
      <c r="B28" s="829" t="s">
        <v>423</v>
      </c>
      <c r="C28" s="829" t="s">
        <v>419</v>
      </c>
      <c r="D28" s="828" t="s">
        <v>444</v>
      </c>
      <c r="E28" s="45"/>
      <c r="F28" s="7"/>
      <c r="G28" s="7"/>
    </row>
    <row r="29" spans="1:7" ht="25.5" customHeight="1">
      <c r="A29" s="826"/>
      <c r="B29" s="827" t="s">
        <v>425</v>
      </c>
      <c r="C29" s="827" t="s">
        <v>419</v>
      </c>
      <c r="D29" s="826" t="s">
        <v>445</v>
      </c>
      <c r="E29" s="7"/>
      <c r="F29" s="7"/>
      <c r="G29" s="7"/>
    </row>
    <row r="30" spans="1:7" ht="25.5" customHeight="1">
      <c r="A30" s="826"/>
      <c r="B30" s="827" t="s">
        <v>427</v>
      </c>
      <c r="C30" s="827" t="s">
        <v>419</v>
      </c>
      <c r="D30" s="826" t="s">
        <v>446</v>
      </c>
      <c r="E30" s="45"/>
      <c r="F30" s="7"/>
      <c r="G30" s="7"/>
    </row>
    <row r="31" spans="1:7">
      <c r="A31" s="826"/>
      <c r="B31" s="827"/>
      <c r="C31" s="827"/>
      <c r="D31" s="826"/>
      <c r="E31" s="7"/>
      <c r="F31" s="7"/>
      <c r="G31" s="7"/>
    </row>
    <row r="32" spans="1:7">
      <c r="A32" s="828" t="s">
        <v>447</v>
      </c>
      <c r="B32" s="829" t="s">
        <v>419</v>
      </c>
      <c r="C32" s="829" t="s">
        <v>419</v>
      </c>
      <c r="D32" s="828" t="s">
        <v>448</v>
      </c>
      <c r="E32" s="45"/>
      <c r="F32" s="7"/>
      <c r="G32" s="7"/>
    </row>
    <row r="33" spans="1:7" ht="25.5" customHeight="1">
      <c r="A33" s="826"/>
      <c r="B33" s="827" t="s">
        <v>421</v>
      </c>
      <c r="C33" s="827" t="s">
        <v>419</v>
      </c>
      <c r="D33" s="826" t="s">
        <v>449</v>
      </c>
      <c r="E33" s="7"/>
      <c r="F33" s="7"/>
      <c r="G33" s="7"/>
    </row>
    <row r="34" spans="1:7" ht="25.5" customHeight="1">
      <c r="A34" s="828"/>
      <c r="B34" s="829" t="s">
        <v>423</v>
      </c>
      <c r="C34" s="829" t="s">
        <v>419</v>
      </c>
      <c r="D34" s="828" t="s">
        <v>450</v>
      </c>
      <c r="E34" s="45"/>
      <c r="F34" s="7"/>
      <c r="G34" s="7"/>
    </row>
    <row r="35" spans="1:7" ht="25.5" customHeight="1">
      <c r="A35" s="826"/>
      <c r="B35" s="827" t="s">
        <v>425</v>
      </c>
      <c r="C35" s="827" t="s">
        <v>419</v>
      </c>
      <c r="D35" s="826" t="s">
        <v>451</v>
      </c>
      <c r="E35" s="7"/>
      <c r="F35" s="7"/>
      <c r="G35" s="7"/>
    </row>
    <row r="36" spans="1:7" ht="25.5" customHeight="1">
      <c r="A36" s="826"/>
      <c r="B36" s="827" t="s">
        <v>427</v>
      </c>
      <c r="C36" s="827" t="s">
        <v>419</v>
      </c>
      <c r="D36" s="826" t="s">
        <v>452</v>
      </c>
      <c r="E36" s="45"/>
      <c r="F36" s="7"/>
      <c r="G36" s="7"/>
    </row>
    <row r="37" spans="1:7">
      <c r="A37" s="826"/>
      <c r="B37" s="827"/>
      <c r="C37" s="827"/>
      <c r="D37" s="826"/>
      <c r="E37" s="7"/>
      <c r="F37" s="7"/>
      <c r="G37" s="7"/>
    </row>
    <row r="38" spans="1:7">
      <c r="A38" s="828" t="s">
        <v>453</v>
      </c>
      <c r="B38" s="829" t="s">
        <v>419</v>
      </c>
      <c r="C38" s="829" t="s">
        <v>419</v>
      </c>
      <c r="D38" s="828" t="s">
        <v>454</v>
      </c>
      <c r="E38" s="45"/>
      <c r="F38" s="7"/>
      <c r="G38" s="7"/>
    </row>
    <row r="39" spans="1:7" ht="25.5" customHeight="1">
      <c r="A39" s="826"/>
      <c r="B39" s="827" t="s">
        <v>421</v>
      </c>
      <c r="C39" s="827" t="s">
        <v>419</v>
      </c>
      <c r="D39" s="826" t="s">
        <v>455</v>
      </c>
      <c r="E39" s="7"/>
      <c r="F39" s="7"/>
      <c r="G39" s="7"/>
    </row>
    <row r="40" spans="1:7" ht="25.5" customHeight="1">
      <c r="A40" s="828"/>
      <c r="B40" s="829" t="s">
        <v>423</v>
      </c>
      <c r="C40" s="829" t="s">
        <v>419</v>
      </c>
      <c r="D40" s="828" t="s">
        <v>456</v>
      </c>
      <c r="E40" s="45"/>
      <c r="F40" s="7"/>
      <c r="G40" s="7"/>
    </row>
    <row r="41" spans="1:7" ht="25.5" customHeight="1">
      <c r="A41" s="826"/>
      <c r="B41" s="827" t="s">
        <v>425</v>
      </c>
      <c r="C41" s="827" t="s">
        <v>419</v>
      </c>
      <c r="D41" s="826" t="s">
        <v>457</v>
      </c>
      <c r="E41" s="7"/>
      <c r="F41" s="7"/>
      <c r="G41" s="7"/>
    </row>
    <row r="42" spans="1:7" ht="25.5" customHeight="1">
      <c r="A42" s="826"/>
      <c r="B42" s="827" t="s">
        <v>427</v>
      </c>
      <c r="C42" s="827" t="s">
        <v>419</v>
      </c>
      <c r="D42" s="826" t="s">
        <v>458</v>
      </c>
      <c r="E42" s="45"/>
      <c r="F42" s="7"/>
      <c r="G42" s="7"/>
    </row>
    <row r="43" spans="1:7">
      <c r="A43" s="826"/>
      <c r="B43" s="827"/>
      <c r="C43" s="827"/>
      <c r="D43" s="826"/>
      <c r="E43" s="7"/>
      <c r="F43" s="7"/>
      <c r="G43" s="7"/>
    </row>
    <row r="44" spans="1:7">
      <c r="A44" s="828" t="s">
        <v>459</v>
      </c>
      <c r="B44" s="829" t="s">
        <v>419</v>
      </c>
      <c r="C44" s="829" t="s">
        <v>419</v>
      </c>
      <c r="D44" s="828" t="s">
        <v>460</v>
      </c>
      <c r="E44" s="45"/>
      <c r="F44" s="7"/>
      <c r="G44" s="7"/>
    </row>
    <row r="45" spans="1:7" ht="25.5" customHeight="1">
      <c r="A45" s="826"/>
      <c r="B45" s="827" t="s">
        <v>421</v>
      </c>
      <c r="C45" s="827" t="s">
        <v>419</v>
      </c>
      <c r="D45" s="826" t="s">
        <v>461</v>
      </c>
      <c r="E45" s="7"/>
      <c r="F45" s="7"/>
      <c r="G45" s="7"/>
    </row>
    <row r="46" spans="1:7" ht="25.5" customHeight="1">
      <c r="A46" s="828"/>
      <c r="B46" s="829" t="s">
        <v>423</v>
      </c>
      <c r="C46" s="829" t="s">
        <v>419</v>
      </c>
      <c r="D46" s="828" t="s">
        <v>462</v>
      </c>
      <c r="E46" s="45"/>
      <c r="F46" s="7"/>
      <c r="G46" s="7"/>
    </row>
    <row r="47" spans="1:7" ht="25.5" customHeight="1">
      <c r="A47" s="826"/>
      <c r="B47" s="827" t="s">
        <v>425</v>
      </c>
      <c r="C47" s="827" t="s">
        <v>419</v>
      </c>
      <c r="D47" s="826" t="s">
        <v>463</v>
      </c>
      <c r="E47" s="7"/>
      <c r="F47" s="7"/>
      <c r="G47" s="7"/>
    </row>
    <row r="48" spans="1:7" ht="25.5" customHeight="1">
      <c r="A48" s="826"/>
      <c r="B48" s="827" t="s">
        <v>427</v>
      </c>
      <c r="C48" s="827" t="s">
        <v>419</v>
      </c>
      <c r="D48" s="826" t="s">
        <v>464</v>
      </c>
      <c r="E48" s="45"/>
      <c r="F48" s="7"/>
      <c r="G48" s="7"/>
    </row>
    <row r="49" spans="1:7">
      <c r="A49" s="826"/>
      <c r="B49" s="827"/>
      <c r="C49" s="827"/>
      <c r="D49" s="826"/>
      <c r="E49" s="7"/>
      <c r="F49" s="7"/>
      <c r="G49" s="7"/>
    </row>
    <row r="50" spans="1:7">
      <c r="A50" s="828" t="s">
        <v>465</v>
      </c>
      <c r="B50" s="829" t="s">
        <v>419</v>
      </c>
      <c r="C50" s="829" t="s">
        <v>419</v>
      </c>
      <c r="D50" s="828" t="s">
        <v>466</v>
      </c>
      <c r="E50" s="45"/>
      <c r="F50" s="7"/>
      <c r="G50" s="7"/>
    </row>
    <row r="51" spans="1:7">
      <c r="A51" s="830"/>
      <c r="B51" s="827" t="s">
        <v>421</v>
      </c>
      <c r="C51" s="827" t="s">
        <v>419</v>
      </c>
      <c r="D51" s="826" t="s">
        <v>467</v>
      </c>
      <c r="E51" s="7"/>
      <c r="F51" s="7"/>
      <c r="G51" s="7"/>
    </row>
    <row r="52" spans="1:7" ht="27.6" customHeight="1">
      <c r="A52" s="830"/>
      <c r="B52" s="829" t="s">
        <v>427</v>
      </c>
      <c r="C52" s="829" t="s">
        <v>419</v>
      </c>
      <c r="D52" s="828" t="s">
        <v>468</v>
      </c>
      <c r="E52" s="45"/>
      <c r="F52" s="7"/>
      <c r="G52" s="7"/>
    </row>
    <row r="53" spans="1:7" s="864" customFormat="1">
      <c r="A53" s="830"/>
      <c r="B53" s="829"/>
      <c r="C53" s="829"/>
      <c r="D53" s="828"/>
      <c r="E53" s="7"/>
      <c r="F53" s="7"/>
      <c r="G53" s="7"/>
    </row>
    <row r="54" spans="1:7">
      <c r="A54" s="828" t="s">
        <v>469</v>
      </c>
      <c r="B54" s="829" t="s">
        <v>419</v>
      </c>
      <c r="C54" s="829" t="s">
        <v>419</v>
      </c>
      <c r="D54" s="828" t="s">
        <v>470</v>
      </c>
      <c r="E54" s="45"/>
      <c r="F54" s="7"/>
      <c r="G54" s="7"/>
    </row>
    <row r="55" spans="1:7">
      <c r="A55" s="830"/>
      <c r="B55" s="827" t="s">
        <v>421</v>
      </c>
      <c r="C55" s="827" t="s">
        <v>419</v>
      </c>
      <c r="D55" s="826" t="s">
        <v>471</v>
      </c>
      <c r="E55" s="7"/>
      <c r="F55" s="7"/>
      <c r="G55" s="7"/>
    </row>
    <row r="56" spans="1:7" ht="27.6" customHeight="1">
      <c r="A56" s="830"/>
      <c r="B56" s="827" t="s">
        <v>427</v>
      </c>
      <c r="C56" s="827" t="s">
        <v>419</v>
      </c>
      <c r="D56" s="826" t="s">
        <v>472</v>
      </c>
      <c r="E56" s="45"/>
      <c r="F56" s="7"/>
      <c r="G56" s="7"/>
    </row>
    <row r="57" spans="1:7" s="864" customFormat="1">
      <c r="A57" s="830"/>
      <c r="B57" s="827"/>
      <c r="C57" s="827"/>
      <c r="D57" s="826"/>
      <c r="E57" s="7"/>
      <c r="F57" s="7"/>
      <c r="G57" s="7"/>
    </row>
    <row r="58" spans="1:7">
      <c r="A58" s="828" t="s">
        <v>473</v>
      </c>
      <c r="B58" s="829" t="s">
        <v>419</v>
      </c>
      <c r="C58" s="829" t="s">
        <v>419</v>
      </c>
      <c r="D58" s="828" t="s">
        <v>474</v>
      </c>
      <c r="E58" s="45"/>
      <c r="F58" s="7"/>
      <c r="G58" s="7"/>
    </row>
    <row r="59" spans="1:7">
      <c r="A59" s="830"/>
      <c r="B59" s="827" t="s">
        <v>421</v>
      </c>
      <c r="C59" s="827" t="s">
        <v>419</v>
      </c>
      <c r="D59" s="826" t="s">
        <v>475</v>
      </c>
      <c r="E59" s="7"/>
      <c r="F59" s="7"/>
      <c r="G59" s="7"/>
    </row>
    <row r="60" spans="1:7" ht="27.6" customHeight="1">
      <c r="A60" s="830"/>
      <c r="B60" s="827" t="s">
        <v>427</v>
      </c>
      <c r="C60" s="827" t="s">
        <v>419</v>
      </c>
      <c r="D60" s="826" t="s">
        <v>476</v>
      </c>
      <c r="E60" s="45"/>
      <c r="F60" s="7"/>
      <c r="G60" s="7"/>
    </row>
    <row r="61" spans="1:7" s="864" customFormat="1">
      <c r="A61" s="830"/>
      <c r="B61" s="827"/>
      <c r="C61" s="827"/>
      <c r="D61" s="826"/>
      <c r="E61" s="7"/>
      <c r="F61" s="7"/>
      <c r="G61" s="7"/>
    </row>
    <row r="62" spans="1:7">
      <c r="A62" s="828" t="s">
        <v>477</v>
      </c>
      <c r="B62" s="829" t="s">
        <v>419</v>
      </c>
      <c r="C62" s="829" t="s">
        <v>419</v>
      </c>
      <c r="D62" s="828" t="s">
        <v>478</v>
      </c>
      <c r="E62" s="45"/>
      <c r="F62" s="7"/>
      <c r="G62" s="7"/>
    </row>
    <row r="63" spans="1:7">
      <c r="A63" s="826"/>
      <c r="B63" s="827" t="s">
        <v>421</v>
      </c>
      <c r="C63" s="827" t="s">
        <v>419</v>
      </c>
      <c r="D63" s="826" t="s">
        <v>479</v>
      </c>
      <c r="E63" s="7"/>
      <c r="F63" s="7"/>
      <c r="G63" s="7"/>
    </row>
    <row r="64" spans="1:7" ht="27.6" customHeight="1">
      <c r="A64" s="826"/>
      <c r="B64" s="827" t="s">
        <v>427</v>
      </c>
      <c r="C64" s="827" t="s">
        <v>419</v>
      </c>
      <c r="D64" s="826" t="s">
        <v>480</v>
      </c>
      <c r="E64" s="45"/>
      <c r="F64" s="7"/>
      <c r="G64" s="7"/>
    </row>
    <row r="65" spans="1:7" s="864" customFormat="1">
      <c r="A65" s="826"/>
      <c r="B65" s="827"/>
      <c r="C65" s="827"/>
      <c r="D65" s="826"/>
      <c r="E65" s="7"/>
      <c r="F65" s="7"/>
      <c r="G65" s="7"/>
    </row>
    <row r="66" spans="1:7">
      <c r="A66" s="828" t="s">
        <v>481</v>
      </c>
      <c r="B66" s="831"/>
      <c r="C66" s="831"/>
      <c r="D66" s="828" t="s">
        <v>482</v>
      </c>
      <c r="E66" s="45"/>
      <c r="F66" s="7"/>
      <c r="G66" s="7"/>
    </row>
    <row r="67" spans="1:7">
      <c r="A67" s="832"/>
      <c r="B67" s="832" t="s">
        <v>483</v>
      </c>
      <c r="C67" s="832" t="s">
        <v>419</v>
      </c>
      <c r="D67" s="826" t="s">
        <v>484</v>
      </c>
      <c r="E67" s="7"/>
      <c r="F67" s="7"/>
      <c r="G67" s="7"/>
    </row>
    <row r="68" spans="1:7">
      <c r="A68" s="833"/>
      <c r="B68" s="833" t="s">
        <v>483</v>
      </c>
      <c r="C68" s="833" t="s">
        <v>421</v>
      </c>
      <c r="D68" s="828" t="s">
        <v>485</v>
      </c>
      <c r="E68" s="45"/>
      <c r="F68" s="7"/>
      <c r="G68" s="7"/>
    </row>
    <row r="69" spans="1:7" ht="25.5" customHeight="1">
      <c r="A69" s="832"/>
      <c r="B69" s="832" t="s">
        <v>483</v>
      </c>
      <c r="C69" s="832" t="s">
        <v>423</v>
      </c>
      <c r="D69" s="826" t="s">
        <v>486</v>
      </c>
      <c r="E69" s="7"/>
      <c r="F69" s="7"/>
      <c r="G69" s="7"/>
    </row>
    <row r="70" spans="1:7" ht="25.5" customHeight="1">
      <c r="A70" s="833"/>
      <c r="B70" s="833" t="s">
        <v>483</v>
      </c>
      <c r="C70" s="833" t="s">
        <v>425</v>
      </c>
      <c r="D70" s="828" t="s">
        <v>487</v>
      </c>
      <c r="E70" s="45"/>
      <c r="F70" s="7"/>
      <c r="G70" s="7"/>
    </row>
    <row r="71" spans="1:7" ht="25.5" customHeight="1">
      <c r="A71" s="833"/>
      <c r="B71" s="833" t="s">
        <v>483</v>
      </c>
      <c r="C71" s="833" t="s">
        <v>427</v>
      </c>
      <c r="D71" s="828" t="s">
        <v>488</v>
      </c>
      <c r="E71" s="7"/>
      <c r="F71" s="7"/>
      <c r="G71" s="7"/>
    </row>
    <row r="72" spans="1:7">
      <c r="A72" s="834"/>
      <c r="B72" s="834" t="s">
        <v>489</v>
      </c>
      <c r="C72" s="834" t="s">
        <v>419</v>
      </c>
      <c r="D72" s="835" t="s">
        <v>490</v>
      </c>
      <c r="E72" s="45"/>
      <c r="F72" s="7"/>
      <c r="G72" s="7"/>
    </row>
    <row r="73" spans="1:7">
      <c r="A73" s="832"/>
      <c r="B73" s="832" t="s">
        <v>489</v>
      </c>
      <c r="C73" s="832" t="s">
        <v>421</v>
      </c>
      <c r="D73" s="826" t="s">
        <v>491</v>
      </c>
      <c r="E73" s="7"/>
      <c r="F73" s="7"/>
      <c r="G73" s="7"/>
    </row>
    <row r="74" spans="1:7" ht="25.5" customHeight="1">
      <c r="A74" s="834"/>
      <c r="B74" s="834" t="s">
        <v>489</v>
      </c>
      <c r="C74" s="834" t="s">
        <v>423</v>
      </c>
      <c r="D74" s="835" t="s">
        <v>492</v>
      </c>
      <c r="E74" s="45"/>
      <c r="F74" s="7"/>
      <c r="G74" s="7"/>
    </row>
    <row r="75" spans="1:7" ht="25.5" customHeight="1">
      <c r="A75" s="832"/>
      <c r="B75" s="832" t="s">
        <v>489</v>
      </c>
      <c r="C75" s="832" t="s">
        <v>425</v>
      </c>
      <c r="D75" s="826" t="s">
        <v>493</v>
      </c>
      <c r="E75" s="7"/>
      <c r="F75" s="7"/>
      <c r="G75" s="7"/>
    </row>
    <row r="76" spans="1:7" ht="25.5" customHeight="1">
      <c r="A76" s="832"/>
      <c r="B76" s="832" t="s">
        <v>489</v>
      </c>
      <c r="C76" s="832" t="s">
        <v>427</v>
      </c>
      <c r="D76" s="826" t="s">
        <v>494</v>
      </c>
      <c r="E76" s="45"/>
      <c r="F76" s="7"/>
      <c r="G76" s="7"/>
    </row>
    <row r="77" spans="1:7">
      <c r="A77" s="832" t="s">
        <v>310</v>
      </c>
      <c r="B77" s="836"/>
      <c r="C77" s="836"/>
      <c r="D77" s="826"/>
      <c r="E77" s="7"/>
      <c r="F77" s="7"/>
      <c r="G77" s="7"/>
    </row>
    <row r="78" spans="1:7">
      <c r="A78" s="835" t="s">
        <v>495</v>
      </c>
      <c r="B78" s="837"/>
      <c r="C78" s="837"/>
      <c r="D78" s="835" t="s">
        <v>495</v>
      </c>
      <c r="E78" s="45"/>
      <c r="F78" s="7"/>
      <c r="G78" s="7"/>
    </row>
    <row r="79" spans="1:7">
      <c r="A79" s="824" t="s">
        <v>496</v>
      </c>
      <c r="B79" s="825"/>
      <c r="C79" s="825"/>
      <c r="D79" s="824" t="s">
        <v>497</v>
      </c>
      <c r="E79" s="7"/>
      <c r="F79" s="7"/>
      <c r="G79" s="7"/>
    </row>
    <row r="80" spans="1:7">
      <c r="A80" s="835" t="s">
        <v>495</v>
      </c>
      <c r="B80" s="837"/>
      <c r="C80" s="837"/>
      <c r="D80" s="835" t="s">
        <v>495</v>
      </c>
      <c r="E80" s="45"/>
      <c r="F80" s="7"/>
      <c r="G80" s="7"/>
    </row>
    <row r="81" spans="1:7">
      <c r="A81" s="826" t="s">
        <v>498</v>
      </c>
      <c r="B81" s="827"/>
      <c r="C81" s="827"/>
      <c r="D81" s="826" t="s">
        <v>499</v>
      </c>
      <c r="E81" s="7"/>
      <c r="F81" s="7"/>
      <c r="G81" s="7"/>
    </row>
    <row r="82" spans="1:7" ht="38.25" customHeight="1">
      <c r="A82" s="835"/>
      <c r="B82" s="837" t="s">
        <v>421</v>
      </c>
      <c r="C82" s="838">
        <v>0</v>
      </c>
      <c r="D82" s="835" t="s">
        <v>500</v>
      </c>
      <c r="E82" s="45"/>
      <c r="F82" s="7"/>
      <c r="G82" s="7"/>
    </row>
    <row r="83" spans="1:7">
      <c r="A83" s="826"/>
      <c r="B83" s="827"/>
      <c r="C83" s="827"/>
      <c r="D83" s="826"/>
      <c r="E83" s="7"/>
      <c r="F83" s="7"/>
      <c r="G83" s="7"/>
    </row>
    <row r="84" spans="1:7">
      <c r="A84" s="835" t="s">
        <v>501</v>
      </c>
      <c r="B84" s="837"/>
      <c r="C84" s="837"/>
      <c r="D84" s="835" t="s">
        <v>502</v>
      </c>
      <c r="E84" s="45"/>
      <c r="F84" s="7"/>
      <c r="G84" s="7"/>
    </row>
    <row r="85" spans="1:7" ht="25.5" customHeight="1">
      <c r="A85" s="826"/>
      <c r="B85" s="832" t="s">
        <v>503</v>
      </c>
      <c r="C85" s="832" t="s">
        <v>419</v>
      </c>
      <c r="D85" s="826" t="s">
        <v>504</v>
      </c>
      <c r="E85" s="7"/>
      <c r="F85" s="7"/>
      <c r="G85" s="7"/>
    </row>
    <row r="86" spans="1:7">
      <c r="A86" s="835"/>
      <c r="B86" s="837"/>
      <c r="C86" s="837" t="s">
        <v>310</v>
      </c>
      <c r="D86" s="835"/>
      <c r="E86" s="45"/>
      <c r="F86" s="7"/>
      <c r="G86" s="7"/>
    </row>
    <row r="87" spans="1:7">
      <c r="A87" s="826" t="s">
        <v>505</v>
      </c>
      <c r="B87" s="827"/>
      <c r="C87" s="827"/>
      <c r="D87" s="826" t="s">
        <v>506</v>
      </c>
      <c r="E87" s="7"/>
      <c r="F87" s="7"/>
      <c r="G87" s="7"/>
    </row>
    <row r="88" spans="1:7">
      <c r="A88" s="835"/>
      <c r="B88" s="837" t="s">
        <v>421</v>
      </c>
      <c r="C88" s="838">
        <v>0</v>
      </c>
      <c r="D88" s="835" t="s">
        <v>507</v>
      </c>
      <c r="E88" s="45"/>
      <c r="F88" s="7"/>
      <c r="G88" s="7"/>
    </row>
    <row r="89" spans="1:7">
      <c r="A89" s="826"/>
      <c r="B89" s="827" t="s">
        <v>423</v>
      </c>
      <c r="C89" s="839">
        <v>0</v>
      </c>
      <c r="D89" s="826" t="s">
        <v>508</v>
      </c>
      <c r="E89" s="7"/>
      <c r="F89" s="7"/>
      <c r="G89" s="7"/>
    </row>
    <row r="90" spans="1:7">
      <c r="A90" s="835"/>
      <c r="B90" s="837" t="s">
        <v>425</v>
      </c>
      <c r="C90" s="838">
        <v>0</v>
      </c>
      <c r="D90" s="835" t="s">
        <v>509</v>
      </c>
      <c r="E90" s="45"/>
      <c r="F90" s="7"/>
      <c r="G90" s="7"/>
    </row>
    <row r="91" spans="1:7">
      <c r="A91" s="826"/>
      <c r="B91" s="827" t="s">
        <v>510</v>
      </c>
      <c r="C91" s="839">
        <v>0</v>
      </c>
      <c r="D91" s="826" t="s">
        <v>318</v>
      </c>
      <c r="E91" s="7"/>
      <c r="F91" s="7"/>
      <c r="G91" s="7"/>
    </row>
    <row r="92" spans="1:7">
      <c r="A92" s="824" t="s">
        <v>511</v>
      </c>
      <c r="B92" s="825"/>
      <c r="C92" s="825"/>
      <c r="D92" s="824" t="s">
        <v>512</v>
      </c>
      <c r="E92" s="45"/>
      <c r="F92" s="7"/>
      <c r="G92" s="7"/>
    </row>
    <row r="93" spans="1:7">
      <c r="A93" s="826" t="s">
        <v>495</v>
      </c>
      <c r="B93" s="827"/>
      <c r="C93" s="827"/>
      <c r="D93" s="826" t="s">
        <v>495</v>
      </c>
      <c r="E93" s="7"/>
      <c r="F93" s="7"/>
      <c r="G93" s="7"/>
    </row>
    <row r="94" spans="1:7">
      <c r="A94" s="835" t="s">
        <v>513</v>
      </c>
      <c r="B94" s="837"/>
      <c r="C94" s="837"/>
      <c r="D94" s="835" t="s">
        <v>514</v>
      </c>
      <c r="E94" s="45"/>
      <c r="F94" s="7"/>
      <c r="G94" s="7"/>
    </row>
    <row r="95" spans="1:7">
      <c r="A95" s="826"/>
      <c r="B95" s="827" t="s">
        <v>421</v>
      </c>
      <c r="C95" s="827" t="s">
        <v>419</v>
      </c>
      <c r="D95" s="826" t="s">
        <v>515</v>
      </c>
      <c r="E95" s="7"/>
      <c r="F95" s="7"/>
      <c r="G95" s="7"/>
    </row>
    <row r="96" spans="1:7">
      <c r="A96" s="835"/>
      <c r="B96" s="837" t="s">
        <v>421</v>
      </c>
      <c r="C96" s="838" t="s">
        <v>421</v>
      </c>
      <c r="D96" s="835" t="s">
        <v>306</v>
      </c>
      <c r="E96" s="45"/>
      <c r="F96" s="7"/>
      <c r="G96" s="7"/>
    </row>
    <row r="97" spans="1:7">
      <c r="A97" s="826"/>
      <c r="B97" s="827" t="s">
        <v>421</v>
      </c>
      <c r="C97" s="839" t="s">
        <v>423</v>
      </c>
      <c r="D97" s="826" t="s">
        <v>516</v>
      </c>
      <c r="E97" s="7"/>
      <c r="F97" s="7"/>
      <c r="G97" s="7"/>
    </row>
    <row r="98" spans="1:7">
      <c r="A98" s="835"/>
      <c r="B98" s="837" t="s">
        <v>421</v>
      </c>
      <c r="C98" s="838" t="s">
        <v>425</v>
      </c>
      <c r="D98" s="835" t="s">
        <v>517</v>
      </c>
      <c r="E98" s="45"/>
      <c r="F98" s="7"/>
      <c r="G98" s="7"/>
    </row>
    <row r="99" spans="1:7">
      <c r="A99" s="826"/>
      <c r="B99" s="827" t="s">
        <v>421</v>
      </c>
      <c r="C99" s="839" t="s">
        <v>427</v>
      </c>
      <c r="D99" s="826" t="s">
        <v>518</v>
      </c>
      <c r="E99" s="7"/>
      <c r="F99" s="7"/>
      <c r="G99" s="7"/>
    </row>
    <row r="100" spans="1:7">
      <c r="A100" s="835"/>
      <c r="B100" s="837" t="s">
        <v>421</v>
      </c>
      <c r="C100" s="838" t="s">
        <v>519</v>
      </c>
      <c r="D100" s="835" t="s">
        <v>520</v>
      </c>
      <c r="E100" s="45"/>
      <c r="F100" s="7"/>
      <c r="G100" s="7"/>
    </row>
    <row r="101" spans="1:7">
      <c r="A101" s="826" t="s">
        <v>495</v>
      </c>
      <c r="B101" s="827"/>
      <c r="C101" s="839"/>
      <c r="D101" s="826" t="s">
        <v>495</v>
      </c>
      <c r="E101" s="7"/>
      <c r="F101" s="7"/>
      <c r="G101" s="7"/>
    </row>
    <row r="102" spans="1:7">
      <c r="A102" s="835" t="s">
        <v>521</v>
      </c>
      <c r="B102" s="837"/>
      <c r="C102" s="837"/>
      <c r="D102" s="835" t="s">
        <v>522</v>
      </c>
      <c r="E102" s="45"/>
      <c r="F102" s="7"/>
      <c r="G102" s="7"/>
    </row>
    <row r="103" spans="1:7">
      <c r="A103" s="826"/>
      <c r="B103" s="832" t="s">
        <v>523</v>
      </c>
      <c r="C103" s="832"/>
      <c r="D103" s="826" t="s">
        <v>524</v>
      </c>
      <c r="E103" s="7"/>
      <c r="F103" s="7"/>
      <c r="G103" s="7"/>
    </row>
    <row r="104" spans="1:7">
      <c r="A104" s="835"/>
      <c r="B104" s="837" t="s">
        <v>525</v>
      </c>
      <c r="C104" s="838"/>
      <c r="D104" s="835" t="s">
        <v>526</v>
      </c>
      <c r="E104" s="45"/>
      <c r="F104" s="7"/>
      <c r="G104" s="7"/>
    </row>
    <row r="105" spans="1:7" ht="38.25" customHeight="1">
      <c r="A105" s="826"/>
      <c r="B105" s="827" t="s">
        <v>527</v>
      </c>
      <c r="C105" s="839"/>
      <c r="D105" s="826" t="s">
        <v>528</v>
      </c>
      <c r="E105" s="7"/>
      <c r="F105" s="7"/>
      <c r="G105" s="7"/>
    </row>
    <row r="106" spans="1:7">
      <c r="A106" s="835"/>
      <c r="B106" s="837" t="s">
        <v>529</v>
      </c>
      <c r="C106" s="838"/>
      <c r="D106" s="835" t="s">
        <v>530</v>
      </c>
      <c r="E106" s="45"/>
      <c r="F106" s="7"/>
      <c r="G106" s="7"/>
    </row>
    <row r="107" spans="1:7" ht="25.5" customHeight="1">
      <c r="A107" s="826"/>
      <c r="B107" s="827" t="s">
        <v>531</v>
      </c>
      <c r="C107" s="839"/>
      <c r="D107" s="826" t="s">
        <v>532</v>
      </c>
      <c r="E107" s="7"/>
      <c r="F107" s="7"/>
      <c r="G107" s="7"/>
    </row>
    <row r="108" spans="1:7">
      <c r="A108" s="835"/>
      <c r="B108" s="837" t="s">
        <v>533</v>
      </c>
      <c r="C108" s="838"/>
      <c r="D108" s="835" t="s">
        <v>534</v>
      </c>
      <c r="E108" s="7"/>
      <c r="F108" s="7"/>
      <c r="G108" s="7"/>
    </row>
    <row r="109" spans="1:7" ht="38.25" customHeight="1">
      <c r="A109" s="826"/>
      <c r="B109" s="832" t="s">
        <v>535</v>
      </c>
      <c r="C109" s="832" t="s">
        <v>419</v>
      </c>
      <c r="D109" s="826" t="s">
        <v>536</v>
      </c>
      <c r="E109" s="7"/>
      <c r="F109" s="7"/>
      <c r="G109" s="7"/>
    </row>
    <row r="110" spans="1:7">
      <c r="A110" s="822" t="s">
        <v>537</v>
      </c>
      <c r="B110" s="823"/>
      <c r="C110" s="823"/>
      <c r="D110" s="822" t="s">
        <v>538</v>
      </c>
      <c r="E110" s="7"/>
      <c r="F110" s="7"/>
      <c r="G110" s="7"/>
    </row>
    <row r="111" spans="1:7">
      <c r="A111" s="824" t="s">
        <v>539</v>
      </c>
      <c r="B111" s="825"/>
      <c r="C111" s="825"/>
      <c r="D111" s="824" t="s">
        <v>540</v>
      </c>
      <c r="E111" s="7"/>
      <c r="F111" s="7"/>
      <c r="G111" s="7"/>
    </row>
    <row r="112" spans="1:7">
      <c r="A112" s="835" t="s">
        <v>495</v>
      </c>
      <c r="B112" s="837"/>
      <c r="C112" s="837"/>
      <c r="D112" s="835" t="s">
        <v>495</v>
      </c>
      <c r="E112" s="7"/>
      <c r="F112" s="7"/>
      <c r="G112" s="7"/>
    </row>
    <row r="113" spans="1:7">
      <c r="A113" s="840" t="s">
        <v>541</v>
      </c>
      <c r="B113" s="827"/>
      <c r="C113" s="827"/>
      <c r="D113" s="826" t="s">
        <v>542</v>
      </c>
      <c r="E113" s="7"/>
      <c r="F113" s="7"/>
      <c r="G113" s="7"/>
    </row>
    <row r="114" spans="1:7">
      <c r="A114" s="835"/>
      <c r="B114" s="837" t="s">
        <v>421</v>
      </c>
      <c r="C114" s="837" t="s">
        <v>419</v>
      </c>
      <c r="D114" s="835" t="s">
        <v>543</v>
      </c>
      <c r="E114" s="7"/>
      <c r="F114" s="7"/>
      <c r="G114" s="7"/>
    </row>
    <row r="115" spans="1:7">
      <c r="A115" s="835"/>
      <c r="B115" s="837" t="s">
        <v>423</v>
      </c>
      <c r="C115" s="837" t="s">
        <v>419</v>
      </c>
      <c r="D115" s="835" t="s">
        <v>544</v>
      </c>
      <c r="E115" s="7"/>
      <c r="F115" s="7"/>
      <c r="G115" s="7"/>
    </row>
    <row r="116" spans="1:7">
      <c r="A116" s="835"/>
      <c r="B116" s="837" t="s">
        <v>425</v>
      </c>
      <c r="C116" s="837" t="s">
        <v>419</v>
      </c>
      <c r="D116" s="835" t="s">
        <v>545</v>
      </c>
      <c r="E116" s="7"/>
      <c r="F116" s="7"/>
      <c r="G116" s="7"/>
    </row>
    <row r="117" spans="1:7">
      <c r="A117" s="840" t="s">
        <v>546</v>
      </c>
      <c r="B117" s="827"/>
      <c r="C117" s="827"/>
      <c r="D117" s="826" t="s">
        <v>547</v>
      </c>
      <c r="E117" s="7"/>
      <c r="F117" s="7"/>
      <c r="G117" s="7"/>
    </row>
    <row r="118" spans="1:7">
      <c r="A118" s="835"/>
      <c r="B118" s="837" t="s">
        <v>421</v>
      </c>
      <c r="C118" s="837" t="s">
        <v>419</v>
      </c>
      <c r="D118" s="835" t="s">
        <v>548</v>
      </c>
      <c r="E118" s="7"/>
      <c r="F118" s="7"/>
      <c r="G118" s="7"/>
    </row>
    <row r="119" spans="1:7">
      <c r="A119" s="826"/>
      <c r="B119" s="827" t="s">
        <v>423</v>
      </c>
      <c r="C119" s="827" t="s">
        <v>419</v>
      </c>
      <c r="D119" s="826" t="s">
        <v>549</v>
      </c>
      <c r="E119" s="7"/>
      <c r="F119" s="7"/>
      <c r="G119" s="7"/>
    </row>
    <row r="120" spans="1:7">
      <c r="A120" s="835"/>
      <c r="B120" s="837" t="s">
        <v>425</v>
      </c>
      <c r="C120" s="837" t="s">
        <v>419</v>
      </c>
      <c r="D120" s="835" t="s">
        <v>318</v>
      </c>
      <c r="E120" s="7"/>
      <c r="F120" s="7"/>
      <c r="G120" s="7"/>
    </row>
    <row r="121" spans="1:7">
      <c r="A121" s="826"/>
      <c r="B121" s="827"/>
      <c r="C121" s="827"/>
      <c r="D121" s="826" t="s">
        <v>550</v>
      </c>
      <c r="E121" s="7"/>
      <c r="F121" s="7"/>
      <c r="G121" s="7"/>
    </row>
    <row r="122" spans="1:7">
      <c r="A122" s="835" t="s">
        <v>551</v>
      </c>
      <c r="B122" s="837"/>
      <c r="C122" s="837"/>
      <c r="D122" s="835" t="s">
        <v>552</v>
      </c>
      <c r="E122" s="7"/>
      <c r="F122" s="7"/>
      <c r="G122" s="7"/>
    </row>
    <row r="123" spans="1:7" ht="25.5" customHeight="1">
      <c r="A123" s="826"/>
      <c r="B123" s="827" t="s">
        <v>421</v>
      </c>
      <c r="C123" s="827" t="s">
        <v>419</v>
      </c>
      <c r="D123" s="826" t="s">
        <v>553</v>
      </c>
      <c r="E123" s="7"/>
      <c r="F123" s="7"/>
      <c r="G123" s="7"/>
    </row>
    <row r="124" spans="1:7">
      <c r="A124" s="835"/>
      <c r="B124" s="837" t="s">
        <v>423</v>
      </c>
      <c r="C124" s="837" t="s">
        <v>419</v>
      </c>
      <c r="D124" s="835" t="s">
        <v>554</v>
      </c>
      <c r="E124" s="7"/>
      <c r="F124" s="7"/>
      <c r="G124" s="7"/>
    </row>
    <row r="125" spans="1:7">
      <c r="A125" s="826"/>
      <c r="B125" s="827" t="s">
        <v>425</v>
      </c>
      <c r="C125" s="827" t="s">
        <v>419</v>
      </c>
      <c r="D125" s="826" t="s">
        <v>318</v>
      </c>
      <c r="E125" s="7"/>
      <c r="F125" s="7"/>
      <c r="G125" s="7"/>
    </row>
    <row r="126" spans="1:7">
      <c r="A126" s="835" t="s">
        <v>555</v>
      </c>
      <c r="B126" s="837"/>
      <c r="C126" s="837"/>
      <c r="D126" s="835" t="s">
        <v>556</v>
      </c>
      <c r="E126" s="7"/>
      <c r="F126" s="7"/>
      <c r="G126" s="7"/>
    </row>
    <row r="127" spans="1:7">
      <c r="A127" s="826"/>
      <c r="B127" s="827" t="s">
        <v>421</v>
      </c>
      <c r="C127" s="827" t="s">
        <v>419</v>
      </c>
      <c r="D127" s="826" t="s">
        <v>557</v>
      </c>
      <c r="E127" s="7"/>
      <c r="F127" s="7"/>
      <c r="G127" s="7"/>
    </row>
    <row r="128" spans="1:7">
      <c r="A128" s="835"/>
      <c r="B128" s="837" t="s">
        <v>423</v>
      </c>
      <c r="C128" s="837" t="s">
        <v>419</v>
      </c>
      <c r="D128" s="835" t="s">
        <v>318</v>
      </c>
      <c r="E128" s="7"/>
      <c r="F128" s="7"/>
      <c r="G128" s="7"/>
    </row>
    <row r="129" spans="1:7">
      <c r="A129" s="826"/>
      <c r="B129" s="827"/>
      <c r="C129" s="827"/>
      <c r="D129" s="826"/>
      <c r="E129" s="7"/>
      <c r="F129" s="7"/>
      <c r="G129" s="7"/>
    </row>
    <row r="130" spans="1:7">
      <c r="A130" s="824" t="s">
        <v>558</v>
      </c>
      <c r="B130" s="825"/>
      <c r="C130" s="825"/>
      <c r="D130" s="824" t="s">
        <v>559</v>
      </c>
      <c r="E130" s="7"/>
      <c r="F130" s="7"/>
      <c r="G130" s="7"/>
    </row>
    <row r="131" spans="1:7">
      <c r="A131" s="826" t="s">
        <v>495</v>
      </c>
      <c r="B131" s="827"/>
      <c r="C131" s="827"/>
      <c r="D131" s="826" t="s">
        <v>495</v>
      </c>
      <c r="E131" s="7"/>
      <c r="F131" s="7"/>
      <c r="G131" s="7"/>
    </row>
    <row r="132" spans="1:7">
      <c r="A132" s="841" t="s">
        <v>560</v>
      </c>
      <c r="B132" s="837"/>
      <c r="C132" s="837"/>
      <c r="D132" s="835" t="s">
        <v>561</v>
      </c>
      <c r="E132" s="7"/>
      <c r="F132" s="7"/>
      <c r="G132" s="7"/>
    </row>
    <row r="133" spans="1:7">
      <c r="A133" s="840"/>
      <c r="B133" s="827" t="s">
        <v>421</v>
      </c>
      <c r="C133" s="839">
        <v>0</v>
      </c>
      <c r="D133" s="826" t="s">
        <v>562</v>
      </c>
      <c r="E133" s="7"/>
      <c r="F133" s="7"/>
      <c r="G133" s="7"/>
    </row>
    <row r="134" spans="1:7">
      <c r="A134" s="841"/>
      <c r="B134" s="837" t="s">
        <v>423</v>
      </c>
      <c r="C134" s="838">
        <v>0</v>
      </c>
      <c r="D134" s="835" t="s">
        <v>563</v>
      </c>
      <c r="E134" s="7"/>
      <c r="F134" s="7"/>
      <c r="G134" s="7"/>
    </row>
    <row r="135" spans="1:7">
      <c r="A135" s="840"/>
      <c r="B135" s="827" t="s">
        <v>425</v>
      </c>
      <c r="C135" s="839">
        <v>0</v>
      </c>
      <c r="D135" s="826" t="s">
        <v>318</v>
      </c>
      <c r="E135" s="7"/>
      <c r="F135" s="7"/>
      <c r="G135" s="7"/>
    </row>
    <row r="136" spans="1:7">
      <c r="A136" s="835" t="s">
        <v>495</v>
      </c>
      <c r="B136" s="837"/>
      <c r="C136" s="837"/>
      <c r="D136" s="835" t="s">
        <v>495</v>
      </c>
      <c r="E136" s="7"/>
      <c r="F136" s="7"/>
      <c r="G136" s="7"/>
    </row>
    <row r="137" spans="1:7">
      <c r="A137" s="826" t="s">
        <v>564</v>
      </c>
      <c r="B137" s="827"/>
      <c r="C137" s="827"/>
      <c r="D137" s="826" t="s">
        <v>565</v>
      </c>
      <c r="E137" s="7"/>
      <c r="F137" s="7"/>
      <c r="G137" s="7"/>
    </row>
    <row r="138" spans="1:7">
      <c r="A138" s="835"/>
      <c r="B138" s="837" t="s">
        <v>421</v>
      </c>
      <c r="C138" s="837" t="s">
        <v>419</v>
      </c>
      <c r="D138" s="835" t="s">
        <v>566</v>
      </c>
      <c r="E138" s="7"/>
      <c r="F138" s="7"/>
      <c r="G138" s="7"/>
    </row>
    <row r="139" spans="1:7">
      <c r="A139" s="826"/>
      <c r="B139" s="827" t="s">
        <v>423</v>
      </c>
      <c r="C139" s="827" t="s">
        <v>419</v>
      </c>
      <c r="D139" s="826" t="s">
        <v>567</v>
      </c>
      <c r="E139" s="7"/>
      <c r="F139" s="7"/>
      <c r="G139" s="7"/>
    </row>
    <row r="140" spans="1:7">
      <c r="A140" s="835"/>
      <c r="B140" s="837" t="s">
        <v>425</v>
      </c>
      <c r="C140" s="837" t="s">
        <v>419</v>
      </c>
      <c r="D140" s="835" t="s">
        <v>568</v>
      </c>
      <c r="E140" s="7"/>
      <c r="F140" s="7"/>
      <c r="G140" s="7"/>
    </row>
    <row r="141" spans="1:7">
      <c r="A141" s="826" t="s">
        <v>569</v>
      </c>
      <c r="B141" s="827"/>
      <c r="C141" s="827"/>
      <c r="D141" s="826" t="s">
        <v>570</v>
      </c>
      <c r="E141" s="7"/>
      <c r="F141" s="7"/>
      <c r="G141" s="7"/>
    </row>
    <row r="142" spans="1:7">
      <c r="A142" s="835"/>
      <c r="B142" s="837" t="s">
        <v>421</v>
      </c>
      <c r="C142" s="838">
        <v>0</v>
      </c>
      <c r="D142" s="835" t="s">
        <v>571</v>
      </c>
      <c r="E142" s="7"/>
      <c r="F142" s="7"/>
      <c r="G142" s="7"/>
    </row>
    <row r="143" spans="1:7">
      <c r="A143" s="826"/>
      <c r="B143" s="827" t="s">
        <v>423</v>
      </c>
      <c r="C143" s="839">
        <v>0</v>
      </c>
      <c r="D143" s="826" t="s">
        <v>572</v>
      </c>
      <c r="E143" s="7"/>
      <c r="F143" s="7"/>
      <c r="G143" s="7"/>
    </row>
    <row r="144" spans="1:7">
      <c r="A144" s="835"/>
      <c r="B144" s="837" t="s">
        <v>425</v>
      </c>
      <c r="C144" s="838">
        <v>0</v>
      </c>
      <c r="D144" s="835" t="s">
        <v>573</v>
      </c>
      <c r="E144" s="7"/>
      <c r="F144" s="7"/>
      <c r="G144" s="7"/>
    </row>
    <row r="145" spans="1:7">
      <c r="A145" s="826"/>
      <c r="B145" s="827" t="s">
        <v>427</v>
      </c>
      <c r="C145" s="839">
        <v>0</v>
      </c>
      <c r="D145" s="826" t="s">
        <v>574</v>
      </c>
      <c r="E145" s="7"/>
      <c r="F145" s="7"/>
      <c r="G145" s="7"/>
    </row>
    <row r="146" spans="1:7">
      <c r="A146" s="835"/>
      <c r="B146" s="837" t="s">
        <v>519</v>
      </c>
      <c r="C146" s="838" t="s">
        <v>419</v>
      </c>
      <c r="D146" s="835" t="s">
        <v>575</v>
      </c>
      <c r="E146" s="7"/>
      <c r="F146" s="7"/>
      <c r="G146" s="7"/>
    </row>
    <row r="147" spans="1:7">
      <c r="A147" s="826"/>
      <c r="B147" s="837" t="s">
        <v>576</v>
      </c>
      <c r="C147" s="838" t="s">
        <v>419</v>
      </c>
      <c r="D147" s="835" t="s">
        <v>577</v>
      </c>
      <c r="E147" s="7"/>
      <c r="F147" s="7"/>
      <c r="G147" s="7"/>
    </row>
    <row r="148" spans="1:7">
      <c r="A148" s="835" t="s">
        <v>495</v>
      </c>
      <c r="B148" s="837"/>
      <c r="C148" s="837"/>
      <c r="D148" s="835" t="s">
        <v>495</v>
      </c>
      <c r="E148" s="7"/>
      <c r="F148" s="7"/>
      <c r="G148" s="7"/>
    </row>
    <row r="149" spans="1:7">
      <c r="A149" s="826" t="s">
        <v>578</v>
      </c>
      <c r="B149" s="827"/>
      <c r="C149" s="827"/>
      <c r="D149" s="826" t="s">
        <v>579</v>
      </c>
      <c r="E149" s="7"/>
      <c r="F149" s="7"/>
      <c r="G149" s="7"/>
    </row>
    <row r="150" spans="1:7" ht="25.5" customHeight="1">
      <c r="A150" s="835"/>
      <c r="B150" s="837" t="s">
        <v>421</v>
      </c>
      <c r="C150" s="837" t="s">
        <v>419</v>
      </c>
      <c r="D150" s="835" t="s">
        <v>580</v>
      </c>
      <c r="E150" s="7"/>
      <c r="F150" s="7"/>
      <c r="G150" s="7"/>
    </row>
    <row r="151" spans="1:7">
      <c r="A151" s="826"/>
      <c r="B151" s="827" t="s">
        <v>423</v>
      </c>
      <c r="C151" s="827" t="s">
        <v>419</v>
      </c>
      <c r="D151" s="826" t="s">
        <v>581</v>
      </c>
      <c r="E151" s="7"/>
      <c r="F151" s="7"/>
      <c r="G151" s="7"/>
    </row>
    <row r="152" spans="1:7">
      <c r="A152" s="835" t="s">
        <v>582</v>
      </c>
      <c r="B152" s="837"/>
      <c r="C152" s="837"/>
      <c r="D152" s="835" t="s">
        <v>583</v>
      </c>
      <c r="E152" s="7"/>
      <c r="F152" s="7"/>
      <c r="G152" s="7"/>
    </row>
    <row r="153" spans="1:7">
      <c r="A153" s="826"/>
      <c r="B153" s="827" t="s">
        <v>584</v>
      </c>
      <c r="C153" s="827" t="s">
        <v>419</v>
      </c>
      <c r="D153" s="826" t="s">
        <v>585</v>
      </c>
      <c r="E153" s="7"/>
      <c r="F153" s="7"/>
      <c r="G153" s="7"/>
    </row>
    <row r="154" spans="1:7">
      <c r="A154" s="835"/>
      <c r="B154" s="837" t="s">
        <v>421</v>
      </c>
      <c r="C154" s="837" t="s">
        <v>419</v>
      </c>
      <c r="D154" s="835" t="s">
        <v>520</v>
      </c>
      <c r="E154" s="7"/>
      <c r="F154" s="7"/>
      <c r="G154" s="7"/>
    </row>
    <row r="155" spans="1:7">
      <c r="A155" s="826" t="s">
        <v>586</v>
      </c>
      <c r="B155" s="827"/>
      <c r="C155" s="827"/>
      <c r="D155" s="826" t="s">
        <v>587</v>
      </c>
      <c r="E155" s="7"/>
      <c r="F155" s="7"/>
      <c r="G155" s="7"/>
    </row>
    <row r="156" spans="1:7">
      <c r="A156" s="835"/>
      <c r="B156" s="837" t="s">
        <v>421</v>
      </c>
      <c r="C156" s="837" t="s">
        <v>419</v>
      </c>
      <c r="D156" s="835" t="s">
        <v>588</v>
      </c>
      <c r="E156" s="7"/>
      <c r="F156" s="7"/>
      <c r="G156" s="7"/>
    </row>
    <row r="157" spans="1:7">
      <c r="A157" s="826"/>
      <c r="B157" s="827" t="s">
        <v>423</v>
      </c>
      <c r="C157" s="827" t="s">
        <v>419</v>
      </c>
      <c r="D157" s="826" t="s">
        <v>589</v>
      </c>
      <c r="E157" s="7"/>
      <c r="F157" s="7"/>
      <c r="G157" s="7"/>
    </row>
    <row r="158" spans="1:7">
      <c r="A158" s="835"/>
      <c r="B158" s="837" t="s">
        <v>425</v>
      </c>
      <c r="C158" s="837" t="s">
        <v>419</v>
      </c>
      <c r="D158" s="835" t="s">
        <v>590</v>
      </c>
      <c r="E158" s="7"/>
      <c r="F158" s="7"/>
      <c r="G158" s="7"/>
    </row>
    <row r="159" spans="1:7">
      <c r="A159" s="826"/>
      <c r="B159" s="827" t="s">
        <v>427</v>
      </c>
      <c r="C159" s="827" t="s">
        <v>419</v>
      </c>
      <c r="D159" s="826" t="s">
        <v>591</v>
      </c>
      <c r="E159" s="7"/>
      <c r="F159" s="7"/>
      <c r="G159" s="7"/>
    </row>
    <row r="160" spans="1:7">
      <c r="A160" s="835" t="s">
        <v>592</v>
      </c>
      <c r="B160" s="837"/>
      <c r="C160" s="837"/>
      <c r="D160" s="835" t="s">
        <v>593</v>
      </c>
      <c r="E160" s="7"/>
      <c r="F160" s="7"/>
      <c r="G160" s="7"/>
    </row>
    <row r="161" spans="1:7">
      <c r="A161" s="826"/>
      <c r="B161" s="827" t="s">
        <v>421</v>
      </c>
      <c r="C161" s="827" t="s">
        <v>419</v>
      </c>
      <c r="D161" s="826" t="s">
        <v>594</v>
      </c>
      <c r="E161" s="7"/>
      <c r="F161" s="7"/>
      <c r="G161" s="7"/>
    </row>
    <row r="162" spans="1:7">
      <c r="A162" s="835"/>
      <c r="B162" s="837" t="s">
        <v>423</v>
      </c>
      <c r="C162" s="837" t="s">
        <v>419</v>
      </c>
      <c r="D162" s="835" t="s">
        <v>595</v>
      </c>
      <c r="E162" s="7"/>
      <c r="F162" s="7"/>
      <c r="G162" s="7"/>
    </row>
    <row r="163" spans="1:7">
      <c r="A163" s="826"/>
      <c r="B163" s="827"/>
      <c r="C163" s="827"/>
      <c r="D163" s="826"/>
      <c r="E163" s="7"/>
      <c r="F163" s="7"/>
      <c r="G163" s="7"/>
    </row>
    <row r="164" spans="1:7">
      <c r="A164" s="835" t="s">
        <v>596</v>
      </c>
      <c r="B164" s="837"/>
      <c r="C164" s="837"/>
      <c r="D164" s="835" t="s">
        <v>597</v>
      </c>
      <c r="E164" s="7"/>
      <c r="F164" s="7"/>
      <c r="G164" s="7"/>
    </row>
    <row r="165" spans="1:7">
      <c r="A165" s="826"/>
      <c r="B165" s="827" t="s">
        <v>421</v>
      </c>
      <c r="C165" s="827" t="s">
        <v>419</v>
      </c>
      <c r="D165" s="826" t="s">
        <v>598</v>
      </c>
      <c r="E165" s="7"/>
      <c r="F165" s="7"/>
      <c r="G165" s="7"/>
    </row>
    <row r="166" spans="1:7">
      <c r="A166" s="835"/>
      <c r="B166" s="837" t="s">
        <v>423</v>
      </c>
      <c r="C166" s="837" t="s">
        <v>419</v>
      </c>
      <c r="D166" s="835" t="s">
        <v>599</v>
      </c>
      <c r="E166" s="7"/>
      <c r="F166" s="7"/>
      <c r="G166" s="7"/>
    </row>
    <row r="167" spans="1:7">
      <c r="A167" s="826"/>
      <c r="B167" s="827" t="s">
        <v>423</v>
      </c>
      <c r="C167" s="827" t="s">
        <v>421</v>
      </c>
      <c r="D167" s="826" t="s">
        <v>600</v>
      </c>
      <c r="E167" s="7"/>
      <c r="F167" s="7"/>
      <c r="G167" s="7"/>
    </row>
    <row r="168" spans="1:7">
      <c r="A168" s="835"/>
      <c r="B168" s="837" t="s">
        <v>423</v>
      </c>
      <c r="C168" s="837" t="s">
        <v>423</v>
      </c>
      <c r="D168" s="835" t="s">
        <v>601</v>
      </c>
      <c r="E168" s="7"/>
      <c r="F168" s="7"/>
      <c r="G168" s="7"/>
    </row>
    <row r="169" spans="1:7">
      <c r="A169" s="826"/>
      <c r="B169" s="827" t="s">
        <v>425</v>
      </c>
      <c r="C169" s="827" t="s">
        <v>419</v>
      </c>
      <c r="D169" s="826" t="s">
        <v>602</v>
      </c>
      <c r="E169" s="7"/>
      <c r="F169" s="7"/>
      <c r="G169" s="7"/>
    </row>
    <row r="170" spans="1:7">
      <c r="A170" s="835" t="s">
        <v>603</v>
      </c>
      <c r="B170" s="837"/>
      <c r="C170" s="837"/>
      <c r="D170" s="835" t="s">
        <v>604</v>
      </c>
      <c r="E170" s="7"/>
      <c r="F170" s="7"/>
      <c r="G170" s="7"/>
    </row>
    <row r="171" spans="1:7">
      <c r="A171" s="826"/>
      <c r="B171" s="827" t="s">
        <v>421</v>
      </c>
      <c r="C171" s="827" t="s">
        <v>419</v>
      </c>
      <c r="D171" s="826" t="s">
        <v>605</v>
      </c>
      <c r="E171" s="7"/>
      <c r="F171" s="7"/>
      <c r="G171" s="7"/>
    </row>
    <row r="172" spans="1:7">
      <c r="A172" s="835"/>
      <c r="B172" s="837" t="s">
        <v>421</v>
      </c>
      <c r="C172" s="837" t="s">
        <v>421</v>
      </c>
      <c r="D172" s="835" t="s">
        <v>606</v>
      </c>
      <c r="E172" s="7"/>
      <c r="F172" s="7"/>
      <c r="G172" s="7"/>
    </row>
    <row r="173" spans="1:7">
      <c r="A173" s="826"/>
      <c r="B173" s="827" t="s">
        <v>421</v>
      </c>
      <c r="C173" s="827" t="s">
        <v>423</v>
      </c>
      <c r="D173" s="826" t="s">
        <v>318</v>
      </c>
      <c r="E173" s="7"/>
      <c r="F173" s="7"/>
      <c r="G173" s="7"/>
    </row>
    <row r="174" spans="1:7">
      <c r="A174" s="835"/>
      <c r="B174" s="837" t="s">
        <v>423</v>
      </c>
      <c r="C174" s="837" t="s">
        <v>419</v>
      </c>
      <c r="D174" s="835" t="s">
        <v>607</v>
      </c>
      <c r="E174" s="7"/>
      <c r="F174" s="7"/>
      <c r="G174" s="7"/>
    </row>
    <row r="175" spans="1:7">
      <c r="A175" s="826"/>
      <c r="B175" s="827" t="s">
        <v>425</v>
      </c>
      <c r="C175" s="827" t="s">
        <v>419</v>
      </c>
      <c r="D175" s="826" t="s">
        <v>591</v>
      </c>
      <c r="E175" s="7"/>
      <c r="F175" s="7"/>
      <c r="G175" s="7"/>
    </row>
    <row r="176" spans="1:7">
      <c r="A176" s="835"/>
      <c r="B176" s="837"/>
      <c r="C176" s="837"/>
      <c r="D176" s="835"/>
      <c r="E176" s="7"/>
      <c r="F176" s="7"/>
      <c r="G176" s="7"/>
    </row>
    <row r="177" spans="1:7">
      <c r="A177" s="826" t="s">
        <v>608</v>
      </c>
      <c r="B177" s="827"/>
      <c r="C177" s="827"/>
      <c r="D177" s="826" t="s">
        <v>609</v>
      </c>
      <c r="E177" s="7"/>
      <c r="F177" s="7"/>
      <c r="G177" s="7"/>
    </row>
    <row r="178" spans="1:7">
      <c r="A178" s="835"/>
      <c r="B178" s="837" t="s">
        <v>421</v>
      </c>
      <c r="C178" s="837" t="s">
        <v>419</v>
      </c>
      <c r="D178" s="835" t="s">
        <v>610</v>
      </c>
      <c r="E178" s="7"/>
      <c r="F178" s="7"/>
      <c r="G178" s="7"/>
    </row>
    <row r="179" spans="1:7">
      <c r="A179" s="826"/>
      <c r="B179" s="827" t="s">
        <v>421</v>
      </c>
      <c r="C179" s="827" t="s">
        <v>421</v>
      </c>
      <c r="D179" s="826" t="s">
        <v>611</v>
      </c>
      <c r="E179" s="7"/>
      <c r="F179" s="7"/>
      <c r="G179" s="7"/>
    </row>
    <row r="180" spans="1:7">
      <c r="A180" s="835"/>
      <c r="B180" s="837" t="s">
        <v>421</v>
      </c>
      <c r="C180" s="837" t="s">
        <v>423</v>
      </c>
      <c r="D180" s="835" t="s">
        <v>612</v>
      </c>
      <c r="E180" s="7"/>
      <c r="F180" s="7"/>
      <c r="G180" s="7"/>
    </row>
    <row r="181" spans="1:7">
      <c r="A181" s="826"/>
      <c r="B181" s="827" t="s">
        <v>421</v>
      </c>
      <c r="C181" s="827" t="s">
        <v>425</v>
      </c>
      <c r="D181" s="826" t="s">
        <v>318</v>
      </c>
      <c r="E181" s="7"/>
      <c r="F181" s="7"/>
      <c r="G181" s="7"/>
    </row>
    <row r="182" spans="1:7">
      <c r="A182" s="835"/>
      <c r="B182" s="837" t="s">
        <v>423</v>
      </c>
      <c r="C182" s="837" t="s">
        <v>419</v>
      </c>
      <c r="D182" s="835" t="s">
        <v>613</v>
      </c>
      <c r="E182" s="7"/>
      <c r="F182" s="7"/>
      <c r="G182" s="7"/>
    </row>
    <row r="183" spans="1:7">
      <c r="A183" s="826"/>
      <c r="B183" s="827" t="s">
        <v>425</v>
      </c>
      <c r="C183" s="827" t="s">
        <v>419</v>
      </c>
      <c r="D183" s="826" t="s">
        <v>614</v>
      </c>
      <c r="E183" s="7"/>
      <c r="F183" s="7"/>
      <c r="G183" s="7"/>
    </row>
    <row r="184" spans="1:7">
      <c r="A184" s="835"/>
      <c r="B184" s="837" t="s">
        <v>427</v>
      </c>
      <c r="C184" s="837" t="s">
        <v>419</v>
      </c>
      <c r="D184" s="835" t="s">
        <v>591</v>
      </c>
      <c r="E184" s="7"/>
      <c r="F184" s="7"/>
      <c r="G184" s="7"/>
    </row>
    <row r="185" spans="1:7">
      <c r="A185" s="826"/>
      <c r="B185" s="827"/>
      <c r="C185" s="827"/>
      <c r="D185" s="826"/>
      <c r="E185" s="7"/>
      <c r="F185" s="7"/>
      <c r="G185" s="7"/>
    </row>
    <row r="186" spans="1:7">
      <c r="A186" s="835" t="s">
        <v>615</v>
      </c>
      <c r="B186" s="837"/>
      <c r="C186" s="837"/>
      <c r="D186" s="835" t="s">
        <v>616</v>
      </c>
      <c r="E186" s="7"/>
      <c r="F186" s="7"/>
      <c r="G186" s="7"/>
    </row>
    <row r="187" spans="1:7">
      <c r="A187" s="826"/>
      <c r="B187" s="827" t="s">
        <v>421</v>
      </c>
      <c r="C187" s="827" t="s">
        <v>419</v>
      </c>
      <c r="D187" s="826" t="s">
        <v>617</v>
      </c>
      <c r="E187" s="7"/>
      <c r="F187" s="7"/>
      <c r="G187" s="7"/>
    </row>
    <row r="188" spans="1:7">
      <c r="A188" s="835"/>
      <c r="B188" s="837" t="s">
        <v>423</v>
      </c>
      <c r="C188" s="837" t="s">
        <v>419</v>
      </c>
      <c r="D188" s="835" t="s">
        <v>618</v>
      </c>
      <c r="E188" s="7"/>
      <c r="F188" s="7"/>
      <c r="G188" s="7"/>
    </row>
    <row r="189" spans="1:7">
      <c r="A189" s="826"/>
      <c r="B189" s="827" t="s">
        <v>425</v>
      </c>
      <c r="C189" s="827" t="s">
        <v>419</v>
      </c>
      <c r="D189" s="826" t="s">
        <v>619</v>
      </c>
      <c r="E189" s="7"/>
      <c r="F189" s="7"/>
      <c r="G189" s="7"/>
    </row>
    <row r="190" spans="1:7">
      <c r="A190" s="835"/>
      <c r="B190" s="837" t="s">
        <v>427</v>
      </c>
      <c r="C190" s="837" t="s">
        <v>419</v>
      </c>
      <c r="D190" s="835" t="s">
        <v>620</v>
      </c>
      <c r="E190" s="7"/>
      <c r="F190" s="7"/>
      <c r="G190" s="7"/>
    </row>
    <row r="191" spans="1:7">
      <c r="A191" s="826"/>
      <c r="B191" s="827" t="s">
        <v>519</v>
      </c>
      <c r="C191" s="827" t="s">
        <v>419</v>
      </c>
      <c r="D191" s="826" t="s">
        <v>621</v>
      </c>
      <c r="E191" s="7"/>
      <c r="F191" s="7"/>
      <c r="G191" s="7"/>
    </row>
    <row r="192" spans="1:7">
      <c r="A192" s="835"/>
      <c r="B192" s="837" t="s">
        <v>576</v>
      </c>
      <c r="C192" s="837" t="s">
        <v>419</v>
      </c>
      <c r="D192" s="835" t="s">
        <v>622</v>
      </c>
      <c r="E192" s="7"/>
      <c r="F192" s="7"/>
      <c r="G192" s="7"/>
    </row>
    <row r="193" spans="1:7">
      <c r="A193" s="826"/>
      <c r="B193" s="827" t="s">
        <v>527</v>
      </c>
      <c r="C193" s="827" t="s">
        <v>419</v>
      </c>
      <c r="D193" s="826" t="s">
        <v>623</v>
      </c>
      <c r="E193" s="7"/>
      <c r="F193" s="7"/>
      <c r="G193" s="7"/>
    </row>
    <row r="194" spans="1:7">
      <c r="A194" s="835"/>
      <c r="B194" s="837" t="s">
        <v>624</v>
      </c>
      <c r="C194" s="837" t="s">
        <v>419</v>
      </c>
      <c r="D194" s="835" t="s">
        <v>318</v>
      </c>
      <c r="E194" s="7"/>
      <c r="F194" s="7"/>
      <c r="G194" s="7"/>
    </row>
    <row r="195" spans="1:7">
      <c r="A195" s="826" t="s">
        <v>625</v>
      </c>
      <c r="B195" s="827"/>
      <c r="C195" s="827"/>
      <c r="D195" s="826" t="s">
        <v>626</v>
      </c>
      <c r="E195" s="7"/>
      <c r="F195" s="7"/>
      <c r="G195" s="7"/>
    </row>
    <row r="196" spans="1:7">
      <c r="A196" s="835"/>
      <c r="B196" s="837" t="s">
        <v>421</v>
      </c>
      <c r="C196" s="837" t="s">
        <v>419</v>
      </c>
      <c r="D196" s="835" t="s">
        <v>627</v>
      </c>
      <c r="E196" s="7"/>
      <c r="F196" s="7"/>
      <c r="G196" s="7"/>
    </row>
    <row r="197" spans="1:7" ht="25.5" customHeight="1">
      <c r="A197" s="826"/>
      <c r="B197" s="827" t="s">
        <v>423</v>
      </c>
      <c r="C197" s="827" t="s">
        <v>419</v>
      </c>
      <c r="D197" s="826" t="s">
        <v>628</v>
      </c>
      <c r="E197" s="7"/>
      <c r="F197" s="7"/>
      <c r="G197" s="7"/>
    </row>
    <row r="198" spans="1:7">
      <c r="A198" s="835"/>
      <c r="B198" s="837" t="s">
        <v>425</v>
      </c>
      <c r="C198" s="837" t="s">
        <v>419</v>
      </c>
      <c r="D198" s="835" t="s">
        <v>318</v>
      </c>
      <c r="E198" s="7"/>
      <c r="F198" s="7"/>
      <c r="G198" s="7"/>
    </row>
    <row r="199" spans="1:7">
      <c r="A199" s="826" t="s">
        <v>629</v>
      </c>
      <c r="B199" s="827"/>
      <c r="C199" s="827"/>
      <c r="D199" s="826" t="s">
        <v>630</v>
      </c>
      <c r="E199" s="7"/>
      <c r="F199" s="7"/>
      <c r="G199" s="7"/>
    </row>
    <row r="200" spans="1:7" ht="38.25" customHeight="1">
      <c r="A200" s="835"/>
      <c r="B200" s="837" t="s">
        <v>631</v>
      </c>
      <c r="C200" s="837" t="s">
        <v>419</v>
      </c>
      <c r="D200" s="835" t="s">
        <v>632</v>
      </c>
      <c r="E200" s="7"/>
      <c r="F200" s="7"/>
      <c r="G200" s="7"/>
    </row>
    <row r="201" spans="1:7">
      <c r="A201" s="822" t="s">
        <v>495</v>
      </c>
      <c r="B201" s="823"/>
      <c r="C201" s="823"/>
      <c r="D201" s="822" t="s">
        <v>495</v>
      </c>
      <c r="E201" s="7"/>
      <c r="F201" s="7"/>
      <c r="G201" s="7"/>
    </row>
    <row r="202" spans="1:7">
      <c r="A202" s="842" t="s">
        <v>633</v>
      </c>
      <c r="B202" s="823"/>
      <c r="C202" s="823"/>
      <c r="D202" s="822" t="s">
        <v>634</v>
      </c>
      <c r="E202" s="7"/>
      <c r="F202" s="7"/>
      <c r="G202" s="7"/>
    </row>
    <row r="203" spans="1:7">
      <c r="A203" s="824" t="s">
        <v>635</v>
      </c>
      <c r="B203" s="825"/>
      <c r="C203" s="825"/>
      <c r="D203" s="824" t="s">
        <v>636</v>
      </c>
      <c r="E203" s="7"/>
      <c r="F203" s="7"/>
      <c r="G203" s="7"/>
    </row>
    <row r="204" spans="1:7">
      <c r="A204" s="843" t="s">
        <v>637</v>
      </c>
      <c r="B204" s="837"/>
      <c r="C204" s="837"/>
      <c r="D204" s="835" t="s">
        <v>638</v>
      </c>
      <c r="E204" s="7"/>
      <c r="F204" s="7"/>
      <c r="G204" s="7"/>
    </row>
    <row r="205" spans="1:7">
      <c r="A205" s="826"/>
      <c r="B205" s="827" t="s">
        <v>639</v>
      </c>
      <c r="C205" s="839">
        <v>0</v>
      </c>
      <c r="D205" s="826" t="s">
        <v>640</v>
      </c>
      <c r="E205" s="7"/>
      <c r="F205" s="7"/>
      <c r="G205" s="7"/>
    </row>
    <row r="206" spans="1:7">
      <c r="A206" s="835"/>
      <c r="B206" s="837" t="s">
        <v>510</v>
      </c>
      <c r="C206" s="838">
        <v>0</v>
      </c>
      <c r="D206" s="835" t="s">
        <v>318</v>
      </c>
      <c r="E206" s="7"/>
      <c r="F206" s="7"/>
      <c r="G206" s="7"/>
    </row>
    <row r="207" spans="1:7">
      <c r="A207" s="822" t="s">
        <v>641</v>
      </c>
      <c r="B207" s="823"/>
      <c r="C207" s="823"/>
      <c r="D207" s="822" t="s">
        <v>642</v>
      </c>
      <c r="E207" s="7"/>
      <c r="F207" s="7"/>
      <c r="G207" s="7"/>
    </row>
    <row r="208" spans="1:7">
      <c r="A208" s="824" t="s">
        <v>643</v>
      </c>
      <c r="B208" s="825"/>
      <c r="C208" s="825"/>
      <c r="D208" s="824" t="s">
        <v>644</v>
      </c>
      <c r="E208" s="7"/>
      <c r="F208" s="7"/>
      <c r="G208" s="7"/>
    </row>
    <row r="209" spans="1:7">
      <c r="A209" s="826" t="s">
        <v>645</v>
      </c>
      <c r="B209" s="827"/>
      <c r="C209" s="827"/>
      <c r="D209" s="826" t="s">
        <v>646</v>
      </c>
      <c r="E209" s="7"/>
      <c r="F209" s="7"/>
      <c r="G209" s="7"/>
    </row>
    <row r="210" spans="1:7" ht="25.5" customHeight="1">
      <c r="A210" s="835"/>
      <c r="B210" s="837" t="s">
        <v>495</v>
      </c>
      <c r="C210" s="837" t="s">
        <v>495</v>
      </c>
      <c r="D210" s="835" t="s">
        <v>647</v>
      </c>
      <c r="E210" s="7"/>
      <c r="F210" s="7"/>
      <c r="G210" s="7"/>
    </row>
    <row r="211" spans="1:7">
      <c r="A211" s="826" t="s">
        <v>648</v>
      </c>
      <c r="B211" s="827"/>
      <c r="C211" s="827"/>
      <c r="D211" s="826" t="s">
        <v>649</v>
      </c>
      <c r="E211" s="7"/>
      <c r="F211" s="7"/>
      <c r="G211" s="7"/>
    </row>
    <row r="212" spans="1:7" ht="25.5" customHeight="1">
      <c r="A212" s="835"/>
      <c r="B212" s="837" t="s">
        <v>495</v>
      </c>
      <c r="C212" s="837" t="s">
        <v>495</v>
      </c>
      <c r="D212" s="835" t="s">
        <v>647</v>
      </c>
      <c r="E212" s="7"/>
      <c r="F212" s="7"/>
      <c r="G212" s="7"/>
    </row>
    <row r="213" spans="1:7">
      <c r="A213" s="826" t="s">
        <v>495</v>
      </c>
      <c r="B213" s="827"/>
      <c r="C213" s="827"/>
      <c r="D213" s="826" t="s">
        <v>495</v>
      </c>
      <c r="E213" s="7"/>
      <c r="F213" s="7"/>
      <c r="G213" s="7"/>
    </row>
    <row r="214" spans="1:7">
      <c r="A214" s="824" t="s">
        <v>650</v>
      </c>
      <c r="B214" s="825"/>
      <c r="C214" s="825"/>
      <c r="D214" s="824" t="s">
        <v>651</v>
      </c>
      <c r="E214" s="7"/>
      <c r="F214" s="7"/>
      <c r="G214" s="7"/>
    </row>
    <row r="215" spans="1:7" ht="25.5" customHeight="1">
      <c r="A215" s="844" t="s">
        <v>652</v>
      </c>
      <c r="B215" s="827" t="s">
        <v>495</v>
      </c>
      <c r="C215" s="827" t="s">
        <v>495</v>
      </c>
      <c r="D215" s="826" t="s">
        <v>647</v>
      </c>
      <c r="E215" s="7"/>
      <c r="F215" s="7"/>
      <c r="G215" s="7"/>
    </row>
    <row r="216" spans="1:7">
      <c r="A216" s="835"/>
      <c r="B216" s="837"/>
      <c r="C216" s="837"/>
      <c r="D216" s="835"/>
      <c r="E216" s="7"/>
      <c r="F216" s="7"/>
      <c r="G216" s="7"/>
    </row>
    <row r="217" spans="1:7">
      <c r="A217" s="824" t="s">
        <v>653</v>
      </c>
      <c r="B217" s="825"/>
      <c r="C217" s="825"/>
      <c r="D217" s="824" t="s">
        <v>654</v>
      </c>
      <c r="E217" s="7"/>
      <c r="F217" s="7"/>
      <c r="G217" s="7"/>
    </row>
    <row r="218" spans="1:7">
      <c r="A218" s="835" t="s">
        <v>495</v>
      </c>
      <c r="B218" s="837"/>
      <c r="C218" s="837"/>
      <c r="D218" s="835" t="s">
        <v>495</v>
      </c>
      <c r="E218" s="7"/>
      <c r="F218" s="7"/>
      <c r="G218" s="7"/>
    </row>
    <row r="219" spans="1:7">
      <c r="A219" s="845" t="s">
        <v>655</v>
      </c>
      <c r="B219" s="827"/>
      <c r="C219" s="827"/>
      <c r="D219" s="826" t="s">
        <v>656</v>
      </c>
      <c r="E219" s="7"/>
      <c r="F219" s="7"/>
      <c r="G219" s="7"/>
    </row>
    <row r="220" spans="1:7">
      <c r="A220" s="846"/>
      <c r="B220" s="837" t="s">
        <v>657</v>
      </c>
      <c r="C220" s="837"/>
      <c r="D220" s="835" t="s">
        <v>658</v>
      </c>
      <c r="E220" s="7"/>
      <c r="F220" s="7"/>
      <c r="G220" s="7"/>
    </row>
    <row r="221" spans="1:7">
      <c r="A221" s="845"/>
      <c r="B221" s="827" t="s">
        <v>657</v>
      </c>
      <c r="C221" s="827" t="s">
        <v>421</v>
      </c>
      <c r="D221" s="826" t="s">
        <v>659</v>
      </c>
      <c r="E221" s="7"/>
      <c r="F221" s="7"/>
      <c r="G221" s="7"/>
    </row>
    <row r="222" spans="1:7">
      <c r="A222" s="846"/>
      <c r="B222" s="837" t="s">
        <v>657</v>
      </c>
      <c r="C222" s="837" t="s">
        <v>423</v>
      </c>
      <c r="D222" s="835" t="s">
        <v>660</v>
      </c>
      <c r="E222" s="7"/>
      <c r="F222" s="7"/>
      <c r="G222" s="7"/>
    </row>
    <row r="223" spans="1:7">
      <c r="A223" s="845"/>
      <c r="B223" s="827" t="s">
        <v>657</v>
      </c>
      <c r="C223" s="827" t="s">
        <v>425</v>
      </c>
      <c r="D223" s="826" t="s">
        <v>661</v>
      </c>
      <c r="E223" s="7"/>
      <c r="F223" s="7"/>
      <c r="G223" s="7"/>
    </row>
    <row r="224" spans="1:7">
      <c r="A224" s="846"/>
      <c r="B224" s="837" t="s">
        <v>495</v>
      </c>
      <c r="C224" s="837" t="s">
        <v>495</v>
      </c>
      <c r="D224" s="835"/>
      <c r="E224" s="7"/>
      <c r="F224" s="7"/>
      <c r="G224" s="7"/>
    </row>
    <row r="225" spans="1:7">
      <c r="A225" s="847"/>
      <c r="B225" s="827"/>
      <c r="C225" s="827"/>
      <c r="D225" s="826"/>
      <c r="E225" s="7"/>
      <c r="F225" s="7"/>
      <c r="G225" s="7"/>
    </row>
    <row r="226" spans="1:7">
      <c r="A226" s="824" t="s">
        <v>662</v>
      </c>
      <c r="B226" s="825"/>
      <c r="C226" s="825"/>
      <c r="D226" s="824" t="s">
        <v>663</v>
      </c>
      <c r="E226" s="7"/>
      <c r="F226" s="7"/>
      <c r="G226" s="7"/>
    </row>
    <row r="227" spans="1:7">
      <c r="A227" s="826" t="s">
        <v>664</v>
      </c>
      <c r="B227" s="827"/>
      <c r="C227" s="827"/>
      <c r="D227" s="826" t="s">
        <v>665</v>
      </c>
      <c r="E227" s="7"/>
      <c r="F227" s="7"/>
      <c r="G227" s="7"/>
    </row>
    <row r="228" spans="1:7">
      <c r="A228" s="835" t="s">
        <v>666</v>
      </c>
      <c r="B228" s="837"/>
      <c r="C228" s="837"/>
      <c r="D228" s="835" t="s">
        <v>667</v>
      </c>
      <c r="E228" s="7"/>
      <c r="F228" s="7"/>
      <c r="G228" s="7"/>
    </row>
    <row r="229" spans="1:7">
      <c r="A229" s="826" t="s">
        <v>668</v>
      </c>
      <c r="B229" s="827"/>
      <c r="C229" s="827"/>
      <c r="D229" s="826" t="s">
        <v>669</v>
      </c>
      <c r="E229" s="7"/>
      <c r="F229" s="7"/>
      <c r="G229" s="7"/>
    </row>
    <row r="230" spans="1:7" ht="25.5" customHeight="1">
      <c r="A230" s="835"/>
      <c r="B230" s="837" t="s">
        <v>495</v>
      </c>
      <c r="C230" s="837" t="s">
        <v>495</v>
      </c>
      <c r="D230" s="835" t="s">
        <v>647</v>
      </c>
      <c r="E230" s="7"/>
      <c r="F230" s="7"/>
      <c r="G230" s="7"/>
    </row>
    <row r="231" spans="1:7">
      <c r="A231" s="826" t="s">
        <v>495</v>
      </c>
      <c r="B231" s="827"/>
      <c r="C231" s="827"/>
      <c r="D231" s="826" t="s">
        <v>495</v>
      </c>
      <c r="E231" s="7"/>
      <c r="F231" s="7"/>
      <c r="G231" s="7"/>
    </row>
    <row r="232" spans="1:7">
      <c r="A232" s="824" t="s">
        <v>670</v>
      </c>
      <c r="B232" s="825"/>
      <c r="C232" s="825"/>
      <c r="D232" s="824" t="s">
        <v>671</v>
      </c>
      <c r="E232" s="7"/>
      <c r="F232" s="7"/>
      <c r="G232" s="7"/>
    </row>
    <row r="233" spans="1:7" ht="25.5" customHeight="1">
      <c r="A233" s="835"/>
      <c r="B233" s="837" t="s">
        <v>672</v>
      </c>
      <c r="C233" s="837" t="s">
        <v>419</v>
      </c>
      <c r="D233" s="835" t="s">
        <v>673</v>
      </c>
      <c r="E233" s="7"/>
      <c r="F233" s="7"/>
      <c r="G233" s="7"/>
    </row>
    <row r="234" spans="1:7">
      <c r="A234" s="824" t="s">
        <v>674</v>
      </c>
      <c r="B234" s="825"/>
      <c r="C234" s="825"/>
      <c r="D234" s="824" t="s">
        <v>675</v>
      </c>
      <c r="E234" s="7"/>
      <c r="F234" s="7"/>
      <c r="G234" s="7"/>
    </row>
    <row r="235" spans="1:7">
      <c r="A235" s="824" t="s">
        <v>676</v>
      </c>
      <c r="B235" s="825"/>
      <c r="C235" s="825"/>
      <c r="D235" s="824" t="s">
        <v>520</v>
      </c>
      <c r="E235" s="7"/>
      <c r="F235" s="7"/>
      <c r="G235" s="7"/>
    </row>
    <row r="236" spans="1:7" ht="25.5" customHeight="1">
      <c r="A236" s="826"/>
      <c r="B236" s="827" t="s">
        <v>421</v>
      </c>
      <c r="C236" s="827"/>
      <c r="D236" s="826" t="s">
        <v>677</v>
      </c>
      <c r="E236" s="7"/>
      <c r="F236" s="7"/>
      <c r="G236" s="7"/>
    </row>
    <row r="237" spans="1:7" ht="25.5" customHeight="1">
      <c r="A237" s="835"/>
      <c r="B237" s="837" t="s">
        <v>423</v>
      </c>
      <c r="C237" s="837"/>
      <c r="D237" s="835" t="s">
        <v>678</v>
      </c>
      <c r="E237" s="7"/>
      <c r="F237" s="7"/>
      <c r="G237" s="7"/>
    </row>
    <row r="238" spans="1:7">
      <c r="A238" s="826"/>
      <c r="B238" s="827" t="s">
        <v>679</v>
      </c>
      <c r="C238" s="827" t="s">
        <v>419</v>
      </c>
      <c r="D238" s="826" t="s">
        <v>680</v>
      </c>
      <c r="E238" s="7"/>
      <c r="F238" s="7"/>
      <c r="G238" s="7"/>
    </row>
    <row r="239" spans="1:7">
      <c r="A239" s="822" t="s">
        <v>681</v>
      </c>
      <c r="B239" s="823"/>
      <c r="C239" s="823"/>
      <c r="D239" s="822" t="s">
        <v>682</v>
      </c>
      <c r="E239" s="7"/>
      <c r="F239" s="7"/>
      <c r="G239" s="7"/>
    </row>
    <row r="240" spans="1:7">
      <c r="A240" s="824" t="s">
        <v>683</v>
      </c>
      <c r="B240" s="825"/>
      <c r="C240" s="825"/>
      <c r="D240" s="824" t="s">
        <v>644</v>
      </c>
      <c r="E240" s="7"/>
      <c r="F240" s="7"/>
      <c r="G240" s="7"/>
    </row>
    <row r="241" spans="1:7">
      <c r="A241" s="835" t="s">
        <v>684</v>
      </c>
      <c r="B241" s="837"/>
      <c r="C241" s="837"/>
      <c r="D241" s="835" t="s">
        <v>310</v>
      </c>
      <c r="E241" s="7"/>
      <c r="F241" s="7"/>
      <c r="G241" s="7"/>
    </row>
    <row r="242" spans="1:7" ht="25.5" customHeight="1">
      <c r="A242" s="826"/>
      <c r="B242" s="827" t="s">
        <v>495</v>
      </c>
      <c r="C242" s="827" t="s">
        <v>495</v>
      </c>
      <c r="D242" s="826" t="s">
        <v>647</v>
      </c>
      <c r="E242" s="7"/>
      <c r="F242" s="7"/>
      <c r="G242" s="7"/>
    </row>
    <row r="243" spans="1:7">
      <c r="A243" s="835" t="s">
        <v>495</v>
      </c>
      <c r="B243" s="837"/>
      <c r="C243" s="837"/>
      <c r="D243" s="835" t="s">
        <v>495</v>
      </c>
      <c r="E243" s="7"/>
      <c r="F243" s="7"/>
      <c r="G243" s="7"/>
    </row>
    <row r="244" spans="1:7">
      <c r="A244" s="824" t="s">
        <v>685</v>
      </c>
      <c r="B244" s="825"/>
      <c r="C244" s="825"/>
      <c r="D244" s="824" t="s">
        <v>651</v>
      </c>
      <c r="E244" s="7"/>
      <c r="F244" s="7"/>
      <c r="G244" s="7"/>
    </row>
    <row r="245" spans="1:7">
      <c r="A245" s="835" t="s">
        <v>686</v>
      </c>
      <c r="B245" s="837"/>
      <c r="C245" s="837"/>
      <c r="D245" s="835" t="s">
        <v>310</v>
      </c>
      <c r="E245" s="7"/>
      <c r="F245" s="7"/>
      <c r="G245" s="7"/>
    </row>
    <row r="246" spans="1:7">
      <c r="A246" s="826" t="s">
        <v>687</v>
      </c>
      <c r="B246" s="827"/>
      <c r="C246" s="827"/>
      <c r="D246" s="826" t="s">
        <v>688</v>
      </c>
      <c r="E246" s="7"/>
      <c r="F246" s="7"/>
      <c r="G246" s="7"/>
    </row>
    <row r="247" spans="1:7" ht="25.5" customHeight="1">
      <c r="A247" s="835"/>
      <c r="B247" s="837" t="s">
        <v>495</v>
      </c>
      <c r="C247" s="837" t="s">
        <v>495</v>
      </c>
      <c r="D247" s="835" t="s">
        <v>647</v>
      </c>
      <c r="E247" s="7"/>
      <c r="F247" s="7"/>
      <c r="G247" s="7"/>
    </row>
    <row r="248" spans="1:7">
      <c r="A248" s="824" t="s">
        <v>689</v>
      </c>
      <c r="B248" s="823">
        <v>0</v>
      </c>
      <c r="C248" s="823"/>
      <c r="D248" s="822" t="s">
        <v>690</v>
      </c>
      <c r="E248" s="7"/>
      <c r="F248" s="7"/>
      <c r="G248" s="7"/>
    </row>
    <row r="249" spans="1:7">
      <c r="A249" s="824" t="s">
        <v>691</v>
      </c>
      <c r="B249" s="825"/>
      <c r="C249" s="825"/>
      <c r="D249" s="824" t="s">
        <v>692</v>
      </c>
      <c r="E249" s="7"/>
      <c r="F249" s="7"/>
      <c r="G249" s="7"/>
    </row>
    <row r="250" spans="1:7">
      <c r="A250" s="826" t="s">
        <v>693</v>
      </c>
      <c r="B250" s="827"/>
      <c r="C250" s="827"/>
      <c r="D250" s="826" t="s">
        <v>520</v>
      </c>
      <c r="E250" s="7"/>
      <c r="F250" s="7"/>
      <c r="G250" s="7"/>
    </row>
    <row r="251" spans="1:7">
      <c r="A251" s="835"/>
      <c r="B251" s="837" t="s">
        <v>694</v>
      </c>
      <c r="C251" s="837" t="s">
        <v>419</v>
      </c>
      <c r="D251" s="835" t="s">
        <v>695</v>
      </c>
      <c r="E251" s="7"/>
      <c r="F251" s="7"/>
      <c r="G251" s="7"/>
    </row>
    <row r="252" spans="1:7" ht="27.6" customHeight="1">
      <c r="A252" s="826"/>
      <c r="B252" s="827" t="s">
        <v>58</v>
      </c>
      <c r="C252" s="827" t="s">
        <v>419</v>
      </c>
      <c r="D252" s="826" t="s">
        <v>696</v>
      </c>
      <c r="E252" s="7"/>
      <c r="F252" s="7"/>
      <c r="G252" s="7"/>
    </row>
    <row r="253" spans="1:7" ht="25.5" customHeight="1">
      <c r="A253" s="835"/>
      <c r="B253" s="837" t="s">
        <v>697</v>
      </c>
      <c r="C253" s="837" t="s">
        <v>419</v>
      </c>
      <c r="D253" s="835" t="s">
        <v>698</v>
      </c>
      <c r="E253" s="7"/>
      <c r="F253" s="7"/>
      <c r="G253" s="7"/>
    </row>
    <row r="254" spans="1:7" ht="25.5" customHeight="1">
      <c r="A254" s="848"/>
      <c r="B254" s="849" t="s">
        <v>699</v>
      </c>
      <c r="C254" s="849" t="s">
        <v>419</v>
      </c>
      <c r="D254" s="850" t="s">
        <v>700</v>
      </c>
      <c r="E254" s="7"/>
      <c r="F254" s="7"/>
      <c r="G254" s="7"/>
    </row>
    <row r="255" spans="1:7" ht="27.6" customHeight="1">
      <c r="A255" s="848"/>
      <c r="B255" s="849" t="s">
        <v>699</v>
      </c>
      <c r="C255" s="849" t="s">
        <v>701</v>
      </c>
      <c r="D255" s="850" t="s">
        <v>702</v>
      </c>
      <c r="E255" s="7"/>
      <c r="F255" s="7"/>
      <c r="G255" s="7"/>
    </row>
    <row r="256" spans="1:7">
      <c r="A256" s="848"/>
      <c r="B256" s="849" t="s">
        <v>699</v>
      </c>
      <c r="C256" s="849" t="s">
        <v>703</v>
      </c>
      <c r="D256" s="850" t="s">
        <v>704</v>
      </c>
      <c r="E256" s="7"/>
      <c r="F256" s="7"/>
      <c r="G256" s="7"/>
    </row>
    <row r="257" spans="1:7" ht="26.25" customHeight="1">
      <c r="A257" s="848"/>
      <c r="B257" s="849" t="s">
        <v>699</v>
      </c>
      <c r="C257" s="849" t="s">
        <v>705</v>
      </c>
      <c r="D257" s="850" t="s">
        <v>706</v>
      </c>
      <c r="E257" s="7"/>
      <c r="F257" s="7"/>
      <c r="G257" s="7"/>
    </row>
    <row r="258" spans="1:7">
      <c r="A258" s="851"/>
      <c r="B258" s="852" t="s">
        <v>707</v>
      </c>
      <c r="C258" s="852" t="s">
        <v>419</v>
      </c>
      <c r="D258" s="853" t="s">
        <v>708</v>
      </c>
      <c r="E258" s="7"/>
      <c r="F258" s="7"/>
      <c r="G258" s="7"/>
    </row>
    <row r="259" spans="1:7">
      <c r="A259" s="848"/>
      <c r="B259" s="849" t="s">
        <v>709</v>
      </c>
      <c r="C259" s="849" t="s">
        <v>419</v>
      </c>
      <c r="D259" s="850" t="s">
        <v>710</v>
      </c>
      <c r="E259" s="7"/>
      <c r="F259" s="7"/>
      <c r="G259" s="7"/>
    </row>
    <row r="260" spans="1:7">
      <c r="A260" s="851"/>
      <c r="B260" s="852" t="s">
        <v>711</v>
      </c>
      <c r="C260" s="852" t="s">
        <v>419</v>
      </c>
      <c r="D260" s="853" t="s">
        <v>712</v>
      </c>
      <c r="E260" s="7"/>
      <c r="F260" s="7"/>
      <c r="G260" s="7"/>
    </row>
    <row r="261" spans="1:7">
      <c r="A261" s="826"/>
      <c r="B261" s="827" t="s">
        <v>427</v>
      </c>
      <c r="C261" s="827" t="s">
        <v>419</v>
      </c>
      <c r="D261" s="826" t="s">
        <v>318</v>
      </c>
      <c r="E261" s="7"/>
      <c r="F261" s="7"/>
      <c r="G261" s="7"/>
    </row>
    <row r="262" spans="1:7" s="864" customFormat="1">
      <c r="A262" s="826"/>
      <c r="B262" s="827"/>
      <c r="C262" s="827"/>
      <c r="D262" s="826"/>
      <c r="E262" s="889"/>
      <c r="F262" s="889"/>
      <c r="G262" s="889"/>
    </row>
    <row r="263" spans="1:7">
      <c r="A263" s="824" t="s">
        <v>713</v>
      </c>
      <c r="B263" s="825"/>
      <c r="C263" s="825"/>
      <c r="D263" s="824" t="s">
        <v>714</v>
      </c>
      <c r="E263" s="7"/>
      <c r="F263" s="7"/>
      <c r="G263" s="7"/>
    </row>
    <row r="264" spans="1:7">
      <c r="A264" s="824" t="s">
        <v>715</v>
      </c>
      <c r="B264" s="825"/>
      <c r="C264" s="825"/>
      <c r="D264" s="824" t="s">
        <v>716</v>
      </c>
      <c r="E264" s="7"/>
      <c r="F264" s="7"/>
      <c r="G264" s="7"/>
    </row>
    <row r="265" spans="1:7">
      <c r="A265" s="826" t="s">
        <v>717</v>
      </c>
      <c r="B265" s="827"/>
      <c r="C265" s="827"/>
      <c r="D265" s="826" t="s">
        <v>718</v>
      </c>
      <c r="E265" s="7"/>
      <c r="F265" s="7"/>
      <c r="G265" s="7"/>
    </row>
    <row r="266" spans="1:7">
      <c r="A266" s="835"/>
      <c r="B266" s="837"/>
      <c r="C266" s="837" t="s">
        <v>421</v>
      </c>
      <c r="D266" s="835" t="s">
        <v>719</v>
      </c>
      <c r="E266" s="7"/>
      <c r="F266" s="7"/>
      <c r="G266" s="7"/>
    </row>
    <row r="267" spans="1:7">
      <c r="A267" s="826"/>
      <c r="B267" s="827"/>
      <c r="C267" s="827" t="s">
        <v>423</v>
      </c>
      <c r="D267" s="826" t="s">
        <v>720</v>
      </c>
      <c r="E267" s="7"/>
      <c r="F267" s="7"/>
      <c r="G267" s="7"/>
    </row>
    <row r="268" spans="1:7">
      <c r="A268" s="835" t="s">
        <v>310</v>
      </c>
      <c r="B268" s="837"/>
      <c r="C268" s="837"/>
      <c r="D268" s="835" t="s">
        <v>721</v>
      </c>
      <c r="E268" s="7"/>
      <c r="F268" s="7"/>
      <c r="G268" s="7"/>
    </row>
    <row r="269" spans="1:7">
      <c r="A269" s="826" t="s">
        <v>722</v>
      </c>
      <c r="B269" s="827"/>
      <c r="C269" s="827"/>
      <c r="D269" s="826" t="s">
        <v>723</v>
      </c>
      <c r="E269" s="7"/>
      <c r="F269" s="7"/>
      <c r="G269" s="7"/>
    </row>
    <row r="270" spans="1:7">
      <c r="A270" s="835"/>
      <c r="B270" s="837" t="s">
        <v>310</v>
      </c>
      <c r="C270" s="837"/>
      <c r="D270" s="835" t="s">
        <v>724</v>
      </c>
      <c r="E270" s="7"/>
      <c r="F270" s="7"/>
      <c r="G270" s="7"/>
    </row>
    <row r="271" spans="1:7" ht="25.5" customHeight="1">
      <c r="A271" s="826"/>
      <c r="B271" s="827"/>
      <c r="C271" s="827" t="s">
        <v>421</v>
      </c>
      <c r="D271" s="826" t="s">
        <v>725</v>
      </c>
      <c r="E271" s="7"/>
      <c r="F271" s="7"/>
      <c r="G271" s="7"/>
    </row>
    <row r="272" spans="1:7" ht="38.25" customHeight="1">
      <c r="A272" s="835"/>
      <c r="B272" s="837"/>
      <c r="C272" s="837" t="s">
        <v>423</v>
      </c>
      <c r="D272" s="835" t="s">
        <v>726</v>
      </c>
      <c r="E272" s="7"/>
      <c r="F272" s="7"/>
      <c r="G272" s="7"/>
    </row>
    <row r="273" spans="1:7">
      <c r="A273" s="826" t="s">
        <v>727</v>
      </c>
      <c r="B273" s="827"/>
      <c r="C273" s="827"/>
      <c r="D273" s="826" t="s">
        <v>728</v>
      </c>
      <c r="E273" s="7"/>
      <c r="F273" s="7"/>
      <c r="G273" s="7"/>
    </row>
    <row r="274" spans="1:7">
      <c r="A274" s="835"/>
      <c r="B274" s="837"/>
      <c r="C274" s="837" t="s">
        <v>421</v>
      </c>
      <c r="D274" s="835" t="s">
        <v>729</v>
      </c>
      <c r="E274" s="7"/>
      <c r="F274" s="7"/>
      <c r="G274" s="7"/>
    </row>
    <row r="275" spans="1:7">
      <c r="A275" s="826"/>
      <c r="B275" s="827"/>
      <c r="C275" s="827" t="s">
        <v>423</v>
      </c>
      <c r="D275" s="826" t="s">
        <v>730</v>
      </c>
      <c r="E275" s="7"/>
      <c r="F275" s="7"/>
      <c r="G275" s="7"/>
    </row>
    <row r="276" spans="1:7">
      <c r="A276" s="835"/>
      <c r="B276" s="837"/>
      <c r="C276" s="837" t="s">
        <v>425</v>
      </c>
      <c r="D276" s="835" t="s">
        <v>731</v>
      </c>
      <c r="E276" s="7"/>
      <c r="F276" s="7"/>
      <c r="G276" s="7"/>
    </row>
    <row r="277" spans="1:7">
      <c r="A277" s="826" t="s">
        <v>310</v>
      </c>
      <c r="B277" s="827"/>
      <c r="C277" s="827"/>
      <c r="D277" s="826" t="s">
        <v>550</v>
      </c>
      <c r="E277" s="7"/>
      <c r="F277" s="7"/>
      <c r="G277" s="7"/>
    </row>
    <row r="278" spans="1:7">
      <c r="A278" s="835" t="s">
        <v>732</v>
      </c>
      <c r="B278" s="837"/>
      <c r="C278" s="837"/>
      <c r="D278" s="835" t="s">
        <v>733</v>
      </c>
      <c r="E278" s="7"/>
      <c r="F278" s="7"/>
      <c r="G278" s="7"/>
    </row>
    <row r="279" spans="1:7" ht="38.25" customHeight="1">
      <c r="A279" s="826"/>
      <c r="B279" s="827"/>
      <c r="C279" s="827" t="s">
        <v>421</v>
      </c>
      <c r="D279" s="826" t="s">
        <v>734</v>
      </c>
      <c r="E279" s="7"/>
      <c r="F279" s="7"/>
      <c r="G279" s="7"/>
    </row>
    <row r="280" spans="1:7">
      <c r="A280" s="835"/>
      <c r="B280" s="837"/>
      <c r="C280" s="837" t="s">
        <v>423</v>
      </c>
      <c r="D280" s="835" t="s">
        <v>735</v>
      </c>
      <c r="E280" s="7"/>
      <c r="F280" s="7"/>
      <c r="G280" s="7"/>
    </row>
    <row r="281" spans="1:7" ht="25.5" customHeight="1">
      <c r="A281" s="826"/>
      <c r="B281" s="827"/>
      <c r="C281" s="827" t="s">
        <v>425</v>
      </c>
      <c r="D281" s="826" t="s">
        <v>736</v>
      </c>
      <c r="E281" s="7"/>
      <c r="F281" s="7"/>
      <c r="G281" s="7"/>
    </row>
    <row r="282" spans="1:7">
      <c r="A282" s="835" t="s">
        <v>737</v>
      </c>
      <c r="B282" s="837"/>
      <c r="C282" s="837"/>
      <c r="D282" s="835" t="s">
        <v>738</v>
      </c>
      <c r="E282" s="7"/>
      <c r="F282" s="7"/>
      <c r="G282" s="7"/>
    </row>
    <row r="283" spans="1:7">
      <c r="A283" s="826"/>
      <c r="B283" s="827"/>
      <c r="C283" s="827" t="s">
        <v>421</v>
      </c>
      <c r="D283" s="826" t="s">
        <v>739</v>
      </c>
      <c r="E283" s="7"/>
      <c r="F283" s="7"/>
      <c r="G283" s="7"/>
    </row>
    <row r="284" spans="1:7">
      <c r="A284" s="835"/>
      <c r="B284" s="837"/>
      <c r="C284" s="837" t="s">
        <v>423</v>
      </c>
      <c r="D284" s="835" t="s">
        <v>740</v>
      </c>
      <c r="E284" s="7"/>
      <c r="F284" s="7"/>
      <c r="G284" s="7"/>
    </row>
    <row r="285" spans="1:7">
      <c r="A285" s="826" t="s">
        <v>741</v>
      </c>
      <c r="B285" s="827"/>
      <c r="C285" s="827"/>
      <c r="D285" s="826" t="s">
        <v>742</v>
      </c>
      <c r="E285" s="7"/>
      <c r="F285" s="7"/>
      <c r="G285" s="7"/>
    </row>
    <row r="286" spans="1:7">
      <c r="A286" s="835"/>
      <c r="B286" s="837"/>
      <c r="C286" s="837" t="s">
        <v>421</v>
      </c>
      <c r="D286" s="835" t="s">
        <v>743</v>
      </c>
      <c r="E286" s="7"/>
      <c r="F286" s="7"/>
      <c r="G286" s="7"/>
    </row>
    <row r="287" spans="1:7">
      <c r="A287" s="826"/>
      <c r="B287" s="827"/>
      <c r="C287" s="827" t="s">
        <v>423</v>
      </c>
      <c r="D287" s="826" t="s">
        <v>740</v>
      </c>
      <c r="E287" s="7"/>
      <c r="F287" s="7"/>
      <c r="G287" s="7"/>
    </row>
    <row r="288" spans="1:7">
      <c r="A288" s="835" t="s">
        <v>744</v>
      </c>
      <c r="B288" s="837"/>
      <c r="C288" s="837"/>
      <c r="D288" s="835" t="s">
        <v>745</v>
      </c>
      <c r="E288" s="7"/>
      <c r="F288" s="7"/>
      <c r="G288" s="7"/>
    </row>
    <row r="289" spans="1:7">
      <c r="A289" s="826"/>
      <c r="B289" s="827"/>
      <c r="C289" s="827" t="s">
        <v>421</v>
      </c>
      <c r="D289" s="826" t="s">
        <v>743</v>
      </c>
      <c r="E289" s="7"/>
      <c r="F289" s="7"/>
      <c r="G289" s="7"/>
    </row>
    <row r="290" spans="1:7">
      <c r="A290" s="835"/>
      <c r="B290" s="837"/>
      <c r="C290" s="837" t="s">
        <v>423</v>
      </c>
      <c r="D290" s="835" t="s">
        <v>740</v>
      </c>
      <c r="E290" s="7"/>
      <c r="F290" s="7"/>
      <c r="G290" s="7"/>
    </row>
    <row r="291" spans="1:7">
      <c r="A291" s="826"/>
      <c r="B291" s="827"/>
      <c r="C291" s="827"/>
      <c r="D291" s="826"/>
      <c r="E291" s="7"/>
      <c r="F291" s="7"/>
      <c r="G291" s="7"/>
    </row>
    <row r="292" spans="1:7">
      <c r="A292" s="824" t="s">
        <v>746</v>
      </c>
      <c r="B292" s="825"/>
      <c r="C292" s="825"/>
      <c r="D292" s="824" t="s">
        <v>747</v>
      </c>
      <c r="E292" s="7"/>
      <c r="F292" s="7"/>
      <c r="G292" s="7"/>
    </row>
    <row r="293" spans="1:7">
      <c r="A293" s="826" t="s">
        <v>748</v>
      </c>
      <c r="B293" s="827"/>
      <c r="C293" s="827"/>
      <c r="D293" s="826" t="s">
        <v>749</v>
      </c>
      <c r="E293" s="7"/>
      <c r="F293" s="7"/>
      <c r="G293" s="7"/>
    </row>
    <row r="294" spans="1:7">
      <c r="A294" s="835"/>
      <c r="B294" s="837" t="s">
        <v>421</v>
      </c>
      <c r="C294" s="837" t="s">
        <v>419</v>
      </c>
      <c r="D294" s="835" t="s">
        <v>750</v>
      </c>
      <c r="E294" s="7"/>
      <c r="F294" s="7"/>
      <c r="G294" s="7"/>
    </row>
    <row r="295" spans="1:7">
      <c r="A295" s="826"/>
      <c r="B295" s="827" t="s">
        <v>421</v>
      </c>
      <c r="C295" s="827" t="s">
        <v>421</v>
      </c>
      <c r="D295" s="826" t="s">
        <v>751</v>
      </c>
      <c r="E295" s="7"/>
      <c r="F295" s="7"/>
      <c r="G295" s="7"/>
    </row>
    <row r="296" spans="1:7">
      <c r="A296" s="835"/>
      <c r="B296" s="837" t="s">
        <v>421</v>
      </c>
      <c r="C296" s="837" t="s">
        <v>423</v>
      </c>
      <c r="D296" s="835" t="s">
        <v>318</v>
      </c>
      <c r="E296" s="7"/>
      <c r="F296" s="7"/>
      <c r="G296" s="7"/>
    </row>
    <row r="297" spans="1:7">
      <c r="A297" s="826"/>
      <c r="B297" s="827" t="s">
        <v>423</v>
      </c>
      <c r="C297" s="827" t="s">
        <v>419</v>
      </c>
      <c r="D297" s="826" t="s">
        <v>567</v>
      </c>
      <c r="E297" s="7"/>
      <c r="F297" s="7"/>
      <c r="G297" s="7"/>
    </row>
    <row r="298" spans="1:7">
      <c r="A298" s="835"/>
      <c r="B298" s="837" t="s">
        <v>425</v>
      </c>
      <c r="C298" s="837" t="s">
        <v>419</v>
      </c>
      <c r="D298" s="835" t="s">
        <v>568</v>
      </c>
      <c r="E298" s="7"/>
      <c r="F298" s="7"/>
      <c r="G298" s="7"/>
    </row>
    <row r="299" spans="1:7">
      <c r="A299" s="826"/>
      <c r="B299" s="827"/>
      <c r="C299" s="827"/>
      <c r="D299" s="826"/>
      <c r="E299" s="7"/>
      <c r="F299" s="7"/>
      <c r="G299" s="7"/>
    </row>
    <row r="300" spans="1:7">
      <c r="A300" s="822" t="s">
        <v>752</v>
      </c>
      <c r="B300" s="823"/>
      <c r="C300" s="823"/>
      <c r="D300" s="822" t="s">
        <v>753</v>
      </c>
      <c r="E300" s="7"/>
      <c r="F300" s="7"/>
      <c r="G300" s="7"/>
    </row>
    <row r="301" spans="1:7">
      <c r="A301" s="824" t="s">
        <v>754</v>
      </c>
      <c r="B301" s="825"/>
      <c r="C301" s="825"/>
      <c r="D301" s="824" t="s">
        <v>644</v>
      </c>
      <c r="E301" s="7"/>
      <c r="F301" s="7"/>
      <c r="G301" s="7"/>
    </row>
    <row r="302" spans="1:7">
      <c r="A302" s="835" t="s">
        <v>755</v>
      </c>
      <c r="B302" s="837"/>
      <c r="C302" s="837"/>
      <c r="D302" s="835" t="s">
        <v>646</v>
      </c>
      <c r="E302" s="7"/>
      <c r="F302" s="7"/>
      <c r="G302" s="7"/>
    </row>
    <row r="303" spans="1:7" ht="25.5" customHeight="1">
      <c r="A303" s="845"/>
      <c r="B303" s="827" t="s">
        <v>495</v>
      </c>
      <c r="C303" s="827" t="s">
        <v>495</v>
      </c>
      <c r="D303" s="826" t="s">
        <v>647</v>
      </c>
      <c r="E303" s="7"/>
      <c r="F303" s="7"/>
      <c r="G303" s="7"/>
    </row>
    <row r="304" spans="1:7">
      <c r="A304" s="835" t="s">
        <v>495</v>
      </c>
      <c r="B304" s="837"/>
      <c r="C304" s="837"/>
      <c r="D304" s="835" t="s">
        <v>495</v>
      </c>
      <c r="E304" s="7"/>
      <c r="F304" s="7"/>
      <c r="G304" s="7"/>
    </row>
    <row r="305" spans="1:7" s="864" customFormat="1">
      <c r="A305" s="835" t="s">
        <v>756</v>
      </c>
      <c r="B305" s="837"/>
      <c r="C305" s="837"/>
      <c r="D305" s="835" t="s">
        <v>757</v>
      </c>
      <c r="E305" s="889"/>
      <c r="F305" s="889"/>
      <c r="G305" s="889"/>
    </row>
    <row r="306" spans="1:7" s="864" customFormat="1" ht="27.6" customHeight="1">
      <c r="A306" s="835"/>
      <c r="B306" s="837" t="s">
        <v>694</v>
      </c>
      <c r="C306" s="837" t="s">
        <v>419</v>
      </c>
      <c r="D306" s="835" t="s">
        <v>758</v>
      </c>
      <c r="E306" s="889"/>
      <c r="F306" s="889"/>
      <c r="G306" s="889"/>
    </row>
    <row r="307" spans="1:7">
      <c r="A307" s="824" t="s">
        <v>759</v>
      </c>
      <c r="B307" s="825"/>
      <c r="C307" s="825"/>
      <c r="D307" s="824" t="s">
        <v>651</v>
      </c>
      <c r="E307" s="7"/>
      <c r="F307" s="7"/>
      <c r="G307" s="7"/>
    </row>
    <row r="308" spans="1:7" ht="25.5" customHeight="1">
      <c r="A308" s="835"/>
      <c r="B308" s="837" t="s">
        <v>495</v>
      </c>
      <c r="C308" s="837" t="s">
        <v>495</v>
      </c>
      <c r="D308" s="835" t="s">
        <v>647</v>
      </c>
      <c r="E308" s="7"/>
      <c r="F308" s="7"/>
      <c r="G308" s="7"/>
    </row>
    <row r="309" spans="1:7">
      <c r="A309" s="824" t="s">
        <v>760</v>
      </c>
      <c r="B309" s="825"/>
      <c r="C309" s="825"/>
      <c r="D309" s="824" t="s">
        <v>654</v>
      </c>
      <c r="E309" s="7"/>
      <c r="F309" s="7"/>
      <c r="G309" s="7"/>
    </row>
    <row r="310" spans="1:7">
      <c r="A310" s="835" t="s">
        <v>495</v>
      </c>
      <c r="B310" s="837"/>
      <c r="C310" s="837"/>
      <c r="D310" s="835" t="s">
        <v>495</v>
      </c>
      <c r="E310" s="7"/>
      <c r="F310" s="7"/>
      <c r="G310" s="7"/>
    </row>
    <row r="311" spans="1:7">
      <c r="A311" s="845" t="s">
        <v>761</v>
      </c>
      <c r="B311" s="827"/>
      <c r="C311" s="827"/>
      <c r="D311" s="826" t="s">
        <v>656</v>
      </c>
      <c r="E311" s="7"/>
      <c r="F311" s="7"/>
      <c r="G311" s="7"/>
    </row>
    <row r="312" spans="1:7">
      <c r="A312" s="846"/>
      <c r="B312" s="837" t="s">
        <v>657</v>
      </c>
      <c r="C312" s="837"/>
      <c r="D312" s="835" t="s">
        <v>658</v>
      </c>
      <c r="E312" s="7"/>
      <c r="F312" s="7"/>
      <c r="G312" s="7"/>
    </row>
    <row r="313" spans="1:7">
      <c r="A313" s="845"/>
      <c r="B313" s="827" t="s">
        <v>657</v>
      </c>
      <c r="C313" s="827" t="s">
        <v>421</v>
      </c>
      <c r="D313" s="826" t="s">
        <v>659</v>
      </c>
      <c r="E313" s="7"/>
      <c r="F313" s="7"/>
      <c r="G313" s="7"/>
    </row>
    <row r="314" spans="1:7">
      <c r="A314" s="846"/>
      <c r="B314" s="837" t="s">
        <v>657</v>
      </c>
      <c r="C314" s="837" t="s">
        <v>423</v>
      </c>
      <c r="D314" s="835" t="s">
        <v>762</v>
      </c>
      <c r="E314" s="7"/>
      <c r="F314" s="7"/>
      <c r="G314" s="7"/>
    </row>
    <row r="315" spans="1:7">
      <c r="A315" s="845"/>
      <c r="B315" s="827" t="s">
        <v>657</v>
      </c>
      <c r="C315" s="827" t="s">
        <v>425</v>
      </c>
      <c r="D315" s="826" t="s">
        <v>763</v>
      </c>
      <c r="E315" s="7"/>
      <c r="F315" s="7"/>
      <c r="G315" s="7"/>
    </row>
    <row r="316" spans="1:7">
      <c r="A316" s="843"/>
      <c r="B316" s="837"/>
      <c r="C316" s="837"/>
      <c r="D316" s="835"/>
      <c r="E316" s="7"/>
      <c r="F316" s="7"/>
      <c r="G316" s="7"/>
    </row>
    <row r="317" spans="1:7">
      <c r="A317" s="824" t="s">
        <v>764</v>
      </c>
      <c r="B317" s="825"/>
      <c r="C317" s="825"/>
      <c r="D317" s="824" t="s">
        <v>663</v>
      </c>
      <c r="E317" s="7"/>
      <c r="F317" s="7"/>
      <c r="G317" s="7"/>
    </row>
    <row r="318" spans="1:7">
      <c r="A318" s="835" t="s">
        <v>495</v>
      </c>
      <c r="B318" s="837"/>
      <c r="C318" s="837"/>
      <c r="D318" s="835" t="s">
        <v>495</v>
      </c>
      <c r="E318" s="7"/>
      <c r="F318" s="7"/>
      <c r="G318" s="7"/>
    </row>
    <row r="319" spans="1:7">
      <c r="A319" s="826" t="s">
        <v>765</v>
      </c>
      <c r="B319" s="827"/>
      <c r="C319" s="827"/>
      <c r="D319" s="826" t="s">
        <v>669</v>
      </c>
      <c r="E319" s="7"/>
      <c r="F319" s="7"/>
      <c r="G319" s="7"/>
    </row>
    <row r="320" spans="1:7" ht="25.5" customHeight="1">
      <c r="A320" s="843"/>
      <c r="B320" s="837" t="s">
        <v>495</v>
      </c>
      <c r="C320" s="837" t="s">
        <v>495</v>
      </c>
      <c r="D320" s="835" t="s">
        <v>647</v>
      </c>
      <c r="E320" s="7"/>
      <c r="F320" s="7"/>
      <c r="G320" s="7"/>
    </row>
    <row r="321" spans="1:7">
      <c r="A321" s="826" t="s">
        <v>495</v>
      </c>
      <c r="B321" s="827"/>
      <c r="C321" s="827"/>
      <c r="D321" s="826" t="s">
        <v>495</v>
      </c>
      <c r="E321" s="7"/>
      <c r="F321" s="7"/>
      <c r="G321" s="7"/>
    </row>
    <row r="322" spans="1:7">
      <c r="A322" s="822" t="s">
        <v>766</v>
      </c>
      <c r="B322" s="823"/>
      <c r="C322" s="823"/>
      <c r="D322" s="822" t="s">
        <v>767</v>
      </c>
      <c r="E322" s="7"/>
      <c r="F322" s="7"/>
      <c r="G322" s="7"/>
    </row>
    <row r="323" spans="1:7">
      <c r="A323" s="847"/>
      <c r="B323" s="854"/>
      <c r="C323" s="854"/>
      <c r="D323" s="855"/>
      <c r="E323" s="7"/>
      <c r="F323" s="7"/>
      <c r="G323" s="7"/>
    </row>
    <row r="324" spans="1:7">
      <c r="A324" s="866"/>
      <c r="B324" s="867"/>
      <c r="C324" s="867"/>
      <c r="D324" s="868"/>
      <c r="E324" s="7"/>
      <c r="F324" s="7"/>
      <c r="G324" s="7"/>
    </row>
    <row r="325" spans="1:7">
      <c r="A325" s="865" t="s">
        <v>768</v>
      </c>
      <c r="B325" s="869"/>
      <c r="C325" s="869"/>
      <c r="D325" s="870"/>
      <c r="E325" s="7"/>
      <c r="F325" s="7"/>
      <c r="G325" s="7"/>
    </row>
    <row r="326" spans="1:7">
      <c r="A326" s="871"/>
      <c r="B326" s="872"/>
      <c r="C326" s="872"/>
      <c r="D326" s="871"/>
      <c r="E326" s="7"/>
      <c r="F326" s="7"/>
      <c r="G326" s="7"/>
    </row>
    <row r="327" spans="1:7" ht="63.75" customHeight="1">
      <c r="A327" s="907" t="s">
        <v>769</v>
      </c>
      <c r="B327" s="908"/>
      <c r="C327" s="908"/>
      <c r="D327" s="908"/>
      <c r="E327" s="7"/>
      <c r="F327" s="7"/>
      <c r="G327" s="7"/>
    </row>
    <row r="328" spans="1:7" ht="38.25" customHeight="1">
      <c r="A328" s="904" t="s">
        <v>770</v>
      </c>
      <c r="B328" s="905"/>
      <c r="C328" s="905"/>
      <c r="D328" s="905"/>
      <c r="E328" s="7"/>
      <c r="F328" s="7"/>
      <c r="G328" s="7"/>
    </row>
    <row r="329" spans="1:7" ht="25.5" customHeight="1">
      <c r="A329" s="904" t="s">
        <v>771</v>
      </c>
      <c r="B329" s="905"/>
      <c r="C329" s="905"/>
      <c r="D329" s="905"/>
      <c r="E329" s="7"/>
      <c r="F329" s="7"/>
      <c r="G329" s="7"/>
    </row>
    <row r="330" spans="1:7">
      <c r="A330" s="873"/>
      <c r="B330" s="874"/>
      <c r="C330" s="874"/>
      <c r="D330" s="873"/>
      <c r="E330" s="7"/>
      <c r="F330" s="7"/>
      <c r="G330" s="7"/>
    </row>
    <row r="331" spans="1:7">
      <c r="A331" s="871" t="s">
        <v>772</v>
      </c>
      <c r="B331" s="872"/>
      <c r="C331" s="872"/>
      <c r="D331" s="871"/>
      <c r="F331" s="7"/>
      <c r="G331" s="7"/>
    </row>
    <row r="332" spans="1:7">
      <c r="A332" s="875" t="s">
        <v>410</v>
      </c>
      <c r="B332" s="876" t="s">
        <v>411</v>
      </c>
      <c r="C332" s="876" t="s">
        <v>412</v>
      </c>
      <c r="D332" s="875" t="s">
        <v>413</v>
      </c>
      <c r="F332" s="7"/>
      <c r="G332" s="7"/>
    </row>
    <row r="333" spans="1:7">
      <c r="A333" s="877" t="s">
        <v>537</v>
      </c>
      <c r="B333" s="878"/>
      <c r="C333" s="878"/>
      <c r="D333" s="877" t="s">
        <v>538</v>
      </c>
      <c r="F333" s="7"/>
      <c r="G333" s="7"/>
    </row>
    <row r="334" spans="1:7">
      <c r="A334" s="873" t="s">
        <v>495</v>
      </c>
      <c r="B334" s="874"/>
      <c r="C334" s="874"/>
      <c r="D334" s="873" t="s">
        <v>495</v>
      </c>
      <c r="F334" s="7"/>
      <c r="G334" s="7"/>
    </row>
    <row r="335" spans="1:7">
      <c r="A335" s="879" t="s">
        <v>558</v>
      </c>
      <c r="B335" s="880"/>
      <c r="C335" s="880"/>
      <c r="D335" s="879" t="s">
        <v>559</v>
      </c>
      <c r="F335" s="7"/>
      <c r="G335" s="7"/>
    </row>
    <row r="336" spans="1:7">
      <c r="A336" s="873" t="s">
        <v>495</v>
      </c>
      <c r="B336" s="874"/>
      <c r="C336" s="874"/>
      <c r="D336" s="873" t="s">
        <v>495</v>
      </c>
      <c r="F336" s="7"/>
      <c r="G336" s="7"/>
    </row>
    <row r="337" spans="1:7">
      <c r="A337" s="871" t="s">
        <v>569</v>
      </c>
      <c r="B337" s="872"/>
      <c r="C337" s="872"/>
      <c r="D337" s="871" t="s">
        <v>570</v>
      </c>
      <c r="F337" s="7"/>
      <c r="G337" s="7"/>
    </row>
    <row r="338" spans="1:7">
      <c r="A338" s="873"/>
      <c r="B338" s="874" t="s">
        <v>421</v>
      </c>
      <c r="C338" s="874"/>
      <c r="D338" s="873" t="s">
        <v>571</v>
      </c>
      <c r="F338" s="7"/>
      <c r="G338" s="7"/>
    </row>
    <row r="339" spans="1:7" ht="27.6">
      <c r="A339" s="871" t="s">
        <v>773</v>
      </c>
      <c r="B339" s="872" t="s">
        <v>419</v>
      </c>
      <c r="C339" s="881" t="s">
        <v>774</v>
      </c>
      <c r="D339" s="871"/>
      <c r="F339" s="7"/>
      <c r="G339" s="7"/>
    </row>
    <row r="340" spans="1:7">
      <c r="A340" s="873"/>
      <c r="B340" s="874" t="s">
        <v>423</v>
      </c>
      <c r="C340" s="874"/>
      <c r="D340" s="873" t="s">
        <v>572</v>
      </c>
      <c r="F340" s="7"/>
      <c r="G340" s="7"/>
    </row>
    <row r="341" spans="1:7" ht="27.6">
      <c r="A341" s="871" t="s">
        <v>775</v>
      </c>
      <c r="B341" s="872" t="s">
        <v>419</v>
      </c>
      <c r="C341" s="881" t="s">
        <v>774</v>
      </c>
      <c r="D341" s="871"/>
      <c r="F341" s="7"/>
      <c r="G341" s="7"/>
    </row>
    <row r="342" spans="1:7">
      <c r="A342" s="873"/>
      <c r="B342" s="874" t="s">
        <v>425</v>
      </c>
      <c r="C342" s="874"/>
      <c r="D342" s="873" t="s">
        <v>573</v>
      </c>
      <c r="F342" s="7"/>
      <c r="G342" s="7"/>
    </row>
    <row r="343" spans="1:7" ht="27.6">
      <c r="A343" s="871" t="s">
        <v>776</v>
      </c>
      <c r="B343" s="872" t="s">
        <v>419</v>
      </c>
      <c r="C343" s="881" t="s">
        <v>774</v>
      </c>
      <c r="D343" s="871"/>
      <c r="F343" s="7"/>
      <c r="G343" s="7"/>
    </row>
    <row r="344" spans="1:7">
      <c r="A344" s="873"/>
      <c r="B344" s="874" t="s">
        <v>427</v>
      </c>
      <c r="C344" s="874"/>
      <c r="D344" s="873" t="s">
        <v>574</v>
      </c>
      <c r="F344" s="7"/>
      <c r="G344" s="7"/>
    </row>
    <row r="345" spans="1:7" ht="27.6">
      <c r="A345" s="871" t="s">
        <v>777</v>
      </c>
      <c r="B345" s="872" t="s">
        <v>419</v>
      </c>
      <c r="C345" s="881" t="s">
        <v>774</v>
      </c>
      <c r="D345" s="871"/>
      <c r="F345" s="7"/>
      <c r="G345" s="7"/>
    </row>
    <row r="346" spans="1:7">
      <c r="A346" s="873"/>
      <c r="B346" s="874" t="s">
        <v>519</v>
      </c>
      <c r="C346" s="874"/>
      <c r="D346" s="873" t="s">
        <v>575</v>
      </c>
      <c r="F346" s="7"/>
      <c r="G346" s="7"/>
    </row>
    <row r="347" spans="1:7" ht="27.6">
      <c r="A347" s="871" t="s">
        <v>778</v>
      </c>
      <c r="B347" s="872" t="s">
        <v>419</v>
      </c>
      <c r="C347" s="881" t="s">
        <v>774</v>
      </c>
      <c r="D347" s="871"/>
      <c r="F347" s="7"/>
      <c r="G347" s="7"/>
    </row>
    <row r="348" spans="1:7">
      <c r="A348" s="873" t="s">
        <v>495</v>
      </c>
      <c r="B348" s="874"/>
      <c r="C348" s="874"/>
      <c r="D348" s="873" t="s">
        <v>495</v>
      </c>
      <c r="F348" s="7"/>
      <c r="G348" s="7"/>
    </row>
    <row r="349" spans="1:7">
      <c r="A349" s="882" t="s">
        <v>779</v>
      </c>
      <c r="B349" s="872"/>
      <c r="C349" s="872"/>
      <c r="D349" s="871" t="s">
        <v>780</v>
      </c>
      <c r="F349" s="7"/>
      <c r="G349" s="7"/>
    </row>
    <row r="350" spans="1:7" ht="27.6">
      <c r="A350" s="873" t="s">
        <v>778</v>
      </c>
      <c r="B350" s="874" t="s">
        <v>419</v>
      </c>
      <c r="C350" s="883" t="s">
        <v>774</v>
      </c>
      <c r="D350" s="873"/>
      <c r="F350" s="7"/>
      <c r="G350" s="7"/>
    </row>
    <row r="351" spans="1:7">
      <c r="A351" s="871"/>
      <c r="B351" s="872" t="s">
        <v>510</v>
      </c>
      <c r="C351" s="881">
        <v>0</v>
      </c>
      <c r="D351" s="871" t="s">
        <v>781</v>
      </c>
      <c r="F351" s="7"/>
      <c r="G351" s="7"/>
    </row>
    <row r="352" spans="1:7">
      <c r="A352" s="873" t="s">
        <v>495</v>
      </c>
      <c r="B352" s="874"/>
      <c r="C352" s="874"/>
      <c r="D352" s="873" t="s">
        <v>495</v>
      </c>
      <c r="F352" s="7"/>
      <c r="G352" s="7"/>
    </row>
    <row r="353" spans="1:7">
      <c r="A353" s="871"/>
      <c r="B353" s="872"/>
      <c r="C353" s="872"/>
      <c r="D353" s="871"/>
      <c r="F353" s="7"/>
      <c r="G353" s="7"/>
    </row>
    <row r="354" spans="1:7">
      <c r="A354" s="884"/>
      <c r="B354" s="884"/>
      <c r="C354" s="884"/>
      <c r="D354" s="884"/>
    </row>
    <row r="355" spans="1:7" ht="44.1" customHeight="1">
      <c r="A355" s="906" t="s">
        <v>782</v>
      </c>
      <c r="B355" s="892"/>
      <c r="C355" s="892"/>
      <c r="D355" s="892"/>
    </row>
    <row r="356" spans="1:7">
      <c r="A356" s="885"/>
      <c r="B356" s="886"/>
      <c r="C356" s="886"/>
      <c r="D356" s="887"/>
    </row>
    <row r="357" spans="1:7" ht="33.6" customHeight="1">
      <c r="A357" s="903" t="s">
        <v>783</v>
      </c>
      <c r="B357" s="892"/>
      <c r="C357" s="892"/>
      <c r="D357" s="892"/>
    </row>
    <row r="358" spans="1:7" ht="42.6" customHeight="1">
      <c r="A358" s="888"/>
      <c r="B358" s="903" t="s">
        <v>784</v>
      </c>
      <c r="C358" s="892"/>
      <c r="D358" s="892"/>
    </row>
    <row r="359" spans="1:7">
      <c r="A359" s="888"/>
      <c r="B359" s="903" t="s">
        <v>785</v>
      </c>
      <c r="C359" s="892"/>
      <c r="D359" s="892"/>
    </row>
    <row r="360" spans="1:7">
      <c r="A360" s="888"/>
      <c r="B360" s="903"/>
      <c r="C360" s="892"/>
      <c r="D360" s="892"/>
    </row>
    <row r="361" spans="1:7" s="1201" customFormat="1">
      <c r="A361" s="888"/>
      <c r="B361" s="903"/>
      <c r="C361" s="892"/>
      <c r="D361" s="892"/>
    </row>
    <row r="362" spans="1:7" s="1201" customFormat="1">
      <c r="A362" s="888"/>
      <c r="B362" s="903"/>
      <c r="C362" s="892"/>
      <c r="D362" s="892"/>
    </row>
    <row r="363" spans="1:7" s="1201" customFormat="1">
      <c r="A363" s="888"/>
      <c r="B363" s="903"/>
      <c r="C363" s="892"/>
      <c r="D363" s="892"/>
    </row>
    <row r="364" spans="1:7" s="1201" customFormat="1">
      <c r="A364" s="888"/>
      <c r="B364" s="903"/>
      <c r="C364" s="892"/>
      <c r="D364" s="892"/>
    </row>
    <row r="365" spans="1:7" s="1201" customFormat="1">
      <c r="A365" s="888"/>
      <c r="B365" s="903"/>
      <c r="C365" s="892"/>
      <c r="D365" s="892"/>
    </row>
    <row r="366" spans="1:7" s="1201" customFormat="1">
      <c r="A366" s="888"/>
      <c r="B366" s="903"/>
      <c r="C366" s="892"/>
      <c r="D366" s="892"/>
    </row>
    <row r="367" spans="1:7" s="1201" customFormat="1">
      <c r="A367" s="888"/>
      <c r="B367" s="903"/>
      <c r="C367" s="892"/>
      <c r="D367" s="892"/>
    </row>
    <row r="368" spans="1:7" s="1201" customFormat="1">
      <c r="A368" s="888"/>
      <c r="B368" s="903"/>
      <c r="C368" s="892"/>
      <c r="D368" s="892"/>
    </row>
    <row r="369" spans="1:4" s="1201" customFormat="1">
      <c r="A369" s="888"/>
      <c r="B369" s="903"/>
      <c r="C369" s="892"/>
      <c r="D369" s="892"/>
    </row>
    <row r="370" spans="1:4" s="1201" customFormat="1">
      <c r="A370" s="888"/>
      <c r="B370" s="903"/>
      <c r="C370" s="892"/>
      <c r="D370" s="892"/>
    </row>
    <row r="371" spans="1:4" s="1201" customFormat="1">
      <c r="A371" s="888"/>
      <c r="B371" s="903"/>
      <c r="C371" s="892"/>
      <c r="D371" s="892"/>
    </row>
    <row r="372" spans="1:4" s="1201" customFormat="1">
      <c r="A372" s="888"/>
      <c r="B372" s="903"/>
      <c r="C372" s="892"/>
      <c r="D372" s="892"/>
    </row>
    <row r="373" spans="1:4" s="1201" customFormat="1">
      <c r="A373" s="888"/>
      <c r="B373" s="903"/>
      <c r="C373" s="892"/>
      <c r="D373" s="892"/>
    </row>
    <row r="374" spans="1:4" s="1201" customFormat="1">
      <c r="A374" s="888"/>
      <c r="B374" s="903"/>
      <c r="C374" s="892"/>
      <c r="D374" s="892"/>
    </row>
    <row r="375" spans="1:4" s="1201" customFormat="1">
      <c r="A375" s="888"/>
      <c r="B375" s="903"/>
      <c r="C375" s="892"/>
      <c r="D375" s="892"/>
    </row>
    <row r="376" spans="1:4" s="1201" customFormat="1">
      <c r="A376" s="888"/>
      <c r="B376" s="903"/>
      <c r="C376" s="892"/>
      <c r="D376" s="892"/>
    </row>
    <row r="377" spans="1:4" s="1201" customFormat="1">
      <c r="A377" s="888"/>
      <c r="B377" s="903"/>
      <c r="C377" s="892"/>
      <c r="D377" s="892"/>
    </row>
    <row r="378" spans="1:4" s="1201" customFormat="1">
      <c r="A378" s="888"/>
      <c r="B378" s="903"/>
      <c r="C378" s="892"/>
      <c r="D378" s="892"/>
    </row>
    <row r="379" spans="1:4" s="1201" customFormat="1">
      <c r="A379" s="888"/>
      <c r="B379" s="903"/>
      <c r="C379" s="892"/>
      <c r="D379" s="892"/>
    </row>
    <row r="380" spans="1:4" s="1201" customFormat="1">
      <c r="A380" s="888"/>
      <c r="B380" s="903"/>
      <c r="C380" s="892"/>
      <c r="D380" s="892"/>
    </row>
    <row r="381" spans="1:4" s="1201" customFormat="1">
      <c r="A381" s="888"/>
      <c r="B381" s="903"/>
      <c r="C381" s="892"/>
      <c r="D381" s="892"/>
    </row>
    <row r="382" spans="1:4" s="1201" customFormat="1">
      <c r="A382" s="888"/>
      <c r="B382" s="903"/>
      <c r="C382" s="892"/>
      <c r="D382" s="892"/>
    </row>
    <row r="383" spans="1:4" s="1201" customFormat="1">
      <c r="A383" s="888"/>
      <c r="B383" s="903"/>
      <c r="C383" s="892"/>
      <c r="D383" s="892"/>
    </row>
    <row r="384" spans="1:4" s="1201" customFormat="1">
      <c r="A384" s="888"/>
      <c r="B384" s="903"/>
      <c r="C384" s="892"/>
      <c r="D384" s="892"/>
    </row>
    <row r="385" spans="1:5" s="1201" customFormat="1">
      <c r="A385" s="888"/>
      <c r="B385" s="903"/>
      <c r="C385" s="892"/>
      <c r="D385" s="892"/>
    </row>
    <row r="386" spans="1:5">
      <c r="A386" s="888"/>
      <c r="B386" s="903"/>
      <c r="C386" s="892"/>
      <c r="D386" s="892"/>
    </row>
    <row r="387" spans="1:5">
      <c r="A387" s="888"/>
      <c r="B387" s="903"/>
      <c r="C387" s="892"/>
      <c r="D387" s="892"/>
    </row>
    <row r="388" spans="1:5">
      <c r="A388" s="888"/>
      <c r="B388" s="903"/>
      <c r="C388" s="892"/>
      <c r="D388" s="892"/>
    </row>
    <row r="389" spans="1:5" ht="14.4" customHeight="1">
      <c r="A389" s="888"/>
      <c r="B389" s="903"/>
      <c r="C389" s="892"/>
      <c r="D389" s="892"/>
    </row>
    <row r="390" spans="1:5">
      <c r="A390" s="888"/>
      <c r="B390" s="903"/>
      <c r="C390" s="892"/>
      <c r="D390" s="892"/>
    </row>
    <row r="391" spans="1:5" ht="24">
      <c r="A391" s="1202" t="s">
        <v>786</v>
      </c>
      <c r="B391" s="903"/>
      <c r="C391" s="892"/>
      <c r="D391" s="892"/>
    </row>
    <row r="392" spans="1:5" ht="27.6">
      <c r="A392" s="875" t="s">
        <v>787</v>
      </c>
      <c r="B392" s="875" t="s">
        <v>788</v>
      </c>
      <c r="C392" s="875" t="s">
        <v>412</v>
      </c>
      <c r="D392" s="875" t="s">
        <v>26</v>
      </c>
      <c r="E392" s="875" t="s">
        <v>789</v>
      </c>
    </row>
    <row r="393" spans="1:5">
      <c r="A393" s="877" t="s">
        <v>790</v>
      </c>
      <c r="B393" s="878" t="s">
        <v>483</v>
      </c>
      <c r="C393" s="878" t="s">
        <v>419</v>
      </c>
      <c r="D393" s="877" t="s">
        <v>791</v>
      </c>
      <c r="E393" s="1203" t="s">
        <v>792</v>
      </c>
    </row>
    <row r="394" spans="1:5">
      <c r="A394" s="877" t="s">
        <v>790</v>
      </c>
      <c r="B394" s="878" t="s">
        <v>489</v>
      </c>
      <c r="C394" s="878" t="s">
        <v>419</v>
      </c>
      <c r="D394" s="877" t="s">
        <v>793</v>
      </c>
      <c r="E394" s="1203" t="s">
        <v>792</v>
      </c>
    </row>
    <row r="395" spans="1:5" ht="43.2">
      <c r="A395" s="877" t="s">
        <v>794</v>
      </c>
      <c r="B395" s="878" t="s">
        <v>427</v>
      </c>
      <c r="C395" s="878" t="s">
        <v>419</v>
      </c>
      <c r="D395" s="877" t="s">
        <v>795</v>
      </c>
      <c r="E395" s="1203" t="s">
        <v>796</v>
      </c>
    </row>
    <row r="396" spans="1:5" ht="28.8">
      <c r="A396" s="877" t="s">
        <v>797</v>
      </c>
      <c r="B396" s="878" t="s">
        <v>421</v>
      </c>
      <c r="C396" s="878" t="s">
        <v>419</v>
      </c>
      <c r="D396" s="877" t="s">
        <v>798</v>
      </c>
      <c r="E396" s="1203" t="s">
        <v>799</v>
      </c>
    </row>
    <row r="397" spans="1:5" ht="28.8">
      <c r="A397" s="877" t="s">
        <v>797</v>
      </c>
      <c r="B397" s="878" t="s">
        <v>423</v>
      </c>
      <c r="C397" s="878" t="s">
        <v>419</v>
      </c>
      <c r="D397" s="877" t="s">
        <v>800</v>
      </c>
      <c r="E397" s="1203" t="s">
        <v>799</v>
      </c>
    </row>
    <row r="398" spans="1:5">
      <c r="A398" s="877" t="s">
        <v>797</v>
      </c>
      <c r="B398" s="878" t="s">
        <v>425</v>
      </c>
      <c r="C398" s="878" t="s">
        <v>419</v>
      </c>
      <c r="D398" s="877" t="s">
        <v>801</v>
      </c>
      <c r="E398" s="1203" t="s">
        <v>799</v>
      </c>
    </row>
    <row r="399" spans="1:5">
      <c r="A399" s="877" t="s">
        <v>802</v>
      </c>
      <c r="B399" s="878" t="s">
        <v>423</v>
      </c>
      <c r="C399" s="878" t="s">
        <v>419</v>
      </c>
      <c r="D399" s="877" t="s">
        <v>563</v>
      </c>
      <c r="E399" s="1203" t="s">
        <v>803</v>
      </c>
    </row>
    <row r="400" spans="1:5">
      <c r="A400" s="877" t="s">
        <v>804</v>
      </c>
      <c r="B400" s="878" t="s">
        <v>584</v>
      </c>
      <c r="C400" s="878" t="s">
        <v>419</v>
      </c>
      <c r="D400" s="877" t="s">
        <v>805</v>
      </c>
      <c r="E400" s="1203" t="s">
        <v>806</v>
      </c>
    </row>
    <row r="401" spans="1:5">
      <c r="A401" s="877" t="s">
        <v>804</v>
      </c>
      <c r="B401" s="878" t="s">
        <v>421</v>
      </c>
      <c r="C401" s="878" t="s">
        <v>419</v>
      </c>
      <c r="D401" s="877" t="s">
        <v>807</v>
      </c>
      <c r="E401" s="1203" t="s">
        <v>806</v>
      </c>
    </row>
    <row r="402" spans="1:5">
      <c r="A402" s="877" t="s">
        <v>808</v>
      </c>
      <c r="B402" s="878" t="s">
        <v>421</v>
      </c>
      <c r="C402" s="878" t="s">
        <v>419</v>
      </c>
      <c r="D402" s="877" t="s">
        <v>598</v>
      </c>
      <c r="E402" s="1203" t="s">
        <v>809</v>
      </c>
    </row>
    <row r="403" spans="1:5">
      <c r="A403" s="877" t="s">
        <v>808</v>
      </c>
      <c r="B403" s="878" t="s">
        <v>423</v>
      </c>
      <c r="C403" s="878" t="s">
        <v>419</v>
      </c>
      <c r="D403" s="877" t="s">
        <v>599</v>
      </c>
      <c r="E403" s="1203" t="s">
        <v>809</v>
      </c>
    </row>
    <row r="404" spans="1:5">
      <c r="A404" s="877" t="s">
        <v>810</v>
      </c>
      <c r="B404" s="878" t="s">
        <v>423</v>
      </c>
      <c r="C404" s="878" t="s">
        <v>419</v>
      </c>
      <c r="D404" s="877" t="s">
        <v>811</v>
      </c>
      <c r="E404" s="1203" t="s">
        <v>812</v>
      </c>
    </row>
    <row r="405" spans="1:5" ht="43.2">
      <c r="A405" s="877" t="s">
        <v>813</v>
      </c>
      <c r="B405" s="878" t="s">
        <v>672</v>
      </c>
      <c r="C405" s="878" t="s">
        <v>419</v>
      </c>
      <c r="D405" s="877" t="s">
        <v>814</v>
      </c>
      <c r="E405" s="1203" t="s">
        <v>815</v>
      </c>
    </row>
    <row r="406" spans="1:5">
      <c r="A406" s="877" t="s">
        <v>816</v>
      </c>
      <c r="B406" s="878" t="s">
        <v>699</v>
      </c>
      <c r="C406" s="878" t="s">
        <v>419</v>
      </c>
      <c r="D406" s="877" t="s">
        <v>817</v>
      </c>
      <c r="E406" s="1203" t="s">
        <v>818</v>
      </c>
    </row>
    <row r="407" spans="1:5">
      <c r="A407" s="877" t="s">
        <v>816</v>
      </c>
      <c r="B407" s="878" t="s">
        <v>699</v>
      </c>
      <c r="C407" s="878" t="s">
        <v>701</v>
      </c>
      <c r="D407" s="877" t="s">
        <v>819</v>
      </c>
      <c r="E407" s="1203" t="s">
        <v>818</v>
      </c>
    </row>
    <row r="408" spans="1:5">
      <c r="A408" s="877" t="s">
        <v>816</v>
      </c>
      <c r="B408" s="878" t="s">
        <v>699</v>
      </c>
      <c r="C408" s="878" t="s">
        <v>703</v>
      </c>
      <c r="D408" s="877" t="s">
        <v>820</v>
      </c>
      <c r="E408" s="1203" t="s">
        <v>818</v>
      </c>
    </row>
    <row r="409" spans="1:5">
      <c r="A409" s="877" t="s">
        <v>816</v>
      </c>
      <c r="B409" s="878" t="s">
        <v>699</v>
      </c>
      <c r="C409" s="878" t="s">
        <v>705</v>
      </c>
      <c r="D409" s="877" t="s">
        <v>821</v>
      </c>
      <c r="E409" s="1203" t="s">
        <v>822</v>
      </c>
    </row>
    <row r="410" spans="1:5">
      <c r="A410" s="877" t="s">
        <v>816</v>
      </c>
      <c r="B410" s="878" t="s">
        <v>707</v>
      </c>
      <c r="C410" s="878" t="s">
        <v>419</v>
      </c>
      <c r="D410" s="877" t="s">
        <v>823</v>
      </c>
      <c r="E410" s="1203" t="s">
        <v>824</v>
      </c>
    </row>
    <row r="411" spans="1:5">
      <c r="A411" s="877" t="s">
        <v>816</v>
      </c>
      <c r="B411" s="878" t="s">
        <v>709</v>
      </c>
      <c r="C411" s="878" t="s">
        <v>419</v>
      </c>
      <c r="D411" s="877" t="s">
        <v>825</v>
      </c>
      <c r="E411" s="1203" t="s">
        <v>826</v>
      </c>
    </row>
    <row r="412" spans="1:5">
      <c r="A412" s="877" t="s">
        <v>816</v>
      </c>
      <c r="B412" s="878" t="s">
        <v>711</v>
      </c>
      <c r="C412" s="878" t="s">
        <v>419</v>
      </c>
      <c r="D412" s="877" t="s">
        <v>827</v>
      </c>
      <c r="E412" s="1203" t="s">
        <v>828</v>
      </c>
    </row>
    <row r="413" spans="1:5" ht="28.8">
      <c r="A413" s="877" t="s">
        <v>829</v>
      </c>
      <c r="B413" s="878" t="s">
        <v>694</v>
      </c>
      <c r="C413" s="878" t="s">
        <v>419</v>
      </c>
      <c r="D413" s="877" t="s">
        <v>830</v>
      </c>
      <c r="E413" s="1203" t="s">
        <v>831</v>
      </c>
    </row>
    <row r="414" spans="1:5" ht="28.8">
      <c r="A414" s="877" t="s">
        <v>832</v>
      </c>
      <c r="B414" s="878" t="s">
        <v>833</v>
      </c>
      <c r="C414" s="878" t="s">
        <v>36</v>
      </c>
      <c r="D414" s="877" t="s">
        <v>834</v>
      </c>
      <c r="E414" s="1203" t="s">
        <v>835</v>
      </c>
    </row>
    <row r="415" spans="1:5" ht="28.8">
      <c r="A415" s="877" t="s">
        <v>832</v>
      </c>
      <c r="B415" s="878" t="s">
        <v>836</v>
      </c>
      <c r="C415" s="878" t="s">
        <v>36</v>
      </c>
      <c r="D415" s="877" t="s">
        <v>837</v>
      </c>
      <c r="E415" s="1203" t="s">
        <v>835</v>
      </c>
    </row>
    <row r="416" spans="1:5" ht="28.8">
      <c r="A416" s="877" t="s">
        <v>832</v>
      </c>
      <c r="B416" s="878" t="s">
        <v>838</v>
      </c>
      <c r="C416" s="878" t="s">
        <v>839</v>
      </c>
      <c r="D416" s="877" t="s">
        <v>840</v>
      </c>
      <c r="E416" s="1203" t="s">
        <v>835</v>
      </c>
    </row>
    <row r="417" spans="1:5" ht="28.8">
      <c r="A417" s="877" t="s">
        <v>832</v>
      </c>
      <c r="B417" s="878" t="s">
        <v>838</v>
      </c>
      <c r="C417" s="878" t="s">
        <v>836</v>
      </c>
      <c r="D417" s="877" t="s">
        <v>841</v>
      </c>
      <c r="E417" s="1203" t="s">
        <v>835</v>
      </c>
    </row>
    <row r="418" spans="1:5" ht="43.2">
      <c r="A418" s="877" t="s">
        <v>832</v>
      </c>
      <c r="B418" s="878" t="s">
        <v>842</v>
      </c>
      <c r="C418" s="878" t="s">
        <v>419</v>
      </c>
      <c r="D418" s="877" t="s">
        <v>843</v>
      </c>
      <c r="E418" s="1203" t="s">
        <v>835</v>
      </c>
    </row>
    <row r="419" spans="1:5" ht="43.2">
      <c r="A419" s="877" t="s">
        <v>832</v>
      </c>
      <c r="B419" s="878" t="s">
        <v>844</v>
      </c>
      <c r="C419" s="878" t="s">
        <v>836</v>
      </c>
      <c r="D419" s="877" t="s">
        <v>845</v>
      </c>
      <c r="E419" s="1203" t="s">
        <v>835</v>
      </c>
    </row>
    <row r="420" spans="1:5">
      <c r="A420" s="877" t="s">
        <v>832</v>
      </c>
      <c r="B420" s="878" t="s">
        <v>846</v>
      </c>
      <c r="C420" s="878" t="s">
        <v>36</v>
      </c>
      <c r="D420" s="877" t="s">
        <v>847</v>
      </c>
      <c r="E420" s="1203" t="s">
        <v>848</v>
      </c>
    </row>
  </sheetData>
  <mergeCells count="41">
    <mergeCell ref="B387:D387"/>
    <mergeCell ref="B388:D388"/>
    <mergeCell ref="B389:D389"/>
    <mergeCell ref="B390:D390"/>
    <mergeCell ref="B391:D391"/>
    <mergeCell ref="B382:D382"/>
    <mergeCell ref="B383:D383"/>
    <mergeCell ref="B384:D384"/>
    <mergeCell ref="B385:D385"/>
    <mergeCell ref="B386:D386"/>
    <mergeCell ref="B377:D377"/>
    <mergeCell ref="B378:D378"/>
    <mergeCell ref="B379:D379"/>
    <mergeCell ref="B380:D380"/>
    <mergeCell ref="B381:D381"/>
    <mergeCell ref="B372:D372"/>
    <mergeCell ref="B373:D373"/>
    <mergeCell ref="B374:D374"/>
    <mergeCell ref="B375:D375"/>
    <mergeCell ref="B376:D376"/>
    <mergeCell ref="A2:D2"/>
    <mergeCell ref="A357:D357"/>
    <mergeCell ref="B359:D359"/>
    <mergeCell ref="B360:D360"/>
    <mergeCell ref="B361:D361"/>
    <mergeCell ref="B362:D362"/>
    <mergeCell ref="B363:D363"/>
    <mergeCell ref="B364:D364"/>
    <mergeCell ref="B365:D365"/>
    <mergeCell ref="B366:D366"/>
    <mergeCell ref="B367:D367"/>
    <mergeCell ref="B368:D368"/>
    <mergeCell ref="B369:D369"/>
    <mergeCell ref="B370:D370"/>
    <mergeCell ref="B371:D371"/>
    <mergeCell ref="A1:D1"/>
    <mergeCell ref="B358:D358"/>
    <mergeCell ref="A329:D329"/>
    <mergeCell ref="A355:D355"/>
    <mergeCell ref="A327:D327"/>
    <mergeCell ref="A328:D328"/>
  </mergeCells>
  <hyperlinks>
    <hyperlink ref="F1" location="'ÍNDICE'!A1" display="◀ Índice" xr:uid="{00000000-0004-0000-0500-000000000000}"/>
  </hyperlink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DD7EE"/>
    <pageSetUpPr fitToPage="1"/>
  </sheetPr>
  <dimension ref="A1:M289"/>
  <sheetViews>
    <sheetView showGridLines="0" zoomScale="85" zoomScaleNormal="85" workbookViewId="0">
      <pane ySplit="5" topLeftCell="A6" activePane="bottomLeft" state="frozen"/>
      <selection pane="bottomLeft" activeCell="D186" sqref="D186"/>
    </sheetView>
  </sheetViews>
  <sheetFormatPr defaultColWidth="8.88671875" defaultRowHeight="14.4"/>
  <cols>
    <col min="1" max="3" width="25.5546875" style="71" customWidth="1"/>
    <col min="4" max="4" width="46" style="71" customWidth="1"/>
    <col min="5" max="7" width="8.88671875" style="71" customWidth="1"/>
    <col min="8" max="16384" width="8.88671875" style="71"/>
  </cols>
  <sheetData>
    <row r="1" spans="1:13" ht="37.5" customHeight="1">
      <c r="A1" s="893" t="s">
        <v>849</v>
      </c>
      <c r="B1" s="909"/>
      <c r="C1" s="909"/>
      <c r="D1" s="909"/>
      <c r="E1" s="26" t="s">
        <v>1</v>
      </c>
    </row>
    <row r="2" spans="1:13" ht="24" customHeight="1">
      <c r="A2" s="891" t="s">
        <v>850</v>
      </c>
      <c r="B2" s="909"/>
      <c r="C2" s="909"/>
      <c r="D2" s="909"/>
    </row>
    <row r="3" spans="1:13" ht="14.25" customHeight="1">
      <c r="A3" s="20"/>
      <c r="B3" s="7"/>
      <c r="C3" s="7"/>
      <c r="D3" s="7"/>
    </row>
    <row r="4" spans="1:13" ht="14.25" customHeight="1">
      <c r="A4" s="910" t="s">
        <v>851</v>
      </c>
      <c r="B4" s="911"/>
      <c r="C4" s="911"/>
      <c r="D4" s="911"/>
    </row>
    <row r="5" spans="1:13" s="72" customFormat="1" ht="15.75" customHeight="1" thickBot="1">
      <c r="A5" s="62" t="s">
        <v>852</v>
      </c>
      <c r="B5" s="62" t="s">
        <v>853</v>
      </c>
      <c r="C5" s="62" t="s">
        <v>854</v>
      </c>
      <c r="D5" s="62" t="s">
        <v>855</v>
      </c>
    </row>
    <row r="6" spans="1:13">
      <c r="A6" s="84">
        <v>5</v>
      </c>
      <c r="B6" s="83"/>
      <c r="C6" s="83"/>
      <c r="D6" s="73" t="s">
        <v>856</v>
      </c>
      <c r="E6" s="72"/>
      <c r="F6" s="72"/>
      <c r="G6" s="72"/>
      <c r="H6" s="72"/>
      <c r="I6" s="72"/>
      <c r="J6" s="72"/>
      <c r="K6" s="72"/>
      <c r="L6" s="72"/>
      <c r="M6" s="72"/>
    </row>
    <row r="7" spans="1:13">
      <c r="A7" s="76"/>
      <c r="B7" s="76">
        <v>3</v>
      </c>
      <c r="C7" s="76"/>
      <c r="D7" s="3" t="s">
        <v>857</v>
      </c>
      <c r="E7" s="72"/>
      <c r="F7" s="72"/>
      <c r="G7" s="72"/>
      <c r="H7" s="72"/>
      <c r="I7" s="72"/>
      <c r="J7" s="72"/>
      <c r="K7" s="72"/>
      <c r="L7" s="72"/>
      <c r="M7" s="72"/>
    </row>
    <row r="8" spans="1:13">
      <c r="A8" s="74"/>
      <c r="B8" s="74"/>
      <c r="C8" s="74">
        <v>3</v>
      </c>
      <c r="D8" s="2" t="s">
        <v>858</v>
      </c>
      <c r="E8" s="72"/>
      <c r="F8" s="72"/>
      <c r="G8" s="72"/>
      <c r="H8" s="72"/>
      <c r="I8" s="72"/>
      <c r="J8" s="72"/>
      <c r="K8" s="72"/>
      <c r="L8" s="72"/>
      <c r="M8" s="72"/>
    </row>
    <row r="9" spans="1:13" ht="25.5" customHeight="1">
      <c r="A9" s="76"/>
      <c r="B9" s="76"/>
      <c r="C9" s="76"/>
      <c r="D9" s="3" t="s">
        <v>859</v>
      </c>
      <c r="E9" s="72"/>
      <c r="F9" s="72"/>
      <c r="G9" s="72"/>
      <c r="H9" s="72"/>
      <c r="I9" s="72"/>
      <c r="J9" s="72"/>
      <c r="K9" s="72"/>
      <c r="L9" s="72"/>
      <c r="M9" s="72"/>
    </row>
    <row r="10" spans="1:13">
      <c r="A10" s="74"/>
      <c r="B10" s="74"/>
      <c r="C10" s="74" t="s">
        <v>860</v>
      </c>
      <c r="D10" s="2" t="s">
        <v>495</v>
      </c>
      <c r="E10" s="72"/>
      <c r="F10" s="72"/>
      <c r="G10" s="72"/>
      <c r="H10" s="72"/>
      <c r="I10" s="72"/>
      <c r="J10" s="72"/>
      <c r="K10" s="72"/>
      <c r="L10" s="72"/>
      <c r="M10" s="72"/>
    </row>
    <row r="11" spans="1:13">
      <c r="A11" s="84">
        <v>6</v>
      </c>
      <c r="B11" s="76"/>
      <c r="C11" s="76"/>
      <c r="D11" s="3" t="s">
        <v>861</v>
      </c>
      <c r="E11" s="72"/>
      <c r="F11" s="72"/>
      <c r="G11" s="72"/>
      <c r="H11" s="72"/>
      <c r="I11" s="72"/>
      <c r="J11" s="72"/>
      <c r="K11" s="72"/>
      <c r="L11" s="72"/>
      <c r="M11" s="72"/>
    </row>
    <row r="12" spans="1:13">
      <c r="A12" s="74"/>
      <c r="B12" s="76" t="s">
        <v>862</v>
      </c>
      <c r="C12" s="74"/>
      <c r="D12" s="75" t="s">
        <v>863</v>
      </c>
      <c r="E12" s="72"/>
      <c r="F12" s="72"/>
      <c r="G12" s="72"/>
      <c r="H12" s="72"/>
      <c r="I12" s="72"/>
      <c r="J12" s="72"/>
      <c r="K12" s="72"/>
      <c r="L12" s="72"/>
      <c r="M12" s="72"/>
    </row>
    <row r="13" spans="1:13">
      <c r="A13" s="76"/>
      <c r="B13" s="76"/>
      <c r="C13" s="76" t="s">
        <v>703</v>
      </c>
      <c r="D13" s="3" t="s">
        <v>656</v>
      </c>
      <c r="E13" s="72"/>
      <c r="F13" s="72"/>
      <c r="G13" s="72"/>
      <c r="H13" s="72"/>
      <c r="I13" s="72"/>
      <c r="J13" s="72"/>
      <c r="K13" s="72"/>
      <c r="L13" s="72"/>
      <c r="M13" s="72"/>
    </row>
    <row r="14" spans="1:13" ht="25.5" customHeight="1">
      <c r="A14" s="74"/>
      <c r="B14" s="74"/>
      <c r="C14" s="74"/>
      <c r="D14" s="2" t="s">
        <v>859</v>
      </c>
      <c r="E14" s="72"/>
      <c r="F14" s="72"/>
      <c r="G14" s="72"/>
      <c r="H14" s="72"/>
      <c r="I14" s="72"/>
      <c r="J14" s="72"/>
      <c r="K14" s="72"/>
      <c r="L14" s="72"/>
      <c r="M14" s="72"/>
    </row>
    <row r="15" spans="1:13">
      <c r="A15" s="76"/>
      <c r="B15" s="76"/>
      <c r="C15" s="76" t="s">
        <v>860</v>
      </c>
      <c r="D15" s="3" t="s">
        <v>495</v>
      </c>
      <c r="E15" s="72"/>
      <c r="F15" s="72"/>
      <c r="G15" s="72"/>
      <c r="H15" s="72"/>
      <c r="I15" s="72"/>
      <c r="J15" s="72"/>
      <c r="K15" s="72"/>
      <c r="L15" s="72"/>
      <c r="M15" s="72"/>
    </row>
    <row r="16" spans="1:13">
      <c r="A16" s="84">
        <v>10</v>
      </c>
      <c r="B16" s="74"/>
      <c r="C16" s="74"/>
      <c r="D16" s="2" t="s">
        <v>864</v>
      </c>
      <c r="E16" s="72"/>
      <c r="F16" s="72"/>
      <c r="G16" s="72"/>
      <c r="H16" s="72"/>
      <c r="I16" s="72"/>
      <c r="J16" s="72"/>
      <c r="K16" s="72"/>
      <c r="L16" s="72"/>
      <c r="M16" s="72"/>
    </row>
    <row r="17" spans="1:13">
      <c r="A17" s="76"/>
      <c r="B17" s="76" t="s">
        <v>862</v>
      </c>
      <c r="C17" s="76"/>
      <c r="D17" s="77" t="s">
        <v>863</v>
      </c>
      <c r="E17" s="72"/>
      <c r="F17" s="72"/>
      <c r="G17" s="72"/>
      <c r="H17" s="72"/>
      <c r="I17" s="72"/>
      <c r="J17" s="72"/>
      <c r="K17" s="72"/>
      <c r="L17" s="72"/>
      <c r="M17" s="72"/>
    </row>
    <row r="18" spans="1:13">
      <c r="A18" s="74"/>
      <c r="B18" s="74"/>
      <c r="C18" s="74" t="s">
        <v>703</v>
      </c>
      <c r="D18" s="2" t="s">
        <v>656</v>
      </c>
      <c r="E18" s="72"/>
      <c r="F18" s="72"/>
      <c r="G18" s="72"/>
      <c r="H18" s="72"/>
      <c r="I18" s="72"/>
      <c r="J18" s="72"/>
      <c r="K18" s="72"/>
      <c r="L18" s="72"/>
      <c r="M18" s="72"/>
    </row>
    <row r="19" spans="1:13" ht="25.5" customHeight="1">
      <c r="A19" s="76"/>
      <c r="B19" s="76"/>
      <c r="C19" s="76"/>
      <c r="D19" s="3" t="s">
        <v>859</v>
      </c>
      <c r="E19" s="72"/>
      <c r="F19" s="72"/>
      <c r="G19" s="72"/>
      <c r="H19" s="72"/>
      <c r="I19" s="72"/>
      <c r="J19" s="72"/>
      <c r="K19" s="72"/>
      <c r="L19" s="72"/>
      <c r="M19" s="72"/>
    </row>
    <row r="20" spans="1:13">
      <c r="A20" s="74"/>
      <c r="B20" s="74"/>
      <c r="C20" s="74" t="s">
        <v>860</v>
      </c>
      <c r="D20" s="2" t="s">
        <v>495</v>
      </c>
      <c r="E20" s="72"/>
      <c r="F20" s="72"/>
      <c r="G20" s="72"/>
      <c r="H20" s="72"/>
      <c r="I20" s="72"/>
      <c r="J20" s="72"/>
      <c r="K20" s="72"/>
      <c r="L20" s="72"/>
      <c r="M20" s="72"/>
    </row>
    <row r="21" spans="1:13">
      <c r="A21" s="84">
        <v>11</v>
      </c>
      <c r="B21" s="79"/>
      <c r="C21" s="79"/>
      <c r="D21" s="80" t="s">
        <v>865</v>
      </c>
      <c r="E21" s="72"/>
      <c r="F21" s="72"/>
      <c r="G21" s="72"/>
      <c r="H21" s="72"/>
      <c r="I21" s="72"/>
      <c r="J21" s="72"/>
      <c r="K21" s="72"/>
      <c r="L21" s="72"/>
      <c r="M21" s="72"/>
    </row>
    <row r="22" spans="1:13">
      <c r="A22" s="81"/>
      <c r="B22" s="76" t="s">
        <v>701</v>
      </c>
      <c r="C22" s="81"/>
      <c r="D22" s="73" t="s">
        <v>866</v>
      </c>
      <c r="E22" s="72"/>
      <c r="F22" s="72"/>
      <c r="G22" s="72"/>
      <c r="H22" s="72"/>
      <c r="I22" s="72"/>
      <c r="J22" s="72"/>
      <c r="K22" s="72"/>
      <c r="L22" s="72"/>
      <c r="M22" s="72"/>
    </row>
    <row r="23" spans="1:13">
      <c r="A23" s="82"/>
      <c r="B23" s="82"/>
      <c r="C23" s="82">
        <v>5</v>
      </c>
      <c r="D23" s="3" t="s">
        <v>867</v>
      </c>
      <c r="E23" s="72"/>
      <c r="F23" s="72"/>
      <c r="G23" s="72"/>
      <c r="H23" s="72"/>
      <c r="I23" s="72"/>
      <c r="J23" s="72"/>
      <c r="K23" s="72"/>
      <c r="L23" s="72"/>
      <c r="M23" s="72"/>
    </row>
    <row r="24" spans="1:13" ht="25.5" customHeight="1">
      <c r="A24" s="66"/>
      <c r="B24" s="66"/>
      <c r="C24" s="66"/>
      <c r="D24" s="75" t="s">
        <v>868</v>
      </c>
      <c r="E24" s="72"/>
      <c r="F24" s="72"/>
      <c r="G24" s="72"/>
      <c r="H24" s="72"/>
      <c r="I24" s="72"/>
      <c r="J24" s="72"/>
      <c r="K24" s="72"/>
      <c r="L24" s="72"/>
      <c r="M24" s="72"/>
    </row>
    <row r="25" spans="1:13">
      <c r="A25" s="82"/>
      <c r="B25" s="82"/>
      <c r="C25" s="82" t="s">
        <v>860</v>
      </c>
      <c r="D25" s="80" t="s">
        <v>550</v>
      </c>
      <c r="E25" s="72"/>
      <c r="F25" s="72"/>
      <c r="G25" s="72"/>
      <c r="H25" s="72"/>
      <c r="I25" s="72"/>
      <c r="J25" s="72"/>
      <c r="K25" s="72"/>
      <c r="L25" s="72"/>
      <c r="M25" s="72"/>
    </row>
    <row r="26" spans="1:13">
      <c r="A26" s="66"/>
      <c r="B26" s="66"/>
      <c r="C26" s="66">
        <v>5</v>
      </c>
      <c r="D26" s="2" t="s">
        <v>867</v>
      </c>
      <c r="E26" s="72"/>
      <c r="F26" s="72"/>
      <c r="G26" s="72"/>
      <c r="H26" s="72"/>
      <c r="I26" s="72"/>
      <c r="J26" s="72"/>
      <c r="K26" s="72"/>
      <c r="L26" s="72"/>
      <c r="M26" s="72"/>
    </row>
    <row r="27" spans="1:13" ht="25.5" customHeight="1">
      <c r="A27" s="82"/>
      <c r="B27" s="82"/>
      <c r="C27" s="82"/>
      <c r="D27" s="77" t="s">
        <v>868</v>
      </c>
      <c r="E27" s="72"/>
      <c r="F27" s="72"/>
      <c r="G27" s="72"/>
      <c r="H27" s="72"/>
      <c r="I27" s="72"/>
      <c r="J27" s="72"/>
      <c r="K27" s="72"/>
      <c r="L27" s="72"/>
      <c r="M27" s="72"/>
    </row>
    <row r="28" spans="1:13">
      <c r="A28" s="66"/>
      <c r="B28" s="66"/>
      <c r="C28" s="66" t="s">
        <v>860</v>
      </c>
      <c r="D28" s="73" t="s">
        <v>550</v>
      </c>
      <c r="E28" s="72"/>
      <c r="F28" s="72"/>
      <c r="G28" s="72"/>
      <c r="H28" s="72"/>
      <c r="I28" s="72"/>
      <c r="J28" s="72"/>
      <c r="K28" s="72"/>
      <c r="L28" s="72"/>
      <c r="M28" s="72"/>
    </row>
    <row r="29" spans="1:13">
      <c r="A29" s="79"/>
      <c r="B29" s="76" t="s">
        <v>703</v>
      </c>
      <c r="C29" s="79"/>
      <c r="D29" s="80" t="s">
        <v>869</v>
      </c>
      <c r="E29" s="72"/>
      <c r="F29" s="72"/>
      <c r="G29" s="72"/>
      <c r="H29" s="72"/>
      <c r="I29" s="72"/>
      <c r="J29" s="72"/>
      <c r="K29" s="72"/>
      <c r="L29" s="72"/>
      <c r="M29" s="72"/>
    </row>
    <row r="30" spans="1:13">
      <c r="A30" s="66"/>
      <c r="B30" s="66"/>
      <c r="C30" s="66">
        <v>5</v>
      </c>
      <c r="D30" s="2" t="s">
        <v>867</v>
      </c>
      <c r="E30" s="72"/>
      <c r="F30" s="72"/>
      <c r="G30" s="72"/>
      <c r="H30" s="72"/>
      <c r="I30" s="72"/>
      <c r="J30" s="72"/>
      <c r="K30" s="72"/>
      <c r="L30" s="72"/>
      <c r="M30" s="72"/>
    </row>
    <row r="31" spans="1:13" ht="25.5" customHeight="1">
      <c r="A31" s="82"/>
      <c r="B31" s="82"/>
      <c r="C31" s="82"/>
      <c r="D31" s="77" t="s">
        <v>868</v>
      </c>
      <c r="E31" s="72"/>
      <c r="F31" s="72"/>
      <c r="G31" s="72"/>
      <c r="H31" s="72"/>
      <c r="I31" s="72"/>
      <c r="J31" s="72"/>
      <c r="K31" s="72"/>
      <c r="L31" s="72"/>
      <c r="M31" s="72"/>
    </row>
    <row r="32" spans="1:13">
      <c r="A32" s="66"/>
      <c r="B32" s="66"/>
      <c r="C32" s="66" t="s">
        <v>860</v>
      </c>
      <c r="D32" s="73" t="s">
        <v>550</v>
      </c>
      <c r="E32" s="72"/>
      <c r="F32" s="72"/>
      <c r="G32" s="72"/>
      <c r="H32" s="72"/>
      <c r="I32" s="72"/>
      <c r="J32" s="72"/>
      <c r="K32" s="72"/>
      <c r="L32" s="72"/>
      <c r="M32" s="72"/>
    </row>
    <row r="33" spans="1:13">
      <c r="A33" s="82"/>
      <c r="B33" s="82"/>
      <c r="C33" s="82">
        <v>5</v>
      </c>
      <c r="D33" s="3" t="s">
        <v>867</v>
      </c>
      <c r="E33" s="72"/>
      <c r="F33" s="72"/>
      <c r="G33" s="72"/>
      <c r="H33" s="72"/>
      <c r="I33" s="72"/>
      <c r="J33" s="72"/>
      <c r="K33" s="72"/>
      <c r="L33" s="72"/>
      <c r="M33" s="72"/>
    </row>
    <row r="34" spans="1:13" ht="25.5" customHeight="1">
      <c r="A34" s="66"/>
      <c r="B34" s="66"/>
      <c r="C34" s="66"/>
      <c r="D34" s="75" t="s">
        <v>868</v>
      </c>
      <c r="E34" s="72"/>
      <c r="F34" s="72"/>
      <c r="G34" s="72"/>
      <c r="H34" s="72"/>
      <c r="I34" s="72"/>
      <c r="J34" s="72"/>
      <c r="K34" s="72"/>
      <c r="L34" s="72"/>
      <c r="M34" s="72"/>
    </row>
    <row r="35" spans="1:13">
      <c r="A35" s="82"/>
      <c r="B35" s="82"/>
      <c r="C35" s="82" t="s">
        <v>860</v>
      </c>
      <c r="D35" s="80" t="s">
        <v>550</v>
      </c>
      <c r="E35" s="72"/>
      <c r="F35" s="72"/>
      <c r="G35" s="72"/>
      <c r="H35" s="72"/>
      <c r="I35" s="72"/>
      <c r="J35" s="72"/>
      <c r="K35" s="72"/>
      <c r="L35" s="72"/>
      <c r="M35" s="72"/>
    </row>
    <row r="36" spans="1:13">
      <c r="A36" s="81"/>
      <c r="B36" s="76" t="s">
        <v>705</v>
      </c>
      <c r="C36" s="81"/>
      <c r="D36" s="73" t="s">
        <v>870</v>
      </c>
      <c r="E36" s="72"/>
      <c r="F36" s="72"/>
      <c r="G36" s="72"/>
      <c r="H36" s="72"/>
      <c r="I36" s="72"/>
      <c r="J36" s="72"/>
      <c r="K36" s="72"/>
      <c r="L36" s="72"/>
      <c r="M36" s="72"/>
    </row>
    <row r="37" spans="1:13">
      <c r="A37" s="82"/>
      <c r="B37" s="82"/>
      <c r="C37" s="82">
        <v>5</v>
      </c>
      <c r="D37" s="3" t="s">
        <v>867</v>
      </c>
      <c r="E37" s="72"/>
      <c r="F37" s="72"/>
      <c r="G37" s="72"/>
      <c r="H37" s="72"/>
      <c r="I37" s="72"/>
      <c r="J37" s="72"/>
      <c r="K37" s="72"/>
      <c r="L37" s="72"/>
      <c r="M37" s="72"/>
    </row>
    <row r="38" spans="1:13" ht="25.5" customHeight="1">
      <c r="A38" s="66"/>
      <c r="B38" s="66"/>
      <c r="C38" s="66"/>
      <c r="D38" s="75" t="s">
        <v>868</v>
      </c>
      <c r="E38" s="72"/>
      <c r="F38" s="72"/>
      <c r="G38" s="72"/>
      <c r="H38" s="72"/>
      <c r="I38" s="72"/>
      <c r="J38" s="72"/>
      <c r="K38" s="72"/>
      <c r="L38" s="72"/>
      <c r="M38" s="72"/>
    </row>
    <row r="39" spans="1:13">
      <c r="A39" s="82"/>
      <c r="B39" s="82"/>
      <c r="C39" s="82" t="s">
        <v>860</v>
      </c>
      <c r="D39" s="80" t="s">
        <v>550</v>
      </c>
      <c r="E39" s="72"/>
      <c r="F39" s="72"/>
      <c r="G39" s="72"/>
      <c r="H39" s="72"/>
      <c r="I39" s="72"/>
      <c r="J39" s="72"/>
      <c r="K39" s="72"/>
      <c r="L39" s="72"/>
      <c r="M39" s="72"/>
    </row>
    <row r="40" spans="1:13">
      <c r="A40" s="66"/>
      <c r="B40" s="66"/>
      <c r="C40" s="66">
        <v>5</v>
      </c>
      <c r="D40" s="2" t="s">
        <v>867</v>
      </c>
      <c r="E40" s="72"/>
      <c r="F40" s="72"/>
      <c r="G40" s="72"/>
      <c r="H40" s="72"/>
      <c r="I40" s="72"/>
      <c r="J40" s="72"/>
      <c r="K40" s="72"/>
      <c r="L40" s="72"/>
      <c r="M40" s="72"/>
    </row>
    <row r="41" spans="1:13" ht="25.5" customHeight="1">
      <c r="A41" s="82"/>
      <c r="B41" s="82"/>
      <c r="C41" s="82"/>
      <c r="D41" s="77" t="s">
        <v>868</v>
      </c>
      <c r="E41" s="72"/>
      <c r="F41" s="72"/>
      <c r="G41" s="72"/>
      <c r="H41" s="72"/>
      <c r="I41" s="72"/>
      <c r="J41" s="72"/>
      <c r="K41" s="72"/>
      <c r="L41" s="72"/>
      <c r="M41" s="72"/>
    </row>
    <row r="42" spans="1:13">
      <c r="A42" s="66"/>
      <c r="B42" s="66"/>
      <c r="C42" s="66" t="s">
        <v>860</v>
      </c>
      <c r="D42" s="73" t="s">
        <v>550</v>
      </c>
      <c r="E42" s="72"/>
      <c r="F42" s="72"/>
      <c r="G42" s="72"/>
      <c r="H42" s="72"/>
      <c r="I42" s="72"/>
      <c r="J42" s="72"/>
      <c r="K42" s="72"/>
      <c r="L42" s="72"/>
      <c r="M42" s="72"/>
    </row>
    <row r="43" spans="1:13">
      <c r="A43" s="79"/>
      <c r="B43" s="76" t="s">
        <v>862</v>
      </c>
      <c r="C43" s="79"/>
      <c r="D43" s="80" t="s">
        <v>871</v>
      </c>
      <c r="E43" s="72"/>
      <c r="F43" s="72"/>
      <c r="G43" s="72"/>
      <c r="H43" s="72"/>
      <c r="I43" s="72"/>
      <c r="J43" s="72"/>
      <c r="K43" s="72"/>
      <c r="L43" s="72"/>
      <c r="M43" s="72"/>
    </row>
    <row r="44" spans="1:13">
      <c r="A44" s="66"/>
      <c r="B44" s="66"/>
      <c r="C44" s="66">
        <v>5</v>
      </c>
      <c r="D44" s="2" t="s">
        <v>867</v>
      </c>
      <c r="E44" s="72"/>
      <c r="F44" s="72"/>
      <c r="G44" s="72"/>
      <c r="H44" s="72"/>
      <c r="I44" s="72"/>
      <c r="J44" s="72"/>
      <c r="K44" s="72"/>
      <c r="L44" s="72"/>
      <c r="M44" s="72"/>
    </row>
    <row r="45" spans="1:13" ht="25.5" customHeight="1">
      <c r="A45" s="82"/>
      <c r="B45" s="82"/>
      <c r="C45" s="82"/>
      <c r="D45" s="77" t="s">
        <v>868</v>
      </c>
      <c r="E45" s="72"/>
      <c r="F45" s="72"/>
      <c r="G45" s="72"/>
      <c r="H45" s="72"/>
      <c r="I45" s="72"/>
      <c r="J45" s="72"/>
      <c r="K45" s="72"/>
      <c r="L45" s="72"/>
      <c r="M45" s="72"/>
    </row>
    <row r="46" spans="1:13">
      <c r="A46" s="66"/>
      <c r="B46" s="66"/>
      <c r="C46" s="66" t="s">
        <v>860</v>
      </c>
      <c r="D46" s="73" t="s">
        <v>550</v>
      </c>
      <c r="E46" s="72"/>
      <c r="F46" s="72"/>
      <c r="G46" s="72"/>
      <c r="H46" s="72"/>
      <c r="I46" s="72"/>
      <c r="J46" s="72"/>
      <c r="K46" s="72"/>
      <c r="L46" s="72"/>
      <c r="M46" s="72"/>
    </row>
    <row r="47" spans="1:13">
      <c r="A47" s="82"/>
      <c r="B47" s="82"/>
      <c r="C47" s="82">
        <v>5</v>
      </c>
      <c r="D47" s="3" t="s">
        <v>867</v>
      </c>
      <c r="E47" s="72"/>
      <c r="F47" s="72"/>
      <c r="G47" s="72"/>
      <c r="H47" s="72"/>
      <c r="I47" s="72"/>
      <c r="J47" s="72"/>
      <c r="K47" s="72"/>
      <c r="L47" s="72"/>
      <c r="M47" s="72"/>
    </row>
    <row r="48" spans="1:13" ht="25.5" customHeight="1">
      <c r="A48" s="66"/>
      <c r="B48" s="66"/>
      <c r="C48" s="66"/>
      <c r="D48" s="75" t="s">
        <v>868</v>
      </c>
      <c r="E48" s="72"/>
      <c r="F48" s="72"/>
      <c r="G48" s="72"/>
      <c r="H48" s="72"/>
      <c r="I48" s="72"/>
      <c r="J48" s="72"/>
      <c r="K48" s="72"/>
      <c r="L48" s="72"/>
      <c r="M48" s="72"/>
    </row>
    <row r="49" spans="1:13">
      <c r="A49" s="82"/>
      <c r="B49" s="82"/>
      <c r="C49" s="82" t="s">
        <v>860</v>
      </c>
      <c r="D49" s="80" t="s">
        <v>550</v>
      </c>
      <c r="E49" s="72"/>
      <c r="F49" s="72"/>
      <c r="G49" s="72"/>
      <c r="H49" s="72"/>
      <c r="I49" s="72"/>
      <c r="J49" s="72"/>
      <c r="K49" s="72"/>
      <c r="L49" s="72"/>
      <c r="M49" s="72"/>
    </row>
    <row r="50" spans="1:13">
      <c r="A50" s="81"/>
      <c r="B50" s="76" t="s">
        <v>872</v>
      </c>
      <c r="C50" s="81"/>
      <c r="D50" s="73" t="s">
        <v>873</v>
      </c>
      <c r="E50" s="72"/>
      <c r="F50" s="72"/>
      <c r="G50" s="72"/>
      <c r="H50" s="72"/>
      <c r="I50" s="72"/>
      <c r="J50" s="72"/>
      <c r="K50" s="72"/>
      <c r="L50" s="72"/>
      <c r="M50" s="72"/>
    </row>
    <row r="51" spans="1:13">
      <c r="A51" s="82"/>
      <c r="B51" s="82"/>
      <c r="C51" s="82">
        <v>5</v>
      </c>
      <c r="D51" s="3" t="s">
        <v>867</v>
      </c>
      <c r="E51" s="72"/>
      <c r="F51" s="72"/>
      <c r="G51" s="72"/>
      <c r="H51" s="72"/>
      <c r="I51" s="72"/>
      <c r="J51" s="72"/>
      <c r="K51" s="72"/>
      <c r="L51" s="72"/>
      <c r="M51" s="72"/>
    </row>
    <row r="52" spans="1:13" ht="25.5" customHeight="1">
      <c r="A52" s="66"/>
      <c r="B52" s="66"/>
      <c r="C52" s="66"/>
      <c r="D52" s="75" t="s">
        <v>868</v>
      </c>
      <c r="E52" s="72"/>
      <c r="F52" s="72"/>
      <c r="G52" s="72"/>
      <c r="H52" s="72"/>
      <c r="I52" s="72"/>
      <c r="J52" s="72"/>
      <c r="K52" s="72"/>
      <c r="L52" s="72"/>
      <c r="M52" s="72"/>
    </row>
    <row r="53" spans="1:13">
      <c r="A53" s="82"/>
      <c r="B53" s="82"/>
      <c r="C53" s="82" t="s">
        <v>860</v>
      </c>
      <c r="D53" s="80" t="s">
        <v>550</v>
      </c>
      <c r="E53" s="72"/>
      <c r="F53" s="72"/>
      <c r="G53" s="72"/>
      <c r="H53" s="72"/>
      <c r="I53" s="72"/>
      <c r="J53" s="72"/>
      <c r="K53" s="72"/>
      <c r="L53" s="72"/>
      <c r="M53" s="72"/>
    </row>
    <row r="54" spans="1:13">
      <c r="A54" s="81"/>
      <c r="B54" s="76" t="s">
        <v>874</v>
      </c>
      <c r="C54" s="81"/>
      <c r="D54" s="73" t="s">
        <v>875</v>
      </c>
      <c r="E54" s="72"/>
      <c r="F54" s="72"/>
      <c r="G54" s="72"/>
      <c r="H54" s="72"/>
      <c r="I54" s="72"/>
      <c r="J54" s="72"/>
      <c r="K54" s="72"/>
      <c r="L54" s="72"/>
      <c r="M54" s="72"/>
    </row>
    <row r="55" spans="1:13">
      <c r="A55" s="82"/>
      <c r="B55" s="82"/>
      <c r="C55" s="82">
        <v>5</v>
      </c>
      <c r="D55" s="3" t="s">
        <v>867</v>
      </c>
      <c r="E55" s="72"/>
      <c r="F55" s="72"/>
      <c r="G55" s="72"/>
      <c r="H55" s="72"/>
      <c r="I55" s="72"/>
      <c r="J55" s="72"/>
      <c r="K55" s="72"/>
      <c r="L55" s="72"/>
      <c r="M55" s="72"/>
    </row>
    <row r="56" spans="1:13" ht="25.5" customHeight="1">
      <c r="A56" s="66"/>
      <c r="B56" s="66"/>
      <c r="C56" s="66"/>
      <c r="D56" s="75" t="s">
        <v>868</v>
      </c>
      <c r="E56" s="72"/>
      <c r="F56" s="72"/>
      <c r="G56" s="72"/>
      <c r="H56" s="72"/>
      <c r="I56" s="72"/>
      <c r="J56" s="72"/>
      <c r="K56" s="72"/>
      <c r="L56" s="72"/>
      <c r="M56" s="72"/>
    </row>
    <row r="57" spans="1:13">
      <c r="A57" s="82"/>
      <c r="B57" s="82"/>
      <c r="C57" s="82" t="s">
        <v>860</v>
      </c>
      <c r="D57" s="80" t="s">
        <v>550</v>
      </c>
      <c r="E57" s="72"/>
      <c r="F57" s="72"/>
      <c r="G57" s="72"/>
      <c r="H57" s="72"/>
      <c r="I57" s="72"/>
      <c r="J57" s="72"/>
      <c r="K57" s="72"/>
      <c r="L57" s="72"/>
      <c r="M57" s="72"/>
    </row>
    <row r="58" spans="1:13">
      <c r="A58" s="81"/>
      <c r="B58" s="76" t="s">
        <v>876</v>
      </c>
      <c r="C58" s="81"/>
      <c r="D58" s="73" t="s">
        <v>877</v>
      </c>
      <c r="E58" s="72"/>
      <c r="F58" s="72"/>
      <c r="G58" s="72"/>
      <c r="H58" s="72"/>
      <c r="I58" s="72"/>
      <c r="J58" s="72"/>
      <c r="K58" s="72"/>
      <c r="L58" s="72"/>
      <c r="M58" s="72"/>
    </row>
    <row r="59" spans="1:13">
      <c r="A59" s="82"/>
      <c r="B59" s="82"/>
      <c r="C59" s="82" t="s">
        <v>878</v>
      </c>
      <c r="D59" s="3" t="s">
        <v>867</v>
      </c>
      <c r="E59" s="72"/>
      <c r="F59" s="72"/>
      <c r="G59" s="72"/>
      <c r="H59" s="72"/>
      <c r="I59" s="72"/>
      <c r="J59" s="72"/>
      <c r="K59" s="72"/>
      <c r="L59" s="72"/>
      <c r="M59" s="72"/>
    </row>
    <row r="60" spans="1:13" ht="27.6" customHeight="1">
      <c r="A60" s="66"/>
      <c r="B60" s="66"/>
      <c r="C60" s="66"/>
      <c r="D60" s="75" t="s">
        <v>868</v>
      </c>
      <c r="E60" s="72"/>
      <c r="F60" s="72"/>
      <c r="G60" s="72"/>
      <c r="H60" s="72"/>
      <c r="I60" s="72"/>
      <c r="J60" s="72"/>
      <c r="K60" s="72"/>
      <c r="L60" s="72"/>
      <c r="M60" s="72"/>
    </row>
    <row r="61" spans="1:13" ht="25.5" customHeight="1">
      <c r="A61" s="82"/>
      <c r="B61" s="82"/>
      <c r="C61" s="82" t="s">
        <v>860</v>
      </c>
      <c r="D61" s="80" t="s">
        <v>550</v>
      </c>
      <c r="E61" s="72"/>
      <c r="F61" s="72"/>
      <c r="G61" s="72"/>
      <c r="H61" s="72"/>
      <c r="I61" s="72"/>
      <c r="J61" s="72"/>
      <c r="K61" s="72"/>
      <c r="L61" s="72"/>
      <c r="M61" s="72"/>
    </row>
    <row r="62" spans="1:13">
      <c r="A62" s="84" t="s">
        <v>143</v>
      </c>
      <c r="B62" s="81"/>
      <c r="C62" s="81"/>
      <c r="D62" s="73" t="s">
        <v>879</v>
      </c>
      <c r="E62" s="72"/>
      <c r="F62" s="72"/>
      <c r="G62" s="72"/>
      <c r="H62" s="72"/>
      <c r="I62" s="72"/>
      <c r="J62" s="72"/>
      <c r="K62" s="72"/>
      <c r="L62" s="72"/>
      <c r="M62" s="72"/>
    </row>
    <row r="63" spans="1:13">
      <c r="A63" s="79"/>
      <c r="B63" s="76" t="s">
        <v>701</v>
      </c>
      <c r="C63" s="79"/>
      <c r="D63" s="80" t="s">
        <v>866</v>
      </c>
      <c r="E63" s="72"/>
      <c r="F63" s="72"/>
      <c r="G63" s="72"/>
      <c r="H63" s="72"/>
      <c r="I63" s="72"/>
      <c r="J63" s="72"/>
      <c r="K63" s="72"/>
      <c r="L63" s="72"/>
      <c r="M63" s="72"/>
    </row>
    <row r="64" spans="1:13">
      <c r="A64" s="66"/>
      <c r="B64" s="66"/>
      <c r="C64" s="66">
        <v>5</v>
      </c>
      <c r="D64" s="2" t="s">
        <v>867</v>
      </c>
      <c r="E64" s="72"/>
      <c r="F64" s="72"/>
      <c r="G64" s="72"/>
      <c r="H64" s="72"/>
      <c r="I64" s="72"/>
      <c r="J64" s="72"/>
      <c r="K64" s="72"/>
      <c r="L64" s="72"/>
      <c r="M64" s="72"/>
    </row>
    <row r="65" spans="1:13" ht="25.5" customHeight="1">
      <c r="A65" s="82"/>
      <c r="B65" s="82"/>
      <c r="C65" s="82"/>
      <c r="D65" s="77" t="s">
        <v>868</v>
      </c>
      <c r="E65" s="72"/>
      <c r="F65" s="72"/>
      <c r="G65" s="72"/>
      <c r="H65" s="72"/>
      <c r="I65" s="72"/>
      <c r="J65" s="72"/>
      <c r="K65" s="72"/>
      <c r="L65" s="72"/>
      <c r="M65" s="72"/>
    </row>
    <row r="66" spans="1:13">
      <c r="A66" s="66"/>
      <c r="B66" s="66"/>
      <c r="C66" s="66" t="s">
        <v>860</v>
      </c>
      <c r="D66" s="73" t="s">
        <v>550</v>
      </c>
      <c r="E66" s="72"/>
      <c r="F66" s="72"/>
      <c r="G66" s="72"/>
      <c r="H66" s="72"/>
      <c r="I66" s="72"/>
      <c r="J66" s="72"/>
      <c r="K66" s="72"/>
      <c r="L66" s="72"/>
      <c r="M66" s="72"/>
    </row>
    <row r="67" spans="1:13">
      <c r="A67" s="79"/>
      <c r="B67" s="76" t="s">
        <v>703</v>
      </c>
      <c r="C67" s="79"/>
      <c r="D67" s="80" t="s">
        <v>869</v>
      </c>
      <c r="E67" s="72"/>
      <c r="F67" s="72"/>
      <c r="G67" s="72"/>
      <c r="H67" s="72"/>
      <c r="I67" s="72"/>
      <c r="J67" s="72"/>
      <c r="K67" s="72"/>
      <c r="L67" s="72"/>
      <c r="M67" s="72"/>
    </row>
    <row r="68" spans="1:13">
      <c r="A68" s="66"/>
      <c r="B68" s="66"/>
      <c r="C68" s="66">
        <v>5</v>
      </c>
      <c r="D68" s="2" t="s">
        <v>867</v>
      </c>
      <c r="E68" s="72"/>
      <c r="F68" s="72"/>
      <c r="G68" s="72"/>
      <c r="H68" s="72"/>
      <c r="I68" s="72"/>
      <c r="J68" s="72"/>
      <c r="K68" s="72"/>
      <c r="L68" s="72"/>
      <c r="M68" s="72"/>
    </row>
    <row r="69" spans="1:13" ht="25.5" customHeight="1">
      <c r="A69" s="82"/>
      <c r="B69" s="82"/>
      <c r="C69" s="82"/>
      <c r="D69" s="77" t="s">
        <v>868</v>
      </c>
      <c r="E69" s="72"/>
      <c r="F69" s="72"/>
      <c r="G69" s="72"/>
      <c r="H69" s="72"/>
      <c r="I69" s="72"/>
      <c r="J69" s="72"/>
      <c r="K69" s="72"/>
      <c r="L69" s="72"/>
      <c r="M69" s="72"/>
    </row>
    <row r="70" spans="1:13">
      <c r="A70" s="66"/>
      <c r="B70" s="76"/>
      <c r="C70" s="66" t="s">
        <v>860</v>
      </c>
      <c r="D70" s="73" t="s">
        <v>550</v>
      </c>
      <c r="E70" s="72"/>
      <c r="F70" s="72"/>
      <c r="G70" s="72"/>
      <c r="H70" s="72"/>
      <c r="I70" s="72"/>
      <c r="J70" s="72"/>
      <c r="K70" s="72"/>
      <c r="L70" s="72"/>
      <c r="M70" s="72"/>
    </row>
    <row r="71" spans="1:13">
      <c r="A71" s="79"/>
      <c r="B71" s="76" t="s">
        <v>705</v>
      </c>
      <c r="C71" s="79"/>
      <c r="D71" s="80" t="s">
        <v>870</v>
      </c>
      <c r="E71" s="72"/>
      <c r="F71" s="72"/>
      <c r="G71" s="72"/>
      <c r="H71" s="72"/>
      <c r="I71" s="72"/>
      <c r="J71" s="72"/>
      <c r="K71" s="72"/>
      <c r="L71" s="72"/>
      <c r="M71" s="72"/>
    </row>
    <row r="72" spans="1:13">
      <c r="A72" s="66"/>
      <c r="B72" s="66"/>
      <c r="C72" s="66">
        <v>5</v>
      </c>
      <c r="D72" s="2" t="s">
        <v>867</v>
      </c>
      <c r="E72" s="72"/>
      <c r="F72" s="72"/>
      <c r="G72" s="72"/>
      <c r="H72" s="72"/>
      <c r="I72" s="72"/>
      <c r="J72" s="72"/>
      <c r="K72" s="72"/>
      <c r="L72" s="72"/>
      <c r="M72" s="72"/>
    </row>
    <row r="73" spans="1:13" ht="25.5" customHeight="1">
      <c r="A73" s="82"/>
      <c r="B73" s="82"/>
      <c r="C73" s="82"/>
      <c r="D73" s="77" t="s">
        <v>868</v>
      </c>
      <c r="E73" s="72"/>
      <c r="F73" s="72"/>
      <c r="G73" s="72"/>
      <c r="H73" s="72"/>
      <c r="I73" s="72"/>
      <c r="J73" s="72"/>
      <c r="K73" s="72"/>
      <c r="L73" s="72"/>
      <c r="M73" s="72"/>
    </row>
    <row r="74" spans="1:13">
      <c r="A74" s="66"/>
      <c r="B74" s="66"/>
      <c r="C74" s="66" t="s">
        <v>860</v>
      </c>
      <c r="D74" s="73" t="s">
        <v>550</v>
      </c>
      <c r="E74" s="72"/>
      <c r="F74" s="72"/>
      <c r="G74" s="72"/>
      <c r="H74" s="72"/>
      <c r="I74" s="72"/>
      <c r="J74" s="72"/>
      <c r="K74" s="72"/>
      <c r="L74" s="72"/>
      <c r="M74" s="72"/>
    </row>
    <row r="75" spans="1:13">
      <c r="A75" s="79"/>
      <c r="B75" s="76" t="s">
        <v>862</v>
      </c>
      <c r="C75" s="79"/>
      <c r="D75" s="80" t="s">
        <v>871</v>
      </c>
      <c r="E75" s="72"/>
      <c r="F75" s="72"/>
      <c r="G75" s="72"/>
      <c r="H75" s="72"/>
      <c r="I75" s="72"/>
      <c r="J75" s="72"/>
      <c r="K75" s="72"/>
      <c r="L75" s="72"/>
      <c r="M75" s="72"/>
    </row>
    <row r="76" spans="1:13">
      <c r="A76" s="66"/>
      <c r="B76" s="66"/>
      <c r="C76" s="66">
        <v>5</v>
      </c>
      <c r="D76" s="2" t="s">
        <v>867</v>
      </c>
      <c r="E76" s="72"/>
      <c r="F76" s="72"/>
      <c r="G76" s="72"/>
      <c r="H76" s="72"/>
      <c r="I76" s="72"/>
      <c r="J76" s="72"/>
      <c r="K76" s="72"/>
      <c r="L76" s="72"/>
      <c r="M76" s="72"/>
    </row>
    <row r="77" spans="1:13" ht="25.5" customHeight="1">
      <c r="A77" s="82"/>
      <c r="B77" s="82"/>
      <c r="C77" s="82"/>
      <c r="D77" s="77" t="s">
        <v>868</v>
      </c>
      <c r="E77" s="72"/>
      <c r="F77" s="72"/>
      <c r="G77" s="72"/>
      <c r="H77" s="72"/>
      <c r="I77" s="72"/>
      <c r="J77" s="72"/>
      <c r="K77" s="72"/>
      <c r="L77" s="72"/>
      <c r="M77" s="72"/>
    </row>
    <row r="78" spans="1:13">
      <c r="A78" s="66"/>
      <c r="B78" s="66"/>
      <c r="C78" s="66" t="s">
        <v>860</v>
      </c>
      <c r="D78" s="73" t="s">
        <v>550</v>
      </c>
      <c r="E78" s="72"/>
      <c r="F78" s="72"/>
      <c r="G78" s="72"/>
      <c r="H78" s="72"/>
      <c r="I78" s="72"/>
      <c r="J78" s="72"/>
      <c r="K78" s="72"/>
      <c r="L78" s="72"/>
      <c r="M78" s="72"/>
    </row>
    <row r="79" spans="1:13">
      <c r="A79" s="79"/>
      <c r="B79" s="76" t="s">
        <v>872</v>
      </c>
      <c r="C79" s="79"/>
      <c r="D79" s="80" t="s">
        <v>873</v>
      </c>
      <c r="E79" s="72"/>
      <c r="F79" s="72"/>
      <c r="G79" s="72"/>
      <c r="H79" s="72"/>
      <c r="I79" s="72"/>
      <c r="J79" s="72"/>
      <c r="K79" s="72"/>
      <c r="L79" s="72"/>
      <c r="M79" s="72"/>
    </row>
    <row r="80" spans="1:13">
      <c r="A80" s="66"/>
      <c r="B80" s="66"/>
      <c r="C80" s="66">
        <v>5</v>
      </c>
      <c r="D80" s="2" t="s">
        <v>867</v>
      </c>
      <c r="E80" s="72"/>
      <c r="F80" s="72"/>
      <c r="G80" s="72"/>
      <c r="H80" s="72"/>
      <c r="I80" s="72"/>
      <c r="J80" s="72"/>
      <c r="K80" s="72"/>
      <c r="L80" s="72"/>
      <c r="M80" s="72"/>
    </row>
    <row r="81" spans="1:13" ht="25.5" customHeight="1">
      <c r="A81" s="82"/>
      <c r="B81" s="82"/>
      <c r="C81" s="82"/>
      <c r="D81" s="77" t="s">
        <v>868</v>
      </c>
      <c r="E81" s="72"/>
      <c r="F81" s="72"/>
      <c r="G81" s="72"/>
      <c r="H81" s="72"/>
      <c r="I81" s="72"/>
      <c r="J81" s="72"/>
      <c r="K81" s="72"/>
      <c r="L81" s="72"/>
      <c r="M81" s="72"/>
    </row>
    <row r="82" spans="1:13">
      <c r="A82" s="66"/>
      <c r="B82" s="66"/>
      <c r="C82" s="66" t="s">
        <v>860</v>
      </c>
      <c r="D82" s="73" t="s">
        <v>550</v>
      </c>
      <c r="E82" s="72"/>
      <c r="F82" s="72"/>
      <c r="G82" s="72"/>
      <c r="H82" s="72"/>
      <c r="I82" s="72"/>
      <c r="J82" s="72"/>
      <c r="K82" s="72"/>
      <c r="L82" s="72"/>
      <c r="M82" s="72"/>
    </row>
    <row r="83" spans="1:13">
      <c r="A83" s="79"/>
      <c r="B83" s="76" t="s">
        <v>874</v>
      </c>
      <c r="C83" s="79"/>
      <c r="D83" s="80" t="s">
        <v>875</v>
      </c>
      <c r="E83" s="72"/>
      <c r="F83" s="72"/>
      <c r="G83" s="72"/>
      <c r="H83" s="72"/>
      <c r="I83" s="72"/>
      <c r="J83" s="72"/>
      <c r="K83" s="72"/>
      <c r="L83" s="72"/>
      <c r="M83" s="72"/>
    </row>
    <row r="84" spans="1:13">
      <c r="A84" s="66"/>
      <c r="B84" s="66"/>
      <c r="C84" s="66">
        <v>5</v>
      </c>
      <c r="D84" s="2" t="s">
        <v>867</v>
      </c>
      <c r="E84" s="72"/>
      <c r="F84" s="72"/>
      <c r="G84" s="72"/>
      <c r="H84" s="72"/>
      <c r="I84" s="72"/>
      <c r="J84" s="72"/>
      <c r="K84" s="72"/>
      <c r="L84" s="72"/>
      <c r="M84" s="72"/>
    </row>
    <row r="85" spans="1:13" ht="25.5" customHeight="1">
      <c r="A85" s="82"/>
      <c r="B85" s="82"/>
      <c r="C85" s="82"/>
      <c r="D85" s="77" t="s">
        <v>868</v>
      </c>
      <c r="E85" s="72"/>
      <c r="F85" s="72"/>
      <c r="G85" s="72"/>
      <c r="H85" s="72"/>
      <c r="I85" s="72"/>
      <c r="J85" s="72"/>
      <c r="K85" s="72"/>
      <c r="L85" s="72"/>
      <c r="M85" s="72"/>
    </row>
    <row r="86" spans="1:13">
      <c r="A86" s="66"/>
      <c r="B86" s="66"/>
      <c r="C86" s="66" t="s">
        <v>860</v>
      </c>
      <c r="D86" s="73" t="s">
        <v>550</v>
      </c>
      <c r="E86" s="72"/>
      <c r="F86" s="72"/>
      <c r="G86" s="72"/>
      <c r="H86" s="72"/>
      <c r="I86" s="72"/>
      <c r="J86" s="72"/>
      <c r="K86" s="72"/>
      <c r="L86" s="72"/>
      <c r="M86" s="72"/>
    </row>
    <row r="87" spans="1:13">
      <c r="A87" s="79"/>
      <c r="B87" s="76" t="s">
        <v>880</v>
      </c>
      <c r="C87" s="79"/>
      <c r="D87" s="80" t="s">
        <v>881</v>
      </c>
      <c r="E87" s="72"/>
      <c r="F87" s="72"/>
      <c r="G87" s="72"/>
      <c r="H87" s="72"/>
      <c r="I87" s="72"/>
      <c r="J87" s="72"/>
      <c r="K87" s="72"/>
      <c r="L87" s="72"/>
      <c r="M87" s="72"/>
    </row>
    <row r="88" spans="1:13">
      <c r="A88" s="66"/>
      <c r="B88" s="66"/>
      <c r="C88" s="66">
        <v>5</v>
      </c>
      <c r="D88" s="2" t="s">
        <v>867</v>
      </c>
      <c r="E88" s="72"/>
      <c r="F88" s="72"/>
      <c r="G88" s="72"/>
      <c r="H88" s="72"/>
      <c r="I88" s="72"/>
      <c r="J88" s="72"/>
      <c r="K88" s="72"/>
      <c r="L88" s="72"/>
      <c r="M88" s="72"/>
    </row>
    <row r="89" spans="1:13" ht="27.6" customHeight="1">
      <c r="A89" s="82"/>
      <c r="B89" s="82"/>
      <c r="C89" s="82"/>
      <c r="D89" s="77" t="s">
        <v>868</v>
      </c>
      <c r="E89" s="72"/>
      <c r="F89" s="72"/>
      <c r="G89" s="72"/>
      <c r="H89" s="72"/>
      <c r="I89" s="72"/>
      <c r="J89" s="72"/>
      <c r="K89" s="72"/>
      <c r="L89" s="72"/>
      <c r="M89" s="72"/>
    </row>
    <row r="90" spans="1:13" ht="15.75" customHeight="1">
      <c r="A90" s="66"/>
      <c r="B90" s="66"/>
      <c r="C90" s="66" t="s">
        <v>860</v>
      </c>
      <c r="D90" s="73" t="s">
        <v>550</v>
      </c>
      <c r="E90" s="72"/>
      <c r="F90" s="72"/>
      <c r="G90" s="72"/>
      <c r="H90" s="72"/>
      <c r="I90" s="72"/>
      <c r="J90" s="72"/>
      <c r="K90" s="72"/>
      <c r="L90" s="72"/>
      <c r="M90" s="72"/>
    </row>
    <row r="91" spans="1:13">
      <c r="A91" s="76"/>
      <c r="B91" s="76"/>
      <c r="C91" s="76"/>
      <c r="D91" s="3"/>
      <c r="E91" s="72"/>
      <c r="F91" s="72"/>
      <c r="G91" s="72"/>
      <c r="H91" s="72"/>
      <c r="I91" s="72"/>
      <c r="J91" s="72"/>
      <c r="K91" s="72"/>
      <c r="L91" s="72"/>
      <c r="M91" s="72"/>
    </row>
    <row r="92" spans="1:13">
      <c r="A92" s="74"/>
      <c r="B92" s="74"/>
      <c r="C92" s="74"/>
      <c r="D92" s="2"/>
      <c r="E92" s="72"/>
      <c r="F92" s="72"/>
      <c r="G92" s="72"/>
      <c r="H92" s="72"/>
      <c r="I92" s="72"/>
      <c r="J92" s="72"/>
      <c r="K92" s="72"/>
      <c r="L92" s="72"/>
      <c r="M92" s="72"/>
    </row>
    <row r="93" spans="1:13">
      <c r="A93" s="78" t="s">
        <v>882</v>
      </c>
      <c r="B93" s="67"/>
      <c r="C93" s="67"/>
      <c r="D93" s="67"/>
      <c r="E93" s="72"/>
      <c r="F93" s="72"/>
      <c r="G93" s="72"/>
      <c r="H93" s="72"/>
      <c r="I93" s="72"/>
      <c r="J93" s="72"/>
      <c r="K93" s="72"/>
      <c r="L93" s="72"/>
      <c r="M93" s="72"/>
    </row>
    <row r="94" spans="1:13" ht="25.5" customHeight="1" thickBot="1">
      <c r="A94" s="62" t="s">
        <v>883</v>
      </c>
      <c r="B94" s="62" t="s">
        <v>884</v>
      </c>
      <c r="C94" s="62" t="s">
        <v>885</v>
      </c>
      <c r="D94" s="62" t="s">
        <v>886</v>
      </c>
      <c r="E94" s="72"/>
      <c r="F94" s="72"/>
      <c r="G94" s="72"/>
      <c r="H94" s="72"/>
      <c r="I94" s="72"/>
      <c r="J94" s="72"/>
      <c r="K94" s="72"/>
      <c r="L94" s="72"/>
      <c r="M94" s="72"/>
    </row>
    <row r="95" spans="1:13">
      <c r="A95" s="740">
        <v>3</v>
      </c>
      <c r="B95" s="78"/>
      <c r="C95" s="78"/>
      <c r="D95" s="80" t="s">
        <v>887</v>
      </c>
      <c r="E95" s="72"/>
      <c r="F95" s="72"/>
      <c r="G95" s="72"/>
      <c r="H95" s="72"/>
      <c r="I95" s="72"/>
      <c r="J95" s="72"/>
      <c r="K95" s="72"/>
      <c r="L95" s="72"/>
      <c r="M95" s="72"/>
    </row>
    <row r="96" spans="1:13">
      <c r="A96" s="74"/>
      <c r="B96" s="74">
        <v>1</v>
      </c>
      <c r="C96" s="74"/>
      <c r="D96" s="2" t="s">
        <v>888</v>
      </c>
      <c r="E96" s="72"/>
      <c r="F96" s="72"/>
      <c r="G96" s="72"/>
      <c r="H96" s="72"/>
      <c r="I96" s="72"/>
      <c r="J96" s="72"/>
      <c r="K96" s="72"/>
      <c r="L96" s="72"/>
      <c r="M96" s="72"/>
    </row>
    <row r="97" spans="1:13">
      <c r="A97" s="76"/>
      <c r="B97" s="76"/>
      <c r="C97" s="76">
        <v>7</v>
      </c>
      <c r="D97" s="3" t="s">
        <v>889</v>
      </c>
      <c r="E97" s="72"/>
      <c r="F97" s="72"/>
      <c r="G97" s="72"/>
      <c r="H97" s="72"/>
      <c r="I97" s="72"/>
      <c r="J97" s="72"/>
      <c r="K97" s="72"/>
      <c r="L97" s="72"/>
      <c r="M97" s="72"/>
    </row>
    <row r="98" spans="1:13" ht="27.6" customHeight="1">
      <c r="A98" s="74"/>
      <c r="B98" s="74"/>
      <c r="C98" s="74"/>
      <c r="D98" s="75" t="s">
        <v>868</v>
      </c>
      <c r="E98" s="72"/>
      <c r="F98" s="72"/>
      <c r="G98" s="72"/>
      <c r="H98" s="72"/>
      <c r="I98" s="72"/>
      <c r="J98" s="72"/>
      <c r="K98" s="72"/>
      <c r="L98" s="72"/>
      <c r="M98" s="72"/>
    </row>
    <row r="99" spans="1:13" ht="25.5" customHeight="1">
      <c r="A99" s="76"/>
      <c r="B99" s="76"/>
      <c r="C99" s="76" t="s">
        <v>860</v>
      </c>
      <c r="D99" s="3" t="s">
        <v>495</v>
      </c>
      <c r="E99" s="72"/>
      <c r="F99" s="72"/>
      <c r="G99" s="72"/>
      <c r="H99" s="72"/>
      <c r="I99" s="72"/>
      <c r="J99" s="72"/>
      <c r="K99" s="72"/>
      <c r="L99" s="72"/>
      <c r="M99" s="72"/>
    </row>
    <row r="100" spans="1:13">
      <c r="A100" s="84">
        <v>4</v>
      </c>
      <c r="B100" s="84"/>
      <c r="C100" s="84"/>
      <c r="D100" s="73" t="s">
        <v>861</v>
      </c>
      <c r="E100" s="72"/>
      <c r="F100" s="72"/>
      <c r="G100" s="72"/>
      <c r="H100" s="72"/>
      <c r="I100" s="72"/>
      <c r="J100" s="72"/>
      <c r="K100" s="72"/>
      <c r="L100" s="72"/>
      <c r="M100" s="72"/>
    </row>
    <row r="101" spans="1:13">
      <c r="A101" s="76"/>
      <c r="B101" s="76" t="s">
        <v>862</v>
      </c>
      <c r="C101" s="76"/>
      <c r="D101" s="77" t="s">
        <v>863</v>
      </c>
      <c r="E101" s="72"/>
      <c r="F101" s="72"/>
      <c r="G101" s="72"/>
      <c r="H101" s="72"/>
      <c r="I101" s="72"/>
      <c r="J101" s="72"/>
      <c r="K101" s="72"/>
      <c r="L101" s="72"/>
      <c r="M101" s="72"/>
    </row>
    <row r="102" spans="1:13">
      <c r="A102" s="74"/>
      <c r="B102" s="74"/>
      <c r="C102" s="74">
        <v>3</v>
      </c>
      <c r="D102" s="2" t="s">
        <v>890</v>
      </c>
      <c r="E102" s="72"/>
      <c r="F102" s="72"/>
      <c r="G102" s="72"/>
      <c r="H102" s="72"/>
      <c r="I102" s="72"/>
      <c r="J102" s="72"/>
      <c r="K102" s="72"/>
      <c r="L102" s="72"/>
      <c r="M102" s="72"/>
    </row>
    <row r="103" spans="1:13" ht="27.6" customHeight="1">
      <c r="A103" s="76"/>
      <c r="B103" s="76"/>
      <c r="C103" s="76"/>
      <c r="D103" s="77" t="s">
        <v>868</v>
      </c>
      <c r="E103" s="72"/>
      <c r="F103" s="72"/>
      <c r="G103" s="72"/>
      <c r="H103" s="72"/>
      <c r="I103" s="72"/>
      <c r="J103" s="72"/>
      <c r="K103" s="72"/>
      <c r="L103" s="72"/>
      <c r="M103" s="72"/>
    </row>
    <row r="104" spans="1:13" ht="25.5" customHeight="1">
      <c r="A104" s="74"/>
      <c r="B104" s="74"/>
      <c r="C104" s="74" t="s">
        <v>860</v>
      </c>
      <c r="D104" s="2" t="s">
        <v>495</v>
      </c>
      <c r="E104" s="72"/>
      <c r="F104" s="72"/>
      <c r="G104" s="72"/>
      <c r="H104" s="72"/>
      <c r="I104" s="72"/>
      <c r="J104" s="72"/>
      <c r="K104" s="72"/>
      <c r="L104" s="72"/>
      <c r="M104" s="72"/>
    </row>
    <row r="105" spans="1:13">
      <c r="A105" s="740">
        <v>5</v>
      </c>
      <c r="B105" s="740"/>
      <c r="C105" s="740"/>
      <c r="D105" s="80" t="s">
        <v>891</v>
      </c>
      <c r="E105" s="72"/>
      <c r="F105" s="72"/>
      <c r="G105" s="72"/>
      <c r="H105" s="72"/>
      <c r="I105" s="72"/>
      <c r="J105" s="72"/>
      <c r="K105" s="72"/>
      <c r="L105" s="72"/>
      <c r="M105" s="72"/>
    </row>
    <row r="106" spans="1:13">
      <c r="A106" s="74"/>
      <c r="B106" s="76" t="s">
        <v>862</v>
      </c>
      <c r="C106" s="74"/>
      <c r="D106" s="75" t="s">
        <v>863</v>
      </c>
      <c r="E106" s="72"/>
      <c r="F106" s="72"/>
      <c r="G106" s="72"/>
      <c r="H106" s="72"/>
      <c r="I106" s="72"/>
      <c r="J106" s="72"/>
      <c r="K106" s="72"/>
      <c r="L106" s="72"/>
      <c r="M106" s="72"/>
    </row>
    <row r="107" spans="1:13">
      <c r="A107" s="76"/>
      <c r="B107" s="76"/>
      <c r="C107" s="76">
        <v>4</v>
      </c>
      <c r="D107" s="3" t="s">
        <v>892</v>
      </c>
      <c r="E107" s="72"/>
      <c r="F107" s="72"/>
      <c r="G107" s="72"/>
      <c r="H107" s="72"/>
      <c r="I107" s="72"/>
      <c r="J107" s="72"/>
      <c r="K107" s="72"/>
      <c r="L107" s="72"/>
      <c r="M107" s="72"/>
    </row>
    <row r="108" spans="1:13" ht="27.6" customHeight="1">
      <c r="A108" s="74"/>
      <c r="B108" s="74"/>
      <c r="C108" s="74"/>
      <c r="D108" s="75" t="s">
        <v>868</v>
      </c>
      <c r="E108" s="72"/>
      <c r="F108" s="72"/>
      <c r="G108" s="72"/>
      <c r="H108" s="72"/>
      <c r="I108" s="72"/>
      <c r="J108" s="72"/>
      <c r="K108" s="72"/>
      <c r="L108" s="72"/>
      <c r="M108" s="72"/>
    </row>
    <row r="109" spans="1:13" ht="25.5" customHeight="1">
      <c r="A109" s="76"/>
      <c r="B109" s="76"/>
      <c r="C109" s="76" t="s">
        <v>860</v>
      </c>
      <c r="D109" s="3" t="s">
        <v>495</v>
      </c>
      <c r="E109" s="72"/>
      <c r="F109" s="72"/>
      <c r="G109" s="72"/>
      <c r="H109" s="72"/>
      <c r="I109" s="72"/>
      <c r="J109" s="72"/>
      <c r="K109" s="72"/>
      <c r="L109" s="72"/>
      <c r="M109" s="72"/>
    </row>
    <row r="110" spans="1:13">
      <c r="A110" s="84">
        <v>8</v>
      </c>
      <c r="B110" s="84"/>
      <c r="C110" s="84"/>
      <c r="D110" s="73" t="s">
        <v>864</v>
      </c>
      <c r="E110" s="72"/>
      <c r="F110" s="72"/>
      <c r="G110" s="72"/>
      <c r="H110" s="72"/>
      <c r="I110" s="72"/>
      <c r="J110" s="72"/>
      <c r="K110" s="72"/>
      <c r="L110" s="72"/>
      <c r="M110" s="72"/>
    </row>
    <row r="111" spans="1:13">
      <c r="A111" s="76"/>
      <c r="B111" s="76" t="s">
        <v>862</v>
      </c>
      <c r="C111" s="76"/>
      <c r="D111" s="77" t="s">
        <v>863</v>
      </c>
      <c r="E111" s="72"/>
      <c r="F111" s="72"/>
      <c r="G111" s="72"/>
      <c r="H111" s="72"/>
      <c r="I111" s="72"/>
      <c r="J111" s="72"/>
      <c r="K111" s="72"/>
      <c r="L111" s="72"/>
      <c r="M111" s="72"/>
    </row>
    <row r="112" spans="1:13">
      <c r="A112" s="74"/>
      <c r="B112" s="74"/>
      <c r="C112" s="74">
        <v>3</v>
      </c>
      <c r="D112" s="2" t="s">
        <v>890</v>
      </c>
      <c r="E112" s="72"/>
      <c r="F112" s="72"/>
      <c r="G112" s="72"/>
      <c r="H112" s="72"/>
      <c r="I112" s="72"/>
      <c r="J112" s="72"/>
      <c r="K112" s="72"/>
      <c r="L112" s="72"/>
      <c r="M112" s="72"/>
    </row>
    <row r="113" spans="1:13" ht="27.6" customHeight="1">
      <c r="A113" s="76"/>
      <c r="B113" s="76"/>
      <c r="C113" s="76"/>
      <c r="D113" s="77" t="s">
        <v>868</v>
      </c>
      <c r="E113" s="72"/>
      <c r="F113" s="72"/>
      <c r="G113" s="72"/>
      <c r="H113" s="72"/>
      <c r="I113" s="72"/>
      <c r="J113" s="72"/>
      <c r="K113" s="72"/>
      <c r="L113" s="72"/>
      <c r="M113" s="72"/>
    </row>
    <row r="114" spans="1:13" ht="25.5" customHeight="1">
      <c r="A114" s="74"/>
      <c r="B114" s="74"/>
      <c r="C114" s="74" t="s">
        <v>860</v>
      </c>
      <c r="D114" s="2" t="s">
        <v>495</v>
      </c>
      <c r="E114" s="72"/>
      <c r="F114" s="72"/>
      <c r="G114" s="72"/>
      <c r="H114" s="72"/>
      <c r="I114" s="72"/>
      <c r="J114" s="72"/>
      <c r="K114" s="72"/>
      <c r="L114" s="72"/>
      <c r="M114" s="72"/>
    </row>
    <row r="115" spans="1:13">
      <c r="A115" s="740" t="s">
        <v>893</v>
      </c>
      <c r="B115" s="740"/>
      <c r="C115" s="740"/>
      <c r="D115" s="80" t="s">
        <v>865</v>
      </c>
      <c r="E115" s="72"/>
      <c r="F115" s="72"/>
      <c r="G115" s="72"/>
      <c r="H115" s="72"/>
      <c r="I115" s="72"/>
      <c r="J115" s="72"/>
      <c r="K115" s="72"/>
      <c r="L115" s="72"/>
      <c r="M115" s="72"/>
    </row>
    <row r="116" spans="1:13">
      <c r="A116" s="74"/>
      <c r="B116" s="76" t="s">
        <v>701</v>
      </c>
      <c r="C116" s="74"/>
      <c r="D116" s="75" t="s">
        <v>866</v>
      </c>
      <c r="E116" s="72"/>
      <c r="F116" s="72"/>
      <c r="G116" s="72"/>
      <c r="H116" s="72"/>
      <c r="I116" s="72"/>
      <c r="J116" s="72"/>
      <c r="K116" s="72"/>
      <c r="L116" s="72"/>
      <c r="M116" s="72"/>
    </row>
    <row r="117" spans="1:13">
      <c r="A117" s="76"/>
      <c r="B117" s="76"/>
      <c r="C117" s="76">
        <v>7</v>
      </c>
      <c r="D117" s="3" t="s">
        <v>863</v>
      </c>
      <c r="E117" s="72"/>
      <c r="F117" s="72"/>
      <c r="G117" s="72"/>
      <c r="H117" s="72"/>
      <c r="I117" s="72"/>
      <c r="J117" s="72"/>
      <c r="K117" s="72"/>
      <c r="L117" s="72"/>
      <c r="M117" s="72"/>
    </row>
    <row r="118" spans="1:13" ht="25.5" customHeight="1">
      <c r="A118" s="74"/>
      <c r="B118" s="74"/>
      <c r="C118" s="74"/>
      <c r="D118" s="75" t="s">
        <v>868</v>
      </c>
      <c r="E118" s="72"/>
      <c r="F118" s="72"/>
      <c r="G118" s="72"/>
      <c r="H118" s="72"/>
      <c r="I118" s="72"/>
      <c r="J118" s="72"/>
      <c r="K118" s="72"/>
      <c r="L118" s="72"/>
      <c r="M118" s="72"/>
    </row>
    <row r="119" spans="1:13">
      <c r="A119" s="76"/>
      <c r="B119" s="76"/>
      <c r="C119" s="76" t="s">
        <v>860</v>
      </c>
      <c r="D119" s="3" t="s">
        <v>550</v>
      </c>
      <c r="E119" s="72"/>
      <c r="F119" s="72"/>
      <c r="G119" s="72"/>
      <c r="H119" s="72"/>
      <c r="I119" s="72"/>
      <c r="J119" s="72"/>
      <c r="K119" s="72"/>
      <c r="L119" s="72"/>
      <c r="M119" s="72"/>
    </row>
    <row r="120" spans="1:13">
      <c r="A120" s="74"/>
      <c r="B120" s="74" t="s">
        <v>703</v>
      </c>
      <c r="C120" s="74"/>
      <c r="D120" s="2" t="s">
        <v>869</v>
      </c>
      <c r="E120" s="72"/>
      <c r="F120" s="72"/>
      <c r="G120" s="72"/>
      <c r="H120" s="72"/>
      <c r="I120" s="72"/>
      <c r="J120" s="72"/>
      <c r="K120" s="72"/>
      <c r="L120" s="72"/>
      <c r="M120" s="72"/>
    </row>
    <row r="121" spans="1:13">
      <c r="A121" s="76"/>
      <c r="B121" s="76"/>
      <c r="C121" s="76">
        <v>7</v>
      </c>
      <c r="D121" s="77" t="s">
        <v>863</v>
      </c>
      <c r="E121" s="72"/>
      <c r="F121" s="72"/>
      <c r="G121" s="72"/>
      <c r="H121" s="72"/>
      <c r="I121" s="72"/>
      <c r="J121" s="72"/>
      <c r="K121" s="72"/>
      <c r="L121" s="72"/>
      <c r="M121" s="72"/>
    </row>
    <row r="122" spans="1:13" ht="25.5" customHeight="1">
      <c r="A122" s="74"/>
      <c r="B122" s="74"/>
      <c r="C122" s="74"/>
      <c r="D122" s="75" t="s">
        <v>868</v>
      </c>
      <c r="E122" s="72"/>
      <c r="F122" s="72"/>
      <c r="G122" s="72"/>
      <c r="H122" s="72"/>
      <c r="I122" s="72"/>
      <c r="J122" s="72"/>
      <c r="K122" s="72"/>
      <c r="L122" s="72"/>
      <c r="M122" s="72"/>
    </row>
    <row r="123" spans="1:13">
      <c r="A123" s="76"/>
      <c r="B123" s="76"/>
      <c r="C123" s="76" t="s">
        <v>860</v>
      </c>
      <c r="D123" s="3" t="s">
        <v>550</v>
      </c>
      <c r="E123" s="72"/>
      <c r="F123" s="72"/>
      <c r="G123" s="72"/>
      <c r="H123" s="72"/>
      <c r="I123" s="72"/>
      <c r="J123" s="72"/>
      <c r="K123" s="72"/>
      <c r="L123" s="72"/>
      <c r="M123" s="72"/>
    </row>
    <row r="124" spans="1:13">
      <c r="A124" s="74"/>
      <c r="B124" s="74" t="s">
        <v>705</v>
      </c>
      <c r="C124" s="74"/>
      <c r="D124" s="2" t="s">
        <v>870</v>
      </c>
      <c r="E124" s="72"/>
      <c r="F124" s="72"/>
      <c r="G124" s="72"/>
      <c r="H124" s="72"/>
      <c r="I124" s="72"/>
      <c r="J124" s="72"/>
      <c r="K124" s="72"/>
      <c r="L124" s="72"/>
      <c r="M124" s="72"/>
    </row>
    <row r="125" spans="1:13">
      <c r="A125" s="76"/>
      <c r="B125" s="76"/>
      <c r="C125" s="76">
        <v>7</v>
      </c>
      <c r="D125" s="3" t="s">
        <v>863</v>
      </c>
      <c r="E125" s="72"/>
      <c r="F125" s="72"/>
      <c r="G125" s="72"/>
      <c r="H125" s="72"/>
      <c r="I125" s="72"/>
      <c r="J125" s="72"/>
      <c r="K125" s="72"/>
      <c r="L125" s="72"/>
      <c r="M125" s="72"/>
    </row>
    <row r="126" spans="1:13" ht="25.5" customHeight="1">
      <c r="A126" s="74"/>
      <c r="B126" s="74"/>
      <c r="C126" s="74"/>
      <c r="D126" s="75" t="s">
        <v>868</v>
      </c>
      <c r="E126" s="72"/>
      <c r="F126" s="72"/>
      <c r="G126" s="72"/>
      <c r="H126" s="72"/>
      <c r="I126" s="72"/>
      <c r="J126" s="72"/>
      <c r="K126" s="72"/>
      <c r="L126" s="72"/>
      <c r="M126" s="72"/>
    </row>
    <row r="127" spans="1:13">
      <c r="A127" s="76"/>
      <c r="B127" s="76"/>
      <c r="C127" s="76" t="s">
        <v>860</v>
      </c>
      <c r="D127" s="3" t="s">
        <v>550</v>
      </c>
      <c r="E127" s="72"/>
      <c r="F127" s="72"/>
      <c r="G127" s="72"/>
      <c r="H127" s="72"/>
      <c r="I127" s="72"/>
      <c r="J127" s="72"/>
      <c r="K127" s="72"/>
      <c r="L127" s="72"/>
      <c r="M127" s="72"/>
    </row>
    <row r="128" spans="1:13">
      <c r="A128" s="74"/>
      <c r="B128" s="74" t="s">
        <v>862</v>
      </c>
      <c r="C128" s="74"/>
      <c r="D128" s="2" t="s">
        <v>871</v>
      </c>
      <c r="E128" s="72"/>
      <c r="F128" s="72"/>
      <c r="G128" s="72"/>
      <c r="H128" s="72"/>
      <c r="I128" s="72"/>
      <c r="J128" s="72"/>
      <c r="K128" s="72"/>
      <c r="L128" s="72"/>
      <c r="M128" s="72"/>
    </row>
    <row r="129" spans="1:13">
      <c r="A129" s="76"/>
      <c r="B129" s="76"/>
      <c r="C129" s="76">
        <v>7</v>
      </c>
      <c r="D129" s="3" t="s">
        <v>863</v>
      </c>
      <c r="E129" s="72"/>
      <c r="F129" s="72"/>
      <c r="G129" s="72"/>
      <c r="H129" s="72"/>
      <c r="I129" s="72"/>
      <c r="J129" s="72"/>
      <c r="K129" s="72"/>
      <c r="L129" s="72"/>
      <c r="M129" s="72"/>
    </row>
    <row r="130" spans="1:13" ht="25.5" customHeight="1">
      <c r="A130" s="74"/>
      <c r="B130" s="74"/>
      <c r="C130" s="74"/>
      <c r="D130" s="75" t="s">
        <v>868</v>
      </c>
      <c r="E130" s="72"/>
      <c r="F130" s="72"/>
      <c r="G130" s="72"/>
      <c r="H130" s="72"/>
      <c r="I130" s="72"/>
      <c r="J130" s="72"/>
      <c r="K130" s="72"/>
      <c r="L130" s="72"/>
      <c r="M130" s="72"/>
    </row>
    <row r="131" spans="1:13">
      <c r="A131" s="76"/>
      <c r="B131" s="76"/>
      <c r="C131" s="76" t="s">
        <v>860</v>
      </c>
      <c r="D131" s="77" t="s">
        <v>550</v>
      </c>
      <c r="E131" s="72"/>
      <c r="F131" s="72"/>
      <c r="G131" s="72"/>
      <c r="H131" s="72"/>
      <c r="I131" s="72"/>
      <c r="J131" s="72"/>
      <c r="K131" s="72"/>
      <c r="L131" s="72"/>
      <c r="M131" s="72"/>
    </row>
    <row r="132" spans="1:13">
      <c r="A132" s="74"/>
      <c r="B132" s="74" t="s">
        <v>872</v>
      </c>
      <c r="C132" s="74"/>
      <c r="D132" s="2" t="s">
        <v>873</v>
      </c>
      <c r="E132" s="72"/>
      <c r="F132" s="72"/>
      <c r="G132" s="72"/>
      <c r="H132" s="72"/>
      <c r="I132" s="72"/>
      <c r="J132" s="72"/>
      <c r="K132" s="72"/>
      <c r="L132" s="72"/>
      <c r="M132" s="72"/>
    </row>
    <row r="133" spans="1:13">
      <c r="A133" s="76"/>
      <c r="B133" s="76"/>
      <c r="C133" s="76">
        <v>7</v>
      </c>
      <c r="D133" s="3" t="s">
        <v>863</v>
      </c>
      <c r="E133" s="72"/>
      <c r="F133" s="72"/>
      <c r="G133" s="72"/>
      <c r="H133" s="72"/>
      <c r="I133" s="72"/>
      <c r="J133" s="72"/>
      <c r="K133" s="72"/>
      <c r="L133" s="72"/>
      <c r="M133" s="72"/>
    </row>
    <row r="134" spans="1:13" ht="25.5" customHeight="1">
      <c r="A134" s="74"/>
      <c r="B134" s="74"/>
      <c r="C134" s="74"/>
      <c r="D134" s="75" t="s">
        <v>868</v>
      </c>
      <c r="E134" s="72"/>
      <c r="F134" s="72"/>
      <c r="G134" s="72"/>
      <c r="H134" s="72"/>
      <c r="I134" s="72"/>
      <c r="J134" s="72"/>
      <c r="K134" s="72"/>
      <c r="L134" s="72"/>
      <c r="M134" s="72"/>
    </row>
    <row r="135" spans="1:13">
      <c r="A135" s="76"/>
      <c r="B135" s="76"/>
      <c r="C135" s="76" t="s">
        <v>860</v>
      </c>
      <c r="D135" s="3" t="s">
        <v>550</v>
      </c>
      <c r="E135" s="72"/>
      <c r="F135" s="72"/>
      <c r="G135" s="72"/>
      <c r="H135" s="72"/>
      <c r="I135" s="72"/>
      <c r="J135" s="72"/>
      <c r="K135" s="72"/>
      <c r="L135" s="72"/>
      <c r="M135" s="72"/>
    </row>
    <row r="136" spans="1:13">
      <c r="A136" s="74"/>
      <c r="B136" s="76" t="s">
        <v>874</v>
      </c>
      <c r="C136" s="74"/>
      <c r="D136" s="75" t="s">
        <v>875</v>
      </c>
      <c r="E136" s="72"/>
      <c r="F136" s="72"/>
      <c r="G136" s="72"/>
      <c r="H136" s="72"/>
      <c r="I136" s="72"/>
      <c r="J136" s="72"/>
      <c r="K136" s="72"/>
      <c r="L136" s="72"/>
      <c r="M136" s="72"/>
    </row>
    <row r="137" spans="1:13">
      <c r="A137" s="76"/>
      <c r="B137" s="76"/>
      <c r="C137" s="76">
        <v>7</v>
      </c>
      <c r="D137" s="3" t="s">
        <v>863</v>
      </c>
      <c r="E137" s="72"/>
      <c r="F137" s="72"/>
      <c r="G137" s="72"/>
      <c r="H137" s="72"/>
      <c r="I137" s="72"/>
      <c r="J137" s="72"/>
      <c r="K137" s="72"/>
      <c r="L137" s="72"/>
      <c r="M137" s="72"/>
    </row>
    <row r="138" spans="1:13" ht="25.5" customHeight="1">
      <c r="A138" s="74"/>
      <c r="B138" s="74"/>
      <c r="C138" s="74"/>
      <c r="D138" s="75" t="s">
        <v>868</v>
      </c>
      <c r="E138" s="72"/>
      <c r="F138" s="72"/>
      <c r="G138" s="72"/>
      <c r="H138" s="72"/>
      <c r="I138" s="72"/>
      <c r="J138" s="72"/>
      <c r="K138" s="72"/>
      <c r="L138" s="72"/>
      <c r="M138" s="72"/>
    </row>
    <row r="139" spans="1:13">
      <c r="A139" s="76"/>
      <c r="B139" s="76"/>
      <c r="C139" s="76" t="s">
        <v>860</v>
      </c>
      <c r="D139" s="3" t="s">
        <v>550</v>
      </c>
      <c r="E139" s="72"/>
      <c r="F139" s="72"/>
      <c r="G139" s="72"/>
      <c r="H139" s="72"/>
      <c r="I139" s="72"/>
      <c r="J139" s="72"/>
      <c r="K139" s="72"/>
      <c r="L139" s="72"/>
      <c r="M139" s="72"/>
    </row>
    <row r="140" spans="1:13">
      <c r="A140" s="74"/>
      <c r="B140" s="74" t="s">
        <v>880</v>
      </c>
      <c r="C140" s="74"/>
      <c r="D140" s="2" t="s">
        <v>894</v>
      </c>
      <c r="E140" s="72"/>
      <c r="F140" s="72"/>
      <c r="G140" s="72"/>
      <c r="H140" s="72"/>
      <c r="I140" s="72"/>
      <c r="J140" s="72"/>
      <c r="K140" s="72"/>
      <c r="L140" s="72"/>
      <c r="M140" s="72"/>
    </row>
    <row r="141" spans="1:13">
      <c r="A141" s="76"/>
      <c r="B141" s="76"/>
      <c r="C141" s="76">
        <v>7</v>
      </c>
      <c r="D141" s="77" t="s">
        <v>863</v>
      </c>
      <c r="E141" s="72"/>
      <c r="F141" s="72"/>
      <c r="G141" s="72"/>
      <c r="H141" s="72"/>
      <c r="I141" s="72"/>
      <c r="J141" s="72"/>
      <c r="K141" s="72"/>
      <c r="L141" s="72"/>
      <c r="M141" s="72"/>
    </row>
    <row r="142" spans="1:13" ht="25.5" customHeight="1">
      <c r="A142" s="74"/>
      <c r="B142" s="74"/>
      <c r="C142" s="74"/>
      <c r="D142" s="75" t="s">
        <v>868</v>
      </c>
      <c r="E142" s="72"/>
      <c r="F142" s="72"/>
      <c r="G142" s="72"/>
      <c r="H142" s="72"/>
      <c r="I142" s="72"/>
      <c r="J142" s="72"/>
      <c r="K142" s="72"/>
      <c r="L142" s="72"/>
      <c r="M142" s="72"/>
    </row>
    <row r="143" spans="1:13">
      <c r="A143" s="76"/>
      <c r="B143" s="76"/>
      <c r="C143" s="76" t="s">
        <v>860</v>
      </c>
      <c r="D143" s="3" t="s">
        <v>550</v>
      </c>
      <c r="E143" s="72"/>
      <c r="F143" s="72"/>
      <c r="G143" s="72"/>
      <c r="H143" s="72"/>
      <c r="I143" s="72"/>
      <c r="J143" s="72"/>
      <c r="K143" s="72"/>
      <c r="L143" s="72"/>
      <c r="M143" s="72"/>
    </row>
    <row r="144" spans="1:13">
      <c r="A144" s="74"/>
      <c r="B144" s="74" t="s">
        <v>876</v>
      </c>
      <c r="C144" s="74"/>
      <c r="D144" s="2" t="s">
        <v>895</v>
      </c>
      <c r="E144" s="72"/>
      <c r="F144" s="72"/>
      <c r="G144" s="72"/>
      <c r="H144" s="72"/>
      <c r="I144" s="72"/>
      <c r="J144" s="72"/>
      <c r="K144" s="72"/>
      <c r="L144" s="72"/>
      <c r="M144" s="72"/>
    </row>
    <row r="145" spans="1:13">
      <c r="A145" s="76"/>
      <c r="B145" s="76"/>
      <c r="C145" s="76">
        <v>7</v>
      </c>
      <c r="D145" s="3" t="s">
        <v>863</v>
      </c>
      <c r="E145" s="72"/>
      <c r="F145" s="72"/>
      <c r="G145" s="72"/>
      <c r="H145" s="72"/>
      <c r="I145" s="72"/>
      <c r="J145" s="72"/>
      <c r="K145" s="72"/>
      <c r="L145" s="72"/>
      <c r="M145" s="72"/>
    </row>
    <row r="146" spans="1:13" ht="25.5" customHeight="1">
      <c r="A146" s="74"/>
      <c r="B146" s="74"/>
      <c r="C146" s="74"/>
      <c r="D146" s="75" t="s">
        <v>868</v>
      </c>
      <c r="E146" s="72"/>
      <c r="F146" s="72"/>
      <c r="G146" s="72"/>
      <c r="H146" s="72"/>
      <c r="I146" s="72"/>
      <c r="J146" s="72"/>
      <c r="K146" s="72"/>
      <c r="L146" s="72"/>
      <c r="M146" s="72"/>
    </row>
    <row r="147" spans="1:13">
      <c r="A147" s="76"/>
      <c r="B147" s="76"/>
      <c r="C147" s="76" t="s">
        <v>860</v>
      </c>
      <c r="D147" s="3" t="s">
        <v>550</v>
      </c>
      <c r="E147" s="72"/>
      <c r="F147" s="72"/>
      <c r="G147" s="72"/>
      <c r="H147" s="72"/>
      <c r="I147" s="72"/>
      <c r="J147" s="72"/>
      <c r="K147" s="72"/>
      <c r="L147" s="72"/>
      <c r="M147" s="72"/>
    </row>
    <row r="148" spans="1:13">
      <c r="A148" s="74"/>
      <c r="B148" s="74" t="s">
        <v>893</v>
      </c>
      <c r="C148" s="74"/>
      <c r="D148" s="2" t="s">
        <v>896</v>
      </c>
      <c r="E148" s="72"/>
      <c r="F148" s="72"/>
      <c r="G148" s="72"/>
      <c r="H148" s="72"/>
      <c r="I148" s="72"/>
      <c r="J148" s="72"/>
      <c r="K148" s="72"/>
      <c r="L148" s="72"/>
      <c r="M148" s="72"/>
    </row>
    <row r="149" spans="1:13">
      <c r="A149" s="76"/>
      <c r="B149" s="76"/>
      <c r="C149" s="76">
        <v>7</v>
      </c>
      <c r="D149" s="3" t="s">
        <v>863</v>
      </c>
      <c r="E149" s="72"/>
      <c r="F149" s="72"/>
      <c r="G149" s="72"/>
      <c r="H149" s="72"/>
      <c r="I149" s="72"/>
      <c r="J149" s="72"/>
      <c r="K149" s="72"/>
      <c r="L149" s="72"/>
      <c r="M149" s="72"/>
    </row>
    <row r="150" spans="1:13" ht="27.6" customHeight="1">
      <c r="A150" s="74"/>
      <c r="B150" s="74"/>
      <c r="C150" s="74"/>
      <c r="D150" s="75" t="s">
        <v>868</v>
      </c>
      <c r="E150" s="72"/>
      <c r="F150" s="72"/>
      <c r="G150" s="72"/>
      <c r="H150" s="72"/>
      <c r="I150" s="72"/>
      <c r="J150" s="72"/>
      <c r="K150" s="72"/>
      <c r="L150" s="72"/>
      <c r="M150" s="72"/>
    </row>
    <row r="151" spans="1:13" ht="25.5" customHeight="1">
      <c r="A151" s="76"/>
      <c r="B151" s="76"/>
      <c r="C151" s="76" t="s">
        <v>860</v>
      </c>
      <c r="D151" s="77" t="s">
        <v>550</v>
      </c>
      <c r="E151" s="72"/>
      <c r="F151" s="72"/>
      <c r="G151" s="72"/>
      <c r="H151" s="72"/>
      <c r="I151" s="72"/>
      <c r="J151" s="72"/>
      <c r="K151" s="72"/>
      <c r="L151" s="72"/>
      <c r="M151" s="72"/>
    </row>
    <row r="152" spans="1:13">
      <c r="A152" s="84" t="s">
        <v>897</v>
      </c>
      <c r="B152" s="84"/>
      <c r="C152" s="84"/>
      <c r="D152" s="73" t="s">
        <v>898</v>
      </c>
      <c r="E152" s="72"/>
      <c r="F152" s="72"/>
      <c r="G152" s="72"/>
      <c r="H152" s="72"/>
      <c r="I152" s="72"/>
      <c r="J152" s="72"/>
      <c r="K152" s="72"/>
      <c r="L152" s="72"/>
      <c r="M152" s="72"/>
    </row>
    <row r="153" spans="1:13">
      <c r="A153" s="76"/>
      <c r="B153" s="76" t="s">
        <v>701</v>
      </c>
      <c r="C153" s="76"/>
      <c r="D153" s="3" t="s">
        <v>866</v>
      </c>
      <c r="E153" s="72"/>
      <c r="F153" s="72"/>
      <c r="G153" s="72"/>
      <c r="H153" s="72"/>
      <c r="I153" s="72"/>
      <c r="J153" s="72"/>
      <c r="K153" s="72"/>
      <c r="L153" s="72"/>
      <c r="M153" s="72"/>
    </row>
    <row r="154" spans="1:13">
      <c r="A154" s="74"/>
      <c r="B154" s="74"/>
      <c r="C154" s="74">
        <v>7</v>
      </c>
      <c r="D154" s="2" t="s">
        <v>863</v>
      </c>
      <c r="E154" s="72"/>
      <c r="F154" s="72"/>
      <c r="G154" s="72"/>
      <c r="H154" s="72"/>
      <c r="I154" s="72"/>
      <c r="J154" s="72"/>
      <c r="K154" s="72"/>
      <c r="L154" s="72"/>
      <c r="M154" s="72"/>
    </row>
    <row r="155" spans="1:13" ht="25.5" customHeight="1">
      <c r="A155" s="76"/>
      <c r="B155" s="76"/>
      <c r="C155" s="76"/>
      <c r="D155" s="77" t="s">
        <v>868</v>
      </c>
      <c r="E155" s="72"/>
      <c r="F155" s="72"/>
      <c r="G155" s="72"/>
      <c r="H155" s="72"/>
      <c r="I155" s="72"/>
      <c r="J155" s="72"/>
      <c r="K155" s="72"/>
      <c r="L155" s="72"/>
      <c r="M155" s="72"/>
    </row>
    <row r="156" spans="1:13">
      <c r="A156" s="74"/>
      <c r="B156" s="74"/>
      <c r="C156" s="74" t="s">
        <v>860</v>
      </c>
      <c r="D156" s="75" t="s">
        <v>550</v>
      </c>
      <c r="E156" s="72"/>
      <c r="F156" s="72"/>
      <c r="G156" s="72"/>
      <c r="H156" s="72"/>
      <c r="I156" s="72"/>
      <c r="J156" s="72"/>
      <c r="K156" s="72"/>
      <c r="L156" s="72"/>
      <c r="M156" s="72"/>
    </row>
    <row r="157" spans="1:13">
      <c r="A157" s="76"/>
      <c r="B157" s="76" t="s">
        <v>703</v>
      </c>
      <c r="C157" s="76"/>
      <c r="D157" s="3" t="s">
        <v>869</v>
      </c>
      <c r="E157" s="72"/>
      <c r="F157" s="72"/>
      <c r="G157" s="72"/>
      <c r="H157" s="72"/>
      <c r="I157" s="72"/>
      <c r="J157" s="72"/>
      <c r="K157" s="72"/>
      <c r="L157" s="72"/>
      <c r="M157" s="72"/>
    </row>
    <row r="158" spans="1:13">
      <c r="A158" s="74"/>
      <c r="B158" s="74"/>
      <c r="C158" s="74">
        <v>7</v>
      </c>
      <c r="D158" s="2" t="s">
        <v>863</v>
      </c>
      <c r="E158" s="72"/>
      <c r="F158" s="72"/>
      <c r="G158" s="72"/>
      <c r="H158" s="72"/>
      <c r="I158" s="72"/>
      <c r="J158" s="72"/>
      <c r="K158" s="72"/>
      <c r="L158" s="72"/>
      <c r="M158" s="72"/>
    </row>
    <row r="159" spans="1:13" ht="25.5" customHeight="1">
      <c r="A159" s="76"/>
      <c r="B159" s="76"/>
      <c r="C159" s="76"/>
      <c r="D159" s="77" t="s">
        <v>868</v>
      </c>
      <c r="E159" s="72"/>
      <c r="F159" s="72"/>
      <c r="G159" s="72"/>
      <c r="H159" s="72"/>
      <c r="I159" s="72"/>
      <c r="J159" s="72"/>
      <c r="K159" s="72"/>
      <c r="L159" s="72"/>
      <c r="M159" s="72"/>
    </row>
    <row r="160" spans="1:13">
      <c r="A160" s="74"/>
      <c r="B160" s="74"/>
      <c r="C160" s="74" t="s">
        <v>860</v>
      </c>
      <c r="D160" s="2" t="s">
        <v>550</v>
      </c>
      <c r="E160" s="72"/>
      <c r="F160" s="72"/>
      <c r="G160" s="72"/>
      <c r="H160" s="72"/>
      <c r="I160" s="72"/>
      <c r="J160" s="72"/>
      <c r="K160" s="72"/>
      <c r="L160" s="72"/>
      <c r="M160" s="72"/>
    </row>
    <row r="161" spans="1:13">
      <c r="A161" s="76"/>
      <c r="B161" s="76" t="s">
        <v>705</v>
      </c>
      <c r="C161" s="76"/>
      <c r="D161" s="77" t="s">
        <v>870</v>
      </c>
      <c r="E161" s="72"/>
      <c r="F161" s="72"/>
      <c r="G161" s="72"/>
      <c r="H161" s="72"/>
      <c r="I161" s="72"/>
      <c r="J161" s="72"/>
      <c r="K161" s="72"/>
      <c r="L161" s="72"/>
      <c r="M161" s="72"/>
    </row>
    <row r="162" spans="1:13">
      <c r="A162" s="74"/>
      <c r="B162" s="74"/>
      <c r="C162" s="74">
        <v>7</v>
      </c>
      <c r="D162" s="2" t="s">
        <v>863</v>
      </c>
      <c r="E162" s="72"/>
      <c r="F162" s="72"/>
      <c r="G162" s="72"/>
      <c r="H162" s="72"/>
      <c r="I162" s="72"/>
      <c r="J162" s="72"/>
      <c r="K162" s="72"/>
      <c r="L162" s="72"/>
      <c r="M162" s="72"/>
    </row>
    <row r="163" spans="1:13" ht="25.5" customHeight="1">
      <c r="A163" s="76"/>
      <c r="B163" s="76"/>
      <c r="C163" s="76"/>
      <c r="D163" s="77" t="s">
        <v>868</v>
      </c>
      <c r="E163" s="72"/>
      <c r="F163" s="72"/>
      <c r="G163" s="72"/>
      <c r="H163" s="72"/>
      <c r="I163" s="72"/>
      <c r="J163" s="72"/>
      <c r="K163" s="72"/>
      <c r="L163" s="72"/>
      <c r="M163" s="72"/>
    </row>
    <row r="164" spans="1:13">
      <c r="A164" s="74"/>
      <c r="B164" s="74"/>
      <c r="C164" s="74" t="s">
        <v>860</v>
      </c>
      <c r="D164" s="2" t="s">
        <v>550</v>
      </c>
      <c r="E164" s="72"/>
      <c r="F164" s="72"/>
      <c r="G164" s="72"/>
      <c r="H164" s="72"/>
      <c r="I164" s="72"/>
      <c r="J164" s="72"/>
      <c r="K164" s="72"/>
      <c r="L164" s="72"/>
      <c r="M164" s="72"/>
    </row>
    <row r="165" spans="1:13">
      <c r="A165" s="76"/>
      <c r="B165" s="76" t="s">
        <v>862</v>
      </c>
      <c r="C165" s="76"/>
      <c r="D165" s="3" t="s">
        <v>871</v>
      </c>
      <c r="E165" s="72"/>
      <c r="F165" s="72"/>
      <c r="G165" s="72"/>
      <c r="H165" s="72"/>
      <c r="I165" s="72"/>
      <c r="J165" s="72"/>
      <c r="K165" s="72"/>
      <c r="L165" s="72"/>
      <c r="M165" s="72"/>
    </row>
    <row r="166" spans="1:13">
      <c r="A166" s="74"/>
      <c r="B166" s="74"/>
      <c r="C166" s="74">
        <v>7</v>
      </c>
      <c r="D166" s="75" t="s">
        <v>863</v>
      </c>
      <c r="E166" s="72"/>
      <c r="F166" s="72"/>
      <c r="G166" s="72"/>
      <c r="H166" s="72"/>
      <c r="I166" s="72"/>
      <c r="J166" s="72"/>
      <c r="K166" s="72"/>
      <c r="L166" s="72"/>
      <c r="M166" s="72"/>
    </row>
    <row r="167" spans="1:13" ht="25.5" customHeight="1">
      <c r="A167" s="76"/>
      <c r="B167" s="76"/>
      <c r="C167" s="76"/>
      <c r="D167" s="77" t="s">
        <v>868</v>
      </c>
      <c r="E167" s="72"/>
      <c r="F167" s="72"/>
      <c r="G167" s="72"/>
      <c r="H167" s="72"/>
      <c r="I167" s="72"/>
      <c r="J167" s="72"/>
      <c r="K167" s="72"/>
      <c r="L167" s="72"/>
      <c r="M167" s="72"/>
    </row>
    <row r="168" spans="1:13">
      <c r="A168" s="74"/>
      <c r="B168" s="74"/>
      <c r="C168" s="74" t="s">
        <v>860</v>
      </c>
      <c r="D168" s="2" t="s">
        <v>550</v>
      </c>
      <c r="E168" s="72"/>
      <c r="F168" s="72"/>
      <c r="G168" s="72"/>
      <c r="H168" s="72"/>
      <c r="I168" s="72"/>
      <c r="J168" s="72"/>
      <c r="K168" s="72"/>
      <c r="L168" s="72"/>
      <c r="M168" s="72"/>
    </row>
    <row r="169" spans="1:13">
      <c r="A169" s="76"/>
      <c r="B169" s="76" t="s">
        <v>872</v>
      </c>
      <c r="C169" s="76"/>
      <c r="D169" s="3" t="s">
        <v>873</v>
      </c>
      <c r="E169" s="72"/>
      <c r="F169" s="72"/>
      <c r="G169" s="72"/>
      <c r="H169" s="72"/>
      <c r="I169" s="72"/>
      <c r="J169" s="72"/>
      <c r="K169" s="72"/>
      <c r="L169" s="72"/>
      <c r="M169" s="72"/>
    </row>
    <row r="170" spans="1:13">
      <c r="A170" s="74"/>
      <c r="B170" s="74"/>
      <c r="C170" s="74">
        <v>7</v>
      </c>
      <c r="D170" s="2" t="s">
        <v>863</v>
      </c>
      <c r="E170" s="72"/>
      <c r="F170" s="72"/>
      <c r="G170" s="72"/>
      <c r="H170" s="72"/>
      <c r="I170" s="72"/>
      <c r="J170" s="72"/>
      <c r="K170" s="72"/>
      <c r="L170" s="72"/>
      <c r="M170" s="72"/>
    </row>
    <row r="171" spans="1:13" ht="25.5" customHeight="1">
      <c r="A171" s="76"/>
      <c r="B171" s="76"/>
      <c r="C171" s="76"/>
      <c r="D171" s="77" t="s">
        <v>868</v>
      </c>
      <c r="E171" s="72"/>
      <c r="F171" s="72"/>
      <c r="G171" s="72"/>
      <c r="H171" s="72"/>
      <c r="I171" s="72"/>
      <c r="J171" s="72"/>
      <c r="K171" s="72"/>
      <c r="L171" s="72"/>
      <c r="M171" s="72"/>
    </row>
    <row r="172" spans="1:13">
      <c r="A172" s="74"/>
      <c r="B172" s="74"/>
      <c r="C172" s="74" t="s">
        <v>860</v>
      </c>
      <c r="D172" s="2" t="s">
        <v>550</v>
      </c>
      <c r="E172" s="72"/>
      <c r="F172" s="72"/>
      <c r="G172" s="72"/>
      <c r="H172" s="72"/>
      <c r="I172" s="72"/>
      <c r="J172" s="72"/>
      <c r="K172" s="72"/>
      <c r="L172" s="72"/>
      <c r="M172" s="72"/>
    </row>
    <row r="173" spans="1:13">
      <c r="A173" s="76"/>
      <c r="B173" s="76" t="s">
        <v>874</v>
      </c>
      <c r="C173" s="76"/>
      <c r="D173" s="3" t="s">
        <v>875</v>
      </c>
      <c r="E173" s="72"/>
      <c r="F173" s="72"/>
      <c r="G173" s="72"/>
      <c r="H173" s="72"/>
      <c r="I173" s="72"/>
      <c r="J173" s="72"/>
      <c r="K173" s="72"/>
      <c r="L173" s="72"/>
      <c r="M173" s="72"/>
    </row>
    <row r="174" spans="1:13">
      <c r="A174" s="74"/>
      <c r="B174" s="74"/>
      <c r="C174" s="74">
        <v>7</v>
      </c>
      <c r="D174" s="2" t="s">
        <v>863</v>
      </c>
      <c r="E174" s="72"/>
      <c r="F174" s="72"/>
      <c r="G174" s="72"/>
      <c r="H174" s="72"/>
      <c r="I174" s="72"/>
      <c r="J174" s="72"/>
      <c r="K174" s="72"/>
      <c r="L174" s="72"/>
      <c r="M174" s="72"/>
    </row>
    <row r="175" spans="1:13" ht="25.5" customHeight="1">
      <c r="A175" s="76"/>
      <c r="B175" s="76"/>
      <c r="C175" s="76"/>
      <c r="D175" s="77" t="s">
        <v>868</v>
      </c>
      <c r="E175" s="72"/>
      <c r="F175" s="72"/>
      <c r="G175" s="72"/>
      <c r="H175" s="72"/>
      <c r="I175" s="72"/>
      <c r="J175" s="72"/>
      <c r="K175" s="72"/>
      <c r="L175" s="72"/>
      <c r="M175" s="72"/>
    </row>
    <row r="176" spans="1:13">
      <c r="A176" s="74"/>
      <c r="B176" s="74"/>
      <c r="C176" s="74" t="s">
        <v>860</v>
      </c>
      <c r="D176" s="75" t="s">
        <v>550</v>
      </c>
      <c r="E176" s="72"/>
      <c r="F176" s="72"/>
      <c r="G176" s="72"/>
      <c r="H176" s="72"/>
      <c r="I176" s="72"/>
      <c r="J176" s="72"/>
      <c r="K176" s="72"/>
      <c r="L176" s="72"/>
      <c r="M176" s="72"/>
    </row>
    <row r="177" spans="1:13">
      <c r="A177" s="76"/>
      <c r="B177" s="76" t="s">
        <v>880</v>
      </c>
      <c r="C177" s="76"/>
      <c r="D177" s="3" t="s">
        <v>881</v>
      </c>
      <c r="E177" s="72"/>
      <c r="F177" s="72"/>
      <c r="G177" s="72"/>
      <c r="H177" s="72"/>
      <c r="I177" s="72"/>
      <c r="J177" s="72"/>
      <c r="K177" s="72"/>
      <c r="L177" s="72"/>
      <c r="M177" s="72"/>
    </row>
    <row r="178" spans="1:13">
      <c r="A178" s="74"/>
      <c r="B178" s="74"/>
      <c r="C178" s="74">
        <v>7</v>
      </c>
      <c r="D178" s="2" t="s">
        <v>863</v>
      </c>
      <c r="E178" s="72"/>
      <c r="F178" s="72"/>
      <c r="G178" s="72"/>
      <c r="H178" s="72"/>
      <c r="I178" s="72"/>
      <c r="J178" s="72"/>
      <c r="K178" s="72"/>
      <c r="L178" s="72"/>
      <c r="M178" s="72"/>
    </row>
    <row r="179" spans="1:13" ht="27.6" customHeight="1">
      <c r="A179" s="76"/>
      <c r="B179" s="76"/>
      <c r="C179" s="76"/>
      <c r="D179" s="77" t="s">
        <v>868</v>
      </c>
      <c r="E179" s="72"/>
      <c r="F179" s="72"/>
      <c r="G179" s="72"/>
      <c r="H179" s="72"/>
      <c r="I179" s="72"/>
      <c r="J179" s="72"/>
      <c r="K179" s="72"/>
      <c r="L179" s="72"/>
      <c r="M179" s="72"/>
    </row>
    <row r="180" spans="1:13">
      <c r="A180" s="70"/>
      <c r="B180" s="70"/>
      <c r="C180" s="70"/>
      <c r="D180" s="70"/>
      <c r="E180" s="72"/>
      <c r="F180" s="72"/>
      <c r="G180" s="72"/>
      <c r="H180" s="72"/>
      <c r="I180" s="72"/>
      <c r="J180" s="72"/>
      <c r="K180" s="72"/>
      <c r="L180" s="72"/>
      <c r="M180" s="72"/>
    </row>
    <row r="181" spans="1:13">
      <c r="A181" s="7"/>
      <c r="B181" s="7"/>
      <c r="C181" s="7"/>
      <c r="D181" s="7"/>
      <c r="E181" s="72"/>
      <c r="F181" s="72"/>
      <c r="G181" s="72"/>
      <c r="H181" s="72"/>
      <c r="I181" s="72"/>
      <c r="J181" s="72"/>
      <c r="K181" s="72"/>
      <c r="L181" s="72"/>
      <c r="M181" s="72"/>
    </row>
    <row r="182" spans="1:13">
      <c r="A182" s="53" t="s">
        <v>899</v>
      </c>
      <c r="B182" s="7"/>
      <c r="C182" s="7"/>
      <c r="D182" s="7"/>
    </row>
    <row r="183" spans="1:13">
      <c r="A183" s="85"/>
      <c r="B183" s="85"/>
      <c r="C183" s="85"/>
      <c r="D183" s="7"/>
    </row>
    <row r="184" spans="1:13">
      <c r="A184" s="45"/>
      <c r="B184" s="45"/>
      <c r="C184" s="45"/>
      <c r="D184" s="7"/>
    </row>
    <row r="185" spans="1:13">
      <c r="A185" s="45"/>
      <c r="B185" s="45"/>
      <c r="C185" s="45"/>
      <c r="D185" s="7"/>
    </row>
    <row r="186" spans="1:13">
      <c r="A186" s="45"/>
      <c r="B186" s="45"/>
      <c r="C186" s="45"/>
      <c r="D186" s="7"/>
    </row>
    <row r="187" spans="1:13">
      <c r="A187" s="45"/>
      <c r="B187" s="45"/>
      <c r="C187" s="45"/>
      <c r="D187" s="7"/>
    </row>
    <row r="188" spans="1:13">
      <c r="A188" s="45"/>
      <c r="B188" s="45"/>
      <c r="C188" s="45"/>
      <c r="D188" s="7"/>
    </row>
    <row r="189" spans="1:13">
      <c r="A189" s="45"/>
      <c r="B189" s="45"/>
      <c r="C189" s="45"/>
      <c r="D189" s="7"/>
    </row>
    <row r="190" spans="1:13">
      <c r="A190" s="45"/>
      <c r="B190" s="45"/>
      <c r="C190" s="45"/>
      <c r="D190" s="7"/>
    </row>
    <row r="191" spans="1:13">
      <c r="A191" s="45"/>
      <c r="B191" s="45"/>
      <c r="C191" s="45"/>
      <c r="D191" s="7"/>
    </row>
    <row r="192" spans="1:13">
      <c r="A192" s="45"/>
      <c r="B192" s="45"/>
      <c r="C192" s="45"/>
      <c r="D192" s="7"/>
    </row>
    <row r="193" spans="1:4">
      <c r="A193" s="45"/>
      <c r="B193" s="45"/>
      <c r="C193" s="45"/>
      <c r="D193" s="7"/>
    </row>
    <row r="194" spans="1:4">
      <c r="A194" s="45"/>
      <c r="B194" s="45"/>
      <c r="C194" s="45"/>
      <c r="D194" s="7"/>
    </row>
    <row r="195" spans="1:4">
      <c r="A195" s="45"/>
      <c r="B195" s="45"/>
      <c r="C195" s="45"/>
      <c r="D195" s="7"/>
    </row>
    <row r="196" spans="1:4">
      <c r="A196" s="45"/>
      <c r="B196" s="45"/>
      <c r="C196" s="45"/>
      <c r="D196" s="7"/>
    </row>
    <row r="197" spans="1:4">
      <c r="A197" s="45"/>
      <c r="B197" s="45"/>
      <c r="C197" s="45"/>
      <c r="D197" s="7"/>
    </row>
    <row r="198" spans="1:4">
      <c r="A198" s="45"/>
      <c r="B198" s="45"/>
      <c r="C198" s="45"/>
      <c r="D198" s="7"/>
    </row>
    <row r="199" spans="1:4">
      <c r="A199" s="45"/>
      <c r="B199" s="45"/>
      <c r="C199" s="45"/>
      <c r="D199" s="7"/>
    </row>
    <row r="200" spans="1:4">
      <c r="A200" s="45"/>
      <c r="B200" s="45"/>
      <c r="C200" s="45"/>
      <c r="D200" s="7"/>
    </row>
    <row r="201" spans="1:4">
      <c r="A201" s="45"/>
      <c r="B201" s="45"/>
      <c r="C201" s="45"/>
      <c r="D201" s="7"/>
    </row>
    <row r="202" spans="1:4">
      <c r="A202" s="45"/>
      <c r="B202" s="45"/>
      <c r="C202" s="45"/>
      <c r="D202" s="7"/>
    </row>
    <row r="203" spans="1:4">
      <c r="A203" s="45"/>
      <c r="B203" s="45"/>
      <c r="C203" s="45"/>
      <c r="D203" s="7"/>
    </row>
    <row r="204" spans="1:4">
      <c r="A204" s="45"/>
      <c r="B204" s="45"/>
      <c r="C204" s="45"/>
      <c r="D204" s="7"/>
    </row>
    <row r="205" spans="1:4">
      <c r="A205" s="45"/>
      <c r="B205" s="45"/>
      <c r="C205" s="45"/>
    </row>
    <row r="206" spans="1:4">
      <c r="A206" s="45"/>
      <c r="B206" s="45"/>
      <c r="C206" s="45"/>
    </row>
    <row r="207" spans="1:4">
      <c r="A207" s="45"/>
      <c r="B207" s="45"/>
      <c r="C207" s="45"/>
    </row>
    <row r="208" spans="1:4">
      <c r="A208" s="45"/>
      <c r="B208" s="45"/>
      <c r="C208" s="45"/>
    </row>
    <row r="209" spans="1:4">
      <c r="A209" s="45"/>
      <c r="B209" s="45"/>
      <c r="C209" s="45"/>
      <c r="D209" s="7"/>
    </row>
    <row r="210" spans="1:4">
      <c r="A210" s="45"/>
      <c r="B210" s="45"/>
      <c r="C210" s="45"/>
      <c r="D210" s="7"/>
    </row>
    <row r="211" spans="1:4">
      <c r="A211" s="45"/>
      <c r="B211" s="45"/>
      <c r="C211" s="45"/>
      <c r="D211" s="7"/>
    </row>
    <row r="212" spans="1:4">
      <c r="A212" s="45"/>
      <c r="B212" s="45"/>
      <c r="C212" s="45"/>
      <c r="D212" s="7"/>
    </row>
    <row r="213" spans="1:4">
      <c r="A213" s="45"/>
      <c r="B213" s="45"/>
      <c r="C213" s="45"/>
      <c r="D213" s="7"/>
    </row>
    <row r="214" spans="1:4">
      <c r="A214" s="45"/>
      <c r="B214" s="45"/>
      <c r="C214" s="45"/>
      <c r="D214" s="7"/>
    </row>
    <row r="215" spans="1:4">
      <c r="A215" s="45"/>
      <c r="B215" s="45"/>
      <c r="C215" s="45"/>
      <c r="D215" s="7"/>
    </row>
    <row r="216" spans="1:4">
      <c r="A216" s="45"/>
      <c r="B216" s="45"/>
      <c r="C216" s="45"/>
      <c r="D216" s="7"/>
    </row>
    <row r="217" spans="1:4">
      <c r="A217" s="45"/>
      <c r="B217" s="45"/>
      <c r="C217" s="45"/>
      <c r="D217" s="7"/>
    </row>
    <row r="218" spans="1:4">
      <c r="A218" s="45"/>
      <c r="B218" s="45"/>
      <c r="C218" s="45"/>
      <c r="D218" s="7"/>
    </row>
    <row r="219" spans="1:4">
      <c r="A219" s="45"/>
      <c r="B219" s="45"/>
      <c r="C219" s="45"/>
      <c r="D219" s="7"/>
    </row>
    <row r="220" spans="1:4">
      <c r="A220" s="45"/>
      <c r="B220" s="45"/>
      <c r="C220" s="45"/>
      <c r="D220" s="7"/>
    </row>
    <row r="221" spans="1:4">
      <c r="A221" s="45"/>
      <c r="B221" s="45"/>
      <c r="C221" s="45"/>
      <c r="D221" s="7"/>
    </row>
    <row r="222" spans="1:4">
      <c r="A222" s="45"/>
      <c r="B222" s="45"/>
      <c r="C222" s="45"/>
      <c r="D222" s="7"/>
    </row>
    <row r="223" spans="1:4">
      <c r="A223" s="45"/>
      <c r="B223" s="45"/>
      <c r="C223" s="45"/>
      <c r="D223" s="7"/>
    </row>
    <row r="224" spans="1:4">
      <c r="A224" s="45"/>
      <c r="B224" s="45"/>
      <c r="C224" s="45"/>
      <c r="D224" s="7"/>
    </row>
    <row r="225" spans="1:4">
      <c r="A225" s="45"/>
      <c r="B225" s="45"/>
      <c r="C225" s="45"/>
      <c r="D225" s="7"/>
    </row>
    <row r="226" spans="1:4">
      <c r="A226" s="45"/>
      <c r="B226" s="45"/>
      <c r="C226" s="45"/>
      <c r="D226" s="7"/>
    </row>
    <row r="227" spans="1:4">
      <c r="A227" s="45"/>
      <c r="B227" s="45"/>
      <c r="C227" s="45"/>
      <c r="D227" s="7"/>
    </row>
    <row r="228" spans="1:4">
      <c r="A228" s="45"/>
      <c r="B228" s="45"/>
      <c r="C228" s="45"/>
      <c r="D228" s="7"/>
    </row>
    <row r="229" spans="1:4">
      <c r="A229" s="45"/>
      <c r="B229" s="45"/>
      <c r="C229" s="45"/>
      <c r="D229" s="7"/>
    </row>
    <row r="230" spans="1:4">
      <c r="A230" s="45"/>
      <c r="B230" s="45"/>
      <c r="C230" s="45"/>
      <c r="D230" s="7"/>
    </row>
    <row r="231" spans="1:4">
      <c r="A231" s="45"/>
      <c r="B231" s="45"/>
      <c r="C231" s="45"/>
      <c r="D231" s="7"/>
    </row>
    <row r="232" spans="1:4">
      <c r="A232" s="45"/>
      <c r="B232" s="45"/>
      <c r="C232" s="45"/>
      <c r="D232" s="7"/>
    </row>
    <row r="233" spans="1:4">
      <c r="A233" s="45"/>
      <c r="B233" s="45"/>
      <c r="C233" s="45"/>
      <c r="D233" s="7"/>
    </row>
    <row r="234" spans="1:4">
      <c r="A234" s="45"/>
      <c r="B234" s="45"/>
      <c r="C234" s="45"/>
      <c r="D234" s="7"/>
    </row>
    <row r="235" spans="1:4">
      <c r="A235" s="45"/>
      <c r="B235" s="45"/>
      <c r="C235" s="45"/>
      <c r="D235" s="7"/>
    </row>
    <row r="236" spans="1:4">
      <c r="A236" s="45"/>
      <c r="B236" s="45"/>
      <c r="C236" s="45"/>
      <c r="D236" s="7"/>
    </row>
    <row r="237" spans="1:4">
      <c r="A237" s="45"/>
      <c r="B237" s="45"/>
      <c r="C237" s="45"/>
      <c r="D237" s="7"/>
    </row>
    <row r="238" spans="1:4">
      <c r="A238" s="45"/>
      <c r="B238" s="45"/>
      <c r="C238" s="45"/>
      <c r="D238" s="7"/>
    </row>
    <row r="239" spans="1:4">
      <c r="A239" s="45"/>
      <c r="B239" s="45"/>
      <c r="C239" s="45"/>
      <c r="D239" s="7"/>
    </row>
    <row r="240" spans="1:4">
      <c r="A240" s="45"/>
      <c r="B240" s="45"/>
      <c r="C240" s="45"/>
      <c r="D240" s="7"/>
    </row>
    <row r="241" spans="1:4">
      <c r="A241" s="45"/>
      <c r="B241" s="45"/>
      <c r="C241" s="45"/>
      <c r="D241" s="7"/>
    </row>
    <row r="242" spans="1:4">
      <c r="A242" s="45"/>
      <c r="B242" s="45"/>
      <c r="C242" s="45"/>
      <c r="D242" s="7"/>
    </row>
    <row r="243" spans="1:4">
      <c r="A243" s="45"/>
      <c r="B243" s="45"/>
      <c r="C243" s="45"/>
      <c r="D243" s="7"/>
    </row>
    <row r="244" spans="1:4">
      <c r="A244" s="45"/>
      <c r="B244" s="45"/>
      <c r="C244" s="45"/>
      <c r="D244" s="7"/>
    </row>
    <row r="245" spans="1:4">
      <c r="A245" s="45"/>
      <c r="B245" s="45"/>
      <c r="C245" s="45"/>
      <c r="D245" s="7"/>
    </row>
    <row r="246" spans="1:4">
      <c r="A246" s="45"/>
      <c r="B246" s="45"/>
      <c r="C246" s="45"/>
      <c r="D246" s="7"/>
    </row>
    <row r="247" spans="1:4">
      <c r="A247" s="45"/>
      <c r="B247" s="45"/>
      <c r="C247" s="45"/>
      <c r="D247" s="7"/>
    </row>
    <row r="248" spans="1:4">
      <c r="A248" s="45"/>
      <c r="B248" s="45"/>
      <c r="C248" s="45"/>
      <c r="D248" s="7"/>
    </row>
    <row r="249" spans="1:4">
      <c r="A249" s="45"/>
      <c r="B249" s="45"/>
      <c r="C249" s="45"/>
      <c r="D249" s="7"/>
    </row>
    <row r="250" spans="1:4">
      <c r="A250" s="45"/>
      <c r="B250" s="45"/>
      <c r="C250" s="45"/>
      <c r="D250" s="7"/>
    </row>
    <row r="251" spans="1:4">
      <c r="A251" s="45"/>
      <c r="B251" s="45"/>
      <c r="C251" s="45"/>
      <c r="D251" s="7"/>
    </row>
    <row r="252" spans="1:4">
      <c r="A252" s="45"/>
      <c r="B252" s="45"/>
      <c r="C252" s="45"/>
      <c r="D252" s="7"/>
    </row>
    <row r="253" spans="1:4">
      <c r="A253" s="45"/>
      <c r="B253" s="45"/>
      <c r="C253" s="45"/>
      <c r="D253" s="7"/>
    </row>
    <row r="254" spans="1:4">
      <c r="A254" s="45"/>
      <c r="B254" s="45"/>
      <c r="C254" s="45"/>
      <c r="D254" s="7"/>
    </row>
    <row r="255" spans="1:4">
      <c r="A255" s="45"/>
      <c r="B255" s="45"/>
      <c r="C255" s="45"/>
      <c r="D255" s="7"/>
    </row>
    <row r="256" spans="1:4">
      <c r="A256" s="45"/>
      <c r="B256" s="45"/>
      <c r="C256" s="45"/>
      <c r="D256" s="7"/>
    </row>
    <row r="257" spans="1:4">
      <c r="A257" s="45"/>
      <c r="B257" s="45"/>
      <c r="C257" s="45"/>
      <c r="D257" s="7"/>
    </row>
    <row r="258" spans="1:4">
      <c r="A258" s="45"/>
      <c r="B258" s="45"/>
      <c r="C258" s="45"/>
      <c r="D258" s="7"/>
    </row>
    <row r="259" spans="1:4">
      <c r="A259" s="45"/>
      <c r="B259" s="45"/>
      <c r="C259" s="45"/>
      <c r="D259" s="7"/>
    </row>
    <row r="260" spans="1:4">
      <c r="A260" s="45"/>
      <c r="B260" s="45"/>
      <c r="C260" s="45"/>
      <c r="D260" s="7"/>
    </row>
    <row r="261" spans="1:4">
      <c r="A261" s="45"/>
      <c r="B261" s="45"/>
      <c r="C261" s="45"/>
      <c r="D261" s="7"/>
    </row>
    <row r="262" spans="1:4">
      <c r="A262" s="45"/>
      <c r="B262" s="45"/>
      <c r="C262" s="45"/>
      <c r="D262" s="7"/>
    </row>
    <row r="263" spans="1:4">
      <c r="A263" s="45"/>
      <c r="B263" s="45"/>
      <c r="C263" s="45"/>
      <c r="D263" s="7"/>
    </row>
    <row r="264" spans="1:4">
      <c r="A264" s="45"/>
      <c r="B264" s="45"/>
      <c r="C264" s="45"/>
      <c r="D264" s="7"/>
    </row>
    <row r="265" spans="1:4">
      <c r="A265" s="45"/>
      <c r="B265" s="45"/>
      <c r="C265" s="45"/>
      <c r="D265" s="7"/>
    </row>
    <row r="266" spans="1:4">
      <c r="A266" s="45"/>
      <c r="B266" s="45"/>
      <c r="C266" s="45"/>
      <c r="D266" s="7"/>
    </row>
    <row r="267" spans="1:4">
      <c r="A267" s="45"/>
      <c r="B267" s="45"/>
      <c r="C267" s="45"/>
      <c r="D267" s="7"/>
    </row>
    <row r="268" spans="1:4">
      <c r="A268" s="45"/>
      <c r="B268" s="45"/>
      <c r="C268" s="45"/>
      <c r="D268" s="7"/>
    </row>
    <row r="269" spans="1:4">
      <c r="A269" s="45"/>
      <c r="B269" s="45"/>
      <c r="C269" s="45"/>
      <c r="D269" s="7"/>
    </row>
    <row r="270" spans="1:4">
      <c r="A270" s="45"/>
      <c r="B270" s="45"/>
      <c r="C270" s="45"/>
      <c r="D270" s="7"/>
    </row>
    <row r="271" spans="1:4">
      <c r="A271" s="45"/>
      <c r="B271" s="45"/>
      <c r="C271" s="45"/>
      <c r="D271" s="7"/>
    </row>
    <row r="272" spans="1:4">
      <c r="A272" s="45"/>
      <c r="B272" s="45"/>
      <c r="C272" s="45"/>
      <c r="D272" s="7"/>
    </row>
    <row r="273" spans="1:4">
      <c r="A273" s="45"/>
      <c r="B273" s="45"/>
      <c r="C273" s="45"/>
      <c r="D273" s="7"/>
    </row>
    <row r="274" spans="1:4">
      <c r="A274" s="45"/>
      <c r="B274" s="45"/>
      <c r="C274" s="45"/>
      <c r="D274" s="7"/>
    </row>
    <row r="275" spans="1:4">
      <c r="A275" s="86"/>
      <c r="B275" s="45"/>
      <c r="C275" s="45"/>
      <c r="D275" s="7"/>
    </row>
    <row r="276" spans="1:4">
      <c r="A276" s="86"/>
      <c r="B276" s="45"/>
      <c r="C276" s="45"/>
      <c r="D276" s="7"/>
    </row>
    <row r="277" spans="1:4">
      <c r="A277" s="86"/>
      <c r="B277" s="45"/>
      <c r="C277" s="45"/>
      <c r="D277" s="7"/>
    </row>
    <row r="278" spans="1:4">
      <c r="A278" s="86"/>
      <c r="B278" s="45"/>
      <c r="C278" s="45"/>
      <c r="D278" s="7"/>
    </row>
    <row r="279" spans="1:4">
      <c r="A279" s="86"/>
      <c r="B279" s="45"/>
      <c r="C279" s="45"/>
      <c r="D279" s="7"/>
    </row>
    <row r="280" spans="1:4">
      <c r="A280" s="86"/>
      <c r="B280" s="45"/>
      <c r="C280" s="45"/>
      <c r="D280" s="7"/>
    </row>
    <row r="281" spans="1:4">
      <c r="A281" s="86"/>
      <c r="B281" s="86"/>
      <c r="C281" s="86"/>
      <c r="D281" s="7"/>
    </row>
    <row r="282" spans="1:4">
      <c r="A282" s="86"/>
      <c r="B282" s="86"/>
      <c r="C282" s="86"/>
      <c r="D282" s="7"/>
    </row>
    <row r="283" spans="1:4">
      <c r="A283" s="86"/>
      <c r="B283" s="86"/>
      <c r="C283" s="86"/>
      <c r="D283" s="7"/>
    </row>
    <row r="284" spans="1:4">
      <c r="A284" s="86"/>
      <c r="B284" s="86"/>
      <c r="C284" s="86"/>
      <c r="D284" s="7"/>
    </row>
    <row r="285" spans="1:4">
      <c r="A285" s="86"/>
      <c r="B285" s="86"/>
      <c r="C285" s="86"/>
      <c r="D285" s="7"/>
    </row>
    <row r="286" spans="1:4">
      <c r="A286" s="86"/>
      <c r="B286" s="86"/>
      <c r="C286" s="86"/>
      <c r="D286" s="7"/>
    </row>
    <row r="287" spans="1:4">
      <c r="A287" s="86"/>
      <c r="B287" s="86"/>
      <c r="C287" s="86"/>
      <c r="D287" s="7"/>
    </row>
    <row r="288" spans="1:4">
      <c r="A288" s="45"/>
      <c r="B288" s="45"/>
      <c r="C288" s="45"/>
      <c r="D288" s="7"/>
    </row>
    <row r="289" spans="1:4">
      <c r="A289" s="20"/>
      <c r="B289" s="7"/>
      <c r="C289" s="7"/>
      <c r="D289" s="7"/>
    </row>
  </sheetData>
  <autoFilter ref="A5:D269" xr:uid="{00000000-0009-0000-0000-000006000000}"/>
  <mergeCells count="3">
    <mergeCell ref="A1:D1"/>
    <mergeCell ref="A4:D4"/>
    <mergeCell ref="A2:D2"/>
  </mergeCells>
  <hyperlinks>
    <hyperlink ref="E1" location="'ÍNDICE'!A1" display="◀ Índice" xr:uid="{00000000-0004-0000-0600-000000000000}"/>
  </hyperlinks>
  <printOptions horizontalCentered="1" verticalCentered="1"/>
  <pageMargins left="0.39370078740157483" right="0.39370078740157483" top="0.59055118110236227" bottom="0.51181102362204722" header="0.51181102362204722" footer="0.51181102362204722"/>
  <pageSetup paperSize="9" scale="79" fitToHeight="20" orientation="portrait" horizontalDpi="300" verticalDpi="300"/>
  <headerFooter>
    <oddFooter>&amp;L&amp;8 &amp;K808080Circular n.º ___/EOTF/2026 — Livro de Anexos&amp;R&amp;8 &amp;K808080Pág.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F81BD"/>
    <pageSetUpPr fitToPage="1"/>
  </sheetPr>
  <dimension ref="A1:D126"/>
  <sheetViews>
    <sheetView showGridLines="0" zoomScaleNormal="100" workbookViewId="0">
      <pane ySplit="5" topLeftCell="A6" activePane="bottomLeft" state="frozen"/>
      <selection pane="bottomLeft" activeCell="C123" sqref="C123"/>
    </sheetView>
  </sheetViews>
  <sheetFormatPr defaultColWidth="8.6640625" defaultRowHeight="14.4"/>
  <cols>
    <col min="1" max="1" width="12" customWidth="1"/>
    <col min="2" max="2" width="74" customWidth="1"/>
    <col min="3" max="3" width="18" customWidth="1"/>
    <col min="4" max="4" width="26" customWidth="1"/>
  </cols>
  <sheetData>
    <row r="1" spans="1:4" ht="15" customHeight="1">
      <c r="A1" s="87" t="s">
        <v>289</v>
      </c>
      <c r="D1" s="26" t="s">
        <v>1</v>
      </c>
    </row>
    <row r="2" spans="1:4" ht="17.25" customHeight="1">
      <c r="A2" s="916" t="s">
        <v>900</v>
      </c>
      <c r="B2" s="892"/>
      <c r="C2" s="892"/>
    </row>
    <row r="3" spans="1:4" ht="27.75" customHeight="1">
      <c r="A3" s="915" t="s">
        <v>901</v>
      </c>
      <c r="B3" s="892"/>
      <c r="C3" s="892"/>
    </row>
    <row r="5" spans="1:4" ht="19.5" customHeight="1">
      <c r="A5" s="89" t="s">
        <v>902</v>
      </c>
      <c r="B5" s="89" t="s">
        <v>903</v>
      </c>
      <c r="C5" s="89" t="s">
        <v>904</v>
      </c>
      <c r="D5" s="89" t="s">
        <v>905</v>
      </c>
    </row>
    <row r="6" spans="1:4" ht="15.75" customHeight="1">
      <c r="A6" s="90" t="s">
        <v>906</v>
      </c>
      <c r="B6" s="90"/>
      <c r="C6" s="90"/>
      <c r="D6" s="90"/>
    </row>
    <row r="7" spans="1:4" ht="15" customHeight="1">
      <c r="A7" s="91" t="s">
        <v>907</v>
      </c>
      <c r="B7" s="92" t="s">
        <v>263</v>
      </c>
      <c r="C7" s="91" t="s">
        <v>908</v>
      </c>
      <c r="D7" s="91" t="s">
        <v>909</v>
      </c>
    </row>
    <row r="8" spans="1:4" ht="15" customHeight="1">
      <c r="A8" s="93" t="s">
        <v>910</v>
      </c>
      <c r="B8" s="94" t="s">
        <v>264</v>
      </c>
      <c r="C8" s="93" t="s">
        <v>911</v>
      </c>
      <c r="D8" s="93" t="s">
        <v>909</v>
      </c>
    </row>
    <row r="9" spans="1:4" ht="15" customHeight="1">
      <c r="A9" s="91" t="s">
        <v>912</v>
      </c>
      <c r="B9" s="92" t="s">
        <v>265</v>
      </c>
      <c r="C9" s="91" t="s">
        <v>913</v>
      </c>
      <c r="D9" s="91" t="s">
        <v>909</v>
      </c>
    </row>
    <row r="10" spans="1:4" ht="15" customHeight="1">
      <c r="A10" s="93" t="s">
        <v>914</v>
      </c>
      <c r="B10" s="94" t="s">
        <v>266</v>
      </c>
      <c r="C10" s="93" t="s">
        <v>915</v>
      </c>
      <c r="D10" s="93" t="s">
        <v>909</v>
      </c>
    </row>
    <row r="11" spans="1:4" ht="15" customHeight="1">
      <c r="A11" s="91" t="s">
        <v>916</v>
      </c>
      <c r="B11" s="92" t="s">
        <v>267</v>
      </c>
      <c r="C11" s="91" t="s">
        <v>917</v>
      </c>
      <c r="D11" s="91" t="s">
        <v>909</v>
      </c>
    </row>
    <row r="12" spans="1:4" ht="15" customHeight="1">
      <c r="A12" s="93" t="s">
        <v>918</v>
      </c>
      <c r="B12" s="94" t="s">
        <v>268</v>
      </c>
      <c r="C12" s="93" t="s">
        <v>919</v>
      </c>
      <c r="D12" s="93" t="s">
        <v>909</v>
      </c>
    </row>
    <row r="13" spans="1:4" ht="15" customHeight="1">
      <c r="A13" s="91" t="s">
        <v>920</v>
      </c>
      <c r="B13" s="92" t="s">
        <v>269</v>
      </c>
      <c r="C13" s="91" t="s">
        <v>921</v>
      </c>
      <c r="D13" s="91" t="s">
        <v>909</v>
      </c>
    </row>
    <row r="14" spans="1:4" ht="15" customHeight="1">
      <c r="A14" s="93" t="s">
        <v>922</v>
      </c>
      <c r="B14" s="94" t="s">
        <v>270</v>
      </c>
      <c r="C14" s="93" t="s">
        <v>923</v>
      </c>
      <c r="D14" s="93" t="s">
        <v>909</v>
      </c>
    </row>
    <row r="15" spans="1:4" ht="15" customHeight="1">
      <c r="A15" s="91" t="s">
        <v>924</v>
      </c>
      <c r="B15" s="92" t="s">
        <v>271</v>
      </c>
      <c r="C15" s="91" t="s">
        <v>925</v>
      </c>
      <c r="D15" s="91" t="s">
        <v>909</v>
      </c>
    </row>
    <row r="16" spans="1:4" ht="15" customHeight="1">
      <c r="A16" s="93" t="s">
        <v>926</v>
      </c>
      <c r="B16" s="94" t="s">
        <v>272</v>
      </c>
      <c r="C16" s="93" t="s">
        <v>927</v>
      </c>
      <c r="D16" s="93" t="s">
        <v>909</v>
      </c>
    </row>
    <row r="17" spans="1:4" ht="15" customHeight="1">
      <c r="A17" s="91" t="s">
        <v>928</v>
      </c>
      <c r="B17" s="92" t="s">
        <v>273</v>
      </c>
      <c r="C17" s="91" t="s">
        <v>929</v>
      </c>
      <c r="D17" s="91" t="s">
        <v>909</v>
      </c>
    </row>
    <row r="18" spans="1:4" ht="15" customHeight="1">
      <c r="A18" s="93" t="s">
        <v>930</v>
      </c>
      <c r="B18" s="94" t="s">
        <v>274</v>
      </c>
      <c r="C18" s="93" t="s">
        <v>931</v>
      </c>
      <c r="D18" s="93" t="s">
        <v>909</v>
      </c>
    </row>
    <row r="19" spans="1:4" ht="15" customHeight="1">
      <c r="A19" s="91" t="s">
        <v>932</v>
      </c>
      <c r="B19" s="92" t="s">
        <v>188</v>
      </c>
      <c r="C19" s="91" t="s">
        <v>694</v>
      </c>
      <c r="D19" s="91" t="s">
        <v>909</v>
      </c>
    </row>
    <row r="20" spans="1:4" ht="15" customHeight="1">
      <c r="A20" s="93" t="s">
        <v>933</v>
      </c>
      <c r="B20" s="94" t="s">
        <v>275</v>
      </c>
      <c r="C20" s="93" t="s">
        <v>934</v>
      </c>
      <c r="D20" s="93" t="s">
        <v>909</v>
      </c>
    </row>
    <row r="21" spans="1:4" ht="15" customHeight="1">
      <c r="A21" s="91" t="s">
        <v>935</v>
      </c>
      <c r="B21" s="92" t="s">
        <v>276</v>
      </c>
      <c r="C21" s="91" t="s">
        <v>936</v>
      </c>
      <c r="D21" s="91" t="s">
        <v>909</v>
      </c>
    </row>
    <row r="22" spans="1:4" ht="15" customHeight="1">
      <c r="A22" s="93" t="s">
        <v>937</v>
      </c>
      <c r="B22" s="94" t="s">
        <v>277</v>
      </c>
      <c r="C22" s="93" t="s">
        <v>938</v>
      </c>
      <c r="D22" s="93" t="s">
        <v>909</v>
      </c>
    </row>
    <row r="23" spans="1:4" ht="15" customHeight="1">
      <c r="A23" s="91" t="s">
        <v>939</v>
      </c>
      <c r="B23" s="92" t="s">
        <v>278</v>
      </c>
      <c r="C23" s="91" t="s">
        <v>940</v>
      </c>
      <c r="D23" s="91" t="s">
        <v>909</v>
      </c>
    </row>
    <row r="24" spans="1:4" ht="15" customHeight="1">
      <c r="A24" s="93" t="s">
        <v>941</v>
      </c>
      <c r="B24" s="94" t="s">
        <v>279</v>
      </c>
      <c r="C24" s="93" t="s">
        <v>942</v>
      </c>
      <c r="D24" s="93" t="s">
        <v>909</v>
      </c>
    </row>
    <row r="25" spans="1:4" ht="15" customHeight="1">
      <c r="A25" s="91" t="s">
        <v>943</v>
      </c>
      <c r="B25" s="92" t="s">
        <v>280</v>
      </c>
      <c r="C25" s="91" t="s">
        <v>944</v>
      </c>
      <c r="D25" s="91" t="s">
        <v>909</v>
      </c>
    </row>
    <row r="26" spans="1:4" ht="15" customHeight="1">
      <c r="A26" s="93" t="s">
        <v>945</v>
      </c>
      <c r="B26" s="94" t="s">
        <v>281</v>
      </c>
      <c r="C26" s="93" t="s">
        <v>946</v>
      </c>
      <c r="D26" s="93" t="s">
        <v>909</v>
      </c>
    </row>
    <row r="27" spans="1:4" ht="15" customHeight="1">
      <c r="A27" s="91" t="s">
        <v>947</v>
      </c>
      <c r="B27" s="92" t="s">
        <v>282</v>
      </c>
      <c r="C27" s="91" t="s">
        <v>948</v>
      </c>
      <c r="D27" s="91" t="s">
        <v>909</v>
      </c>
    </row>
    <row r="28" spans="1:4" ht="15" customHeight="1">
      <c r="A28" s="93" t="s">
        <v>949</v>
      </c>
      <c r="B28" s="94" t="s">
        <v>188</v>
      </c>
      <c r="C28" s="93" t="s">
        <v>950</v>
      </c>
      <c r="D28" s="93" t="s">
        <v>909</v>
      </c>
    </row>
    <row r="29" spans="1:4" ht="15" customHeight="1">
      <c r="A29" s="91" t="s">
        <v>951</v>
      </c>
      <c r="B29" s="92" t="s">
        <v>189</v>
      </c>
      <c r="C29" s="91" t="s">
        <v>952</v>
      </c>
      <c r="D29" s="91" t="s">
        <v>909</v>
      </c>
    </row>
    <row r="30" spans="1:4" ht="15" customHeight="1">
      <c r="A30" s="93" t="s">
        <v>953</v>
      </c>
      <c r="B30" s="94" t="s">
        <v>190</v>
      </c>
      <c r="C30" s="93" t="s">
        <v>954</v>
      </c>
      <c r="D30" s="93" t="s">
        <v>909</v>
      </c>
    </row>
    <row r="31" spans="1:4" ht="15" customHeight="1">
      <c r="A31" s="91" t="s">
        <v>955</v>
      </c>
      <c r="B31" s="92" t="s">
        <v>191</v>
      </c>
      <c r="C31" s="91" t="s">
        <v>956</v>
      </c>
      <c r="D31" s="91" t="s">
        <v>909</v>
      </c>
    </row>
    <row r="32" spans="1:4" ht="15" customHeight="1">
      <c r="A32" s="93" t="s">
        <v>957</v>
      </c>
      <c r="B32" s="94" t="s">
        <v>192</v>
      </c>
      <c r="C32" s="93" t="s">
        <v>679</v>
      </c>
      <c r="D32" s="93" t="s">
        <v>909</v>
      </c>
    </row>
    <row r="33" spans="1:4" ht="15" customHeight="1">
      <c r="A33" s="91" t="s">
        <v>958</v>
      </c>
      <c r="B33" s="92" t="s">
        <v>193</v>
      </c>
      <c r="C33" s="91" t="s">
        <v>959</v>
      </c>
      <c r="D33" s="91" t="s">
        <v>909</v>
      </c>
    </row>
    <row r="34" spans="1:4" ht="15" customHeight="1">
      <c r="A34" s="93" t="s">
        <v>960</v>
      </c>
      <c r="B34" s="94" t="s">
        <v>194</v>
      </c>
      <c r="C34" s="93" t="s">
        <v>961</v>
      </c>
      <c r="D34" s="93" t="s">
        <v>909</v>
      </c>
    </row>
    <row r="35" spans="1:4" ht="15" customHeight="1">
      <c r="A35" s="91" t="s">
        <v>962</v>
      </c>
      <c r="B35" s="92" t="s">
        <v>195</v>
      </c>
      <c r="C35" s="91" t="s">
        <v>963</v>
      </c>
      <c r="D35" s="91" t="s">
        <v>909</v>
      </c>
    </row>
    <row r="36" spans="1:4" ht="15" customHeight="1">
      <c r="A36" s="93" t="s">
        <v>964</v>
      </c>
      <c r="B36" s="94" t="s">
        <v>196</v>
      </c>
      <c r="C36" s="93" t="s">
        <v>965</v>
      </c>
      <c r="D36" s="93" t="s">
        <v>909</v>
      </c>
    </row>
    <row r="37" spans="1:4" ht="15" customHeight="1">
      <c r="A37" s="91" t="s">
        <v>966</v>
      </c>
      <c r="B37" s="92" t="s">
        <v>197</v>
      </c>
      <c r="C37" s="91" t="s">
        <v>967</v>
      </c>
      <c r="D37" s="91" t="s">
        <v>909</v>
      </c>
    </row>
    <row r="38" spans="1:4" ht="15" customHeight="1">
      <c r="A38" s="93" t="s">
        <v>968</v>
      </c>
      <c r="B38" s="94" t="s">
        <v>198</v>
      </c>
      <c r="C38" s="93" t="s">
        <v>969</v>
      </c>
      <c r="D38" s="93" t="s">
        <v>909</v>
      </c>
    </row>
    <row r="39" spans="1:4" ht="15" customHeight="1">
      <c r="A39" s="91" t="s">
        <v>970</v>
      </c>
      <c r="B39" s="92" t="s">
        <v>971</v>
      </c>
      <c r="C39" s="91" t="s">
        <v>972</v>
      </c>
      <c r="D39" s="91" t="s">
        <v>909</v>
      </c>
    </row>
    <row r="40" spans="1:4" ht="15" customHeight="1">
      <c r="A40" s="93" t="s">
        <v>973</v>
      </c>
      <c r="B40" s="94" t="s">
        <v>200</v>
      </c>
      <c r="C40" s="93" t="s">
        <v>974</v>
      </c>
      <c r="D40" s="93" t="s">
        <v>909</v>
      </c>
    </row>
    <row r="41" spans="1:4" ht="15" customHeight="1">
      <c r="A41" s="91" t="s">
        <v>975</v>
      </c>
      <c r="B41" s="92" t="s">
        <v>201</v>
      </c>
      <c r="C41" s="91" t="s">
        <v>976</v>
      </c>
      <c r="D41" s="91" t="s">
        <v>909</v>
      </c>
    </row>
    <row r="42" spans="1:4" ht="15" customHeight="1">
      <c r="A42" s="93" t="s">
        <v>977</v>
      </c>
      <c r="B42" s="94" t="s">
        <v>978</v>
      </c>
      <c r="C42" s="93" t="s">
        <v>979</v>
      </c>
      <c r="D42" s="93" t="s">
        <v>909</v>
      </c>
    </row>
    <row r="43" spans="1:4" ht="15" customHeight="1">
      <c r="A43" s="91" t="s">
        <v>980</v>
      </c>
      <c r="B43" s="92" t="s">
        <v>203</v>
      </c>
      <c r="C43" s="91" t="s">
        <v>981</v>
      </c>
      <c r="D43" s="91" t="s">
        <v>909</v>
      </c>
    </row>
    <row r="44" spans="1:4" ht="15" customHeight="1">
      <c r="A44" s="93" t="s">
        <v>982</v>
      </c>
      <c r="B44" s="94" t="s">
        <v>204</v>
      </c>
      <c r="C44" s="93" t="s">
        <v>983</v>
      </c>
      <c r="D44" s="93" t="s">
        <v>909</v>
      </c>
    </row>
    <row r="45" spans="1:4" ht="15" customHeight="1">
      <c r="A45" s="91" t="s">
        <v>984</v>
      </c>
      <c r="B45" s="92" t="s">
        <v>205</v>
      </c>
      <c r="C45" s="91" t="s">
        <v>985</v>
      </c>
      <c r="D45" s="91" t="s">
        <v>909</v>
      </c>
    </row>
    <row r="46" spans="1:4" ht="15" customHeight="1">
      <c r="A46" s="93" t="s">
        <v>986</v>
      </c>
      <c r="B46" s="94" t="s">
        <v>206</v>
      </c>
      <c r="C46" s="93" t="s">
        <v>987</v>
      </c>
      <c r="D46" s="93" t="s">
        <v>909</v>
      </c>
    </row>
    <row r="47" spans="1:4" ht="15" customHeight="1">
      <c r="A47" s="91" t="s">
        <v>988</v>
      </c>
      <c r="B47" s="92" t="s">
        <v>207</v>
      </c>
      <c r="C47" s="91" t="s">
        <v>989</v>
      </c>
      <c r="D47" s="91" t="s">
        <v>909</v>
      </c>
    </row>
    <row r="48" spans="1:4" ht="15" customHeight="1">
      <c r="A48" s="93" t="s">
        <v>990</v>
      </c>
      <c r="B48" s="94" t="s">
        <v>208</v>
      </c>
      <c r="C48" s="93" t="s">
        <v>991</v>
      </c>
      <c r="D48" s="93" t="s">
        <v>909</v>
      </c>
    </row>
    <row r="49" spans="1:4" ht="15" customHeight="1">
      <c r="A49" s="91" t="s">
        <v>992</v>
      </c>
      <c r="B49" s="92" t="s">
        <v>209</v>
      </c>
      <c r="C49" s="91" t="s">
        <v>993</v>
      </c>
      <c r="D49" s="91" t="s">
        <v>909</v>
      </c>
    </row>
    <row r="50" spans="1:4" ht="15" customHeight="1">
      <c r="A50" s="93" t="s">
        <v>994</v>
      </c>
      <c r="B50" s="94" t="s">
        <v>210</v>
      </c>
      <c r="C50" s="93" t="s">
        <v>995</v>
      </c>
      <c r="D50" s="93" t="s">
        <v>909</v>
      </c>
    </row>
    <row r="51" spans="1:4" ht="15" customHeight="1">
      <c r="A51" s="91" t="s">
        <v>996</v>
      </c>
      <c r="B51" s="92" t="s">
        <v>211</v>
      </c>
      <c r="C51" s="91" t="s">
        <v>997</v>
      </c>
      <c r="D51" s="91" t="s">
        <v>909</v>
      </c>
    </row>
    <row r="52" spans="1:4" ht="15" customHeight="1">
      <c r="A52" s="93" t="s">
        <v>998</v>
      </c>
      <c r="B52" s="94" t="s">
        <v>212</v>
      </c>
      <c r="C52" s="93" t="s">
        <v>999</v>
      </c>
      <c r="D52" s="93" t="s">
        <v>909</v>
      </c>
    </row>
    <row r="53" spans="1:4" ht="15" customHeight="1">
      <c r="A53" s="91" t="s">
        <v>1000</v>
      </c>
      <c r="B53" s="92" t="s">
        <v>213</v>
      </c>
      <c r="C53" s="91" t="s">
        <v>1001</v>
      </c>
      <c r="D53" s="91" t="s">
        <v>909</v>
      </c>
    </row>
    <row r="54" spans="1:4" ht="15" customHeight="1">
      <c r="A54" s="93" t="s">
        <v>1002</v>
      </c>
      <c r="B54" s="94" t="s">
        <v>214</v>
      </c>
      <c r="C54" s="93" t="s">
        <v>1003</v>
      </c>
      <c r="D54" s="93" t="s">
        <v>909</v>
      </c>
    </row>
    <row r="55" spans="1:4" ht="15" customHeight="1">
      <c r="A55" s="91" t="s">
        <v>1004</v>
      </c>
      <c r="B55" s="92" t="s">
        <v>215</v>
      </c>
      <c r="C55" s="91" t="s">
        <v>1005</v>
      </c>
      <c r="D55" s="91" t="s">
        <v>909</v>
      </c>
    </row>
    <row r="56" spans="1:4" ht="15" customHeight="1">
      <c r="A56" s="93" t="s">
        <v>1006</v>
      </c>
      <c r="B56" s="94" t="s">
        <v>216</v>
      </c>
      <c r="C56" s="93" t="s">
        <v>1007</v>
      </c>
      <c r="D56" s="93" t="s">
        <v>909</v>
      </c>
    </row>
    <row r="57" spans="1:4" ht="15" customHeight="1">
      <c r="A57" s="91" t="s">
        <v>1008</v>
      </c>
      <c r="B57" s="92" t="s">
        <v>217</v>
      </c>
      <c r="C57" s="91" t="s">
        <v>1009</v>
      </c>
      <c r="D57" s="91" t="s">
        <v>909</v>
      </c>
    </row>
    <row r="58" spans="1:4" ht="15" customHeight="1">
      <c r="A58" s="93" t="s">
        <v>1010</v>
      </c>
      <c r="B58" s="94" t="s">
        <v>218</v>
      </c>
      <c r="C58" s="93" t="s">
        <v>1011</v>
      </c>
      <c r="D58" s="93" t="s">
        <v>909</v>
      </c>
    </row>
    <row r="59" spans="1:4" ht="15" customHeight="1">
      <c r="A59" s="91" t="s">
        <v>1012</v>
      </c>
      <c r="B59" s="92" t="s">
        <v>219</v>
      </c>
      <c r="C59" s="91" t="s">
        <v>697</v>
      </c>
      <c r="D59" s="91" t="s">
        <v>909</v>
      </c>
    </row>
    <row r="60" spans="1:4" ht="15" customHeight="1">
      <c r="A60" s="93" t="s">
        <v>1013</v>
      </c>
      <c r="B60" s="94" t="s">
        <v>220</v>
      </c>
      <c r="C60" s="93" t="s">
        <v>1014</v>
      </c>
      <c r="D60" s="93" t="s">
        <v>909</v>
      </c>
    </row>
    <row r="61" spans="1:4" ht="15" customHeight="1">
      <c r="A61" s="91" t="s">
        <v>1015</v>
      </c>
      <c r="B61" s="92" t="s">
        <v>221</v>
      </c>
      <c r="C61" s="91" t="s">
        <v>1016</v>
      </c>
      <c r="D61" s="91" t="s">
        <v>909</v>
      </c>
    </row>
    <row r="62" spans="1:4" ht="15" customHeight="1">
      <c r="A62" s="93" t="s">
        <v>1017</v>
      </c>
      <c r="B62" s="94" t="s">
        <v>222</v>
      </c>
      <c r="C62" s="93" t="s">
        <v>1018</v>
      </c>
      <c r="D62" s="93" t="s">
        <v>909</v>
      </c>
    </row>
    <row r="63" spans="1:4" ht="15" customHeight="1">
      <c r="A63" s="91" t="s">
        <v>1019</v>
      </c>
      <c r="B63" s="92" t="s">
        <v>223</v>
      </c>
      <c r="C63" s="91" t="s">
        <v>1020</v>
      </c>
      <c r="D63" s="91" t="s">
        <v>909</v>
      </c>
    </row>
    <row r="64" spans="1:4" ht="15" customHeight="1">
      <c r="A64" s="93" t="s">
        <v>1021</v>
      </c>
      <c r="B64" s="94" t="s">
        <v>224</v>
      </c>
      <c r="C64" s="93" t="s">
        <v>1022</v>
      </c>
      <c r="D64" s="93" t="s">
        <v>909</v>
      </c>
    </row>
    <row r="65" spans="1:4" ht="15" customHeight="1">
      <c r="A65" s="91" t="s">
        <v>1023</v>
      </c>
      <c r="B65" s="92" t="s">
        <v>225</v>
      </c>
      <c r="C65" s="91" t="s">
        <v>1024</v>
      </c>
      <c r="D65" s="91" t="s">
        <v>909</v>
      </c>
    </row>
    <row r="66" spans="1:4" ht="15" customHeight="1">
      <c r="A66" s="93" t="s">
        <v>1025</v>
      </c>
      <c r="B66" s="94" t="s">
        <v>226</v>
      </c>
      <c r="C66" s="93" t="s">
        <v>1026</v>
      </c>
      <c r="D66" s="93" t="s">
        <v>909</v>
      </c>
    </row>
    <row r="67" spans="1:4" ht="15" customHeight="1">
      <c r="A67" s="91" t="s">
        <v>1027</v>
      </c>
      <c r="B67" s="92" t="s">
        <v>227</v>
      </c>
      <c r="C67" s="91" t="s">
        <v>1028</v>
      </c>
      <c r="D67" s="91" t="s">
        <v>909</v>
      </c>
    </row>
    <row r="68" spans="1:4" ht="15" customHeight="1">
      <c r="A68" s="93" t="s">
        <v>1029</v>
      </c>
      <c r="B68" s="94" t="s">
        <v>228</v>
      </c>
      <c r="C68" s="93" t="s">
        <v>1030</v>
      </c>
      <c r="D68" s="93" t="s">
        <v>909</v>
      </c>
    </row>
    <row r="69" spans="1:4" ht="15" customHeight="1">
      <c r="A69" s="91" t="s">
        <v>1031</v>
      </c>
      <c r="B69" s="92" t="s">
        <v>229</v>
      </c>
      <c r="C69" s="91" t="s">
        <v>1032</v>
      </c>
      <c r="D69" s="91" t="s">
        <v>909</v>
      </c>
    </row>
    <row r="70" spans="1:4" ht="15" customHeight="1">
      <c r="A70" s="93" t="s">
        <v>1033</v>
      </c>
      <c r="B70" s="94" t="s">
        <v>230</v>
      </c>
      <c r="C70" s="93" t="s">
        <v>1034</v>
      </c>
      <c r="D70" s="93" t="s">
        <v>909</v>
      </c>
    </row>
    <row r="71" spans="1:4" ht="15" customHeight="1">
      <c r="A71" s="91" t="s">
        <v>1035</v>
      </c>
      <c r="B71" s="92" t="s">
        <v>231</v>
      </c>
      <c r="C71" s="91" t="s">
        <v>1036</v>
      </c>
      <c r="D71" s="91" t="s">
        <v>909</v>
      </c>
    </row>
    <row r="72" spans="1:4" ht="15" customHeight="1">
      <c r="A72" s="93" t="s">
        <v>1037</v>
      </c>
      <c r="B72" s="94" t="s">
        <v>232</v>
      </c>
      <c r="C72" s="93" t="s">
        <v>1038</v>
      </c>
      <c r="D72" s="93" t="s">
        <v>909</v>
      </c>
    </row>
    <row r="73" spans="1:4" ht="15" customHeight="1">
      <c r="A73" s="91" t="s">
        <v>1039</v>
      </c>
      <c r="B73" s="92" t="s">
        <v>233</v>
      </c>
      <c r="C73" s="91" t="s">
        <v>1040</v>
      </c>
      <c r="D73" s="91" t="s">
        <v>909</v>
      </c>
    </row>
    <row r="74" spans="1:4" ht="15" customHeight="1">
      <c r="A74" s="93" t="s">
        <v>1041</v>
      </c>
      <c r="B74" s="94" t="s">
        <v>234</v>
      </c>
      <c r="C74" s="93" t="s">
        <v>1042</v>
      </c>
      <c r="D74" s="93" t="s">
        <v>909</v>
      </c>
    </row>
    <row r="75" spans="1:4" ht="15" customHeight="1">
      <c r="A75" s="91" t="s">
        <v>1043</v>
      </c>
      <c r="B75" s="92" t="s">
        <v>235</v>
      </c>
      <c r="C75" s="91" t="s">
        <v>1044</v>
      </c>
      <c r="D75" s="91" t="s">
        <v>909</v>
      </c>
    </row>
    <row r="76" spans="1:4" ht="15" customHeight="1">
      <c r="A76" s="93" t="s">
        <v>1045</v>
      </c>
      <c r="B76" s="94" t="s">
        <v>236</v>
      </c>
      <c r="C76" s="93" t="s">
        <v>1046</v>
      </c>
      <c r="D76" s="93" t="s">
        <v>909</v>
      </c>
    </row>
    <row r="77" spans="1:4" ht="15" customHeight="1">
      <c r="A77" s="91" t="s">
        <v>1047</v>
      </c>
      <c r="B77" s="92" t="s">
        <v>237</v>
      </c>
      <c r="C77" s="91" t="s">
        <v>1048</v>
      </c>
      <c r="D77" s="91" t="s">
        <v>909</v>
      </c>
    </row>
    <row r="78" spans="1:4" ht="15" customHeight="1">
      <c r="A78" s="93" t="s">
        <v>1049</v>
      </c>
      <c r="B78" s="94" t="s">
        <v>238</v>
      </c>
      <c r="C78" s="93" t="s">
        <v>1050</v>
      </c>
      <c r="D78" s="93" t="s">
        <v>909</v>
      </c>
    </row>
    <row r="79" spans="1:4" ht="15" customHeight="1">
      <c r="A79" s="91" t="s">
        <v>1051</v>
      </c>
      <c r="B79" s="92" t="s">
        <v>239</v>
      </c>
      <c r="C79" s="91" t="s">
        <v>1052</v>
      </c>
      <c r="D79" s="91" t="s">
        <v>909</v>
      </c>
    </row>
    <row r="80" spans="1:4" ht="15" customHeight="1">
      <c r="A80" s="93" t="s">
        <v>1053</v>
      </c>
      <c r="B80" s="94" t="s">
        <v>240</v>
      </c>
      <c r="C80" s="93" t="s">
        <v>1054</v>
      </c>
      <c r="D80" s="93" t="s">
        <v>909</v>
      </c>
    </row>
    <row r="81" spans="1:4" ht="15" customHeight="1">
      <c r="A81" s="91" t="s">
        <v>1055</v>
      </c>
      <c r="B81" s="92" t="s">
        <v>241</v>
      </c>
      <c r="C81" s="91" t="s">
        <v>1056</v>
      </c>
      <c r="D81" s="91" t="s">
        <v>909</v>
      </c>
    </row>
    <row r="82" spans="1:4" ht="15" customHeight="1">
      <c r="A82" s="93" t="s">
        <v>1057</v>
      </c>
      <c r="B82" s="94" t="s">
        <v>242</v>
      </c>
      <c r="C82" s="93" t="s">
        <v>1058</v>
      </c>
      <c r="D82" s="93" t="s">
        <v>909</v>
      </c>
    </row>
    <row r="83" spans="1:4" ht="15" customHeight="1">
      <c r="A83" s="91" t="s">
        <v>1059</v>
      </c>
      <c r="B83" s="92" t="s">
        <v>243</v>
      </c>
      <c r="C83" s="91" t="s">
        <v>1060</v>
      </c>
      <c r="D83" s="91" t="s">
        <v>909</v>
      </c>
    </row>
    <row r="84" spans="1:4" ht="15" customHeight="1">
      <c r="A84" s="93" t="s">
        <v>1061</v>
      </c>
      <c r="B84" s="94" t="s">
        <v>244</v>
      </c>
      <c r="C84" s="93" t="s">
        <v>525</v>
      </c>
      <c r="D84" s="93" t="s">
        <v>909</v>
      </c>
    </row>
    <row r="85" spans="1:4" ht="15" customHeight="1">
      <c r="A85" s="91" t="s">
        <v>1062</v>
      </c>
      <c r="B85" s="92" t="s">
        <v>245</v>
      </c>
      <c r="C85" s="91" t="s">
        <v>1063</v>
      </c>
      <c r="D85" s="91" t="s">
        <v>909</v>
      </c>
    </row>
    <row r="86" spans="1:4" ht="15" customHeight="1">
      <c r="A86" s="93" t="s">
        <v>1064</v>
      </c>
      <c r="B86" s="94" t="s">
        <v>246</v>
      </c>
      <c r="C86" s="93" t="s">
        <v>1065</v>
      </c>
      <c r="D86" s="93" t="s">
        <v>909</v>
      </c>
    </row>
    <row r="87" spans="1:4" ht="15" customHeight="1">
      <c r="A87" s="91" t="s">
        <v>1066</v>
      </c>
      <c r="B87" s="92" t="s">
        <v>247</v>
      </c>
      <c r="C87" s="91" t="s">
        <v>1067</v>
      </c>
      <c r="D87" s="91" t="s">
        <v>909</v>
      </c>
    </row>
    <row r="88" spans="1:4" ht="15" customHeight="1">
      <c r="A88" s="93" t="s">
        <v>1068</v>
      </c>
      <c r="B88" s="94" t="s">
        <v>248</v>
      </c>
      <c r="C88" s="93" t="s">
        <v>1069</v>
      </c>
      <c r="D88" s="93" t="s">
        <v>909</v>
      </c>
    </row>
    <row r="89" spans="1:4" ht="15" customHeight="1">
      <c r="A89" s="91" t="s">
        <v>1070</v>
      </c>
      <c r="B89" s="92" t="s">
        <v>249</v>
      </c>
      <c r="C89" s="91" t="s">
        <v>1071</v>
      </c>
      <c r="D89" s="91" t="s">
        <v>909</v>
      </c>
    </row>
    <row r="90" spans="1:4" ht="15" customHeight="1">
      <c r="A90" s="93" t="s">
        <v>1072</v>
      </c>
      <c r="B90" s="94" t="s">
        <v>250</v>
      </c>
      <c r="C90" s="93" t="s">
        <v>1073</v>
      </c>
      <c r="D90" s="93" t="s">
        <v>909</v>
      </c>
    </row>
    <row r="91" spans="1:4" ht="15" customHeight="1">
      <c r="A91" s="91" t="s">
        <v>1074</v>
      </c>
      <c r="B91" s="92" t="s">
        <v>251</v>
      </c>
      <c r="C91" s="91" t="s">
        <v>1075</v>
      </c>
      <c r="D91" s="91" t="s">
        <v>909</v>
      </c>
    </row>
    <row r="92" spans="1:4" ht="15" customHeight="1">
      <c r="A92" s="93" t="s">
        <v>1076</v>
      </c>
      <c r="B92" s="94" t="s">
        <v>252</v>
      </c>
      <c r="C92" s="93" t="s">
        <v>1077</v>
      </c>
      <c r="D92" s="93" t="s">
        <v>909</v>
      </c>
    </row>
    <row r="93" spans="1:4" ht="15" customHeight="1">
      <c r="A93" s="91" t="s">
        <v>1078</v>
      </c>
      <c r="B93" s="92" t="s">
        <v>253</v>
      </c>
      <c r="C93" s="91" t="s">
        <v>1079</v>
      </c>
      <c r="D93" s="91" t="s">
        <v>909</v>
      </c>
    </row>
    <row r="94" spans="1:4" ht="15" customHeight="1">
      <c r="A94" s="93" t="s">
        <v>1080</v>
      </c>
      <c r="B94" s="94" t="s">
        <v>254</v>
      </c>
      <c r="C94" s="93" t="s">
        <v>1081</v>
      </c>
      <c r="D94" s="93" t="s">
        <v>909</v>
      </c>
    </row>
    <row r="95" spans="1:4" ht="15" customHeight="1">
      <c r="A95" s="91" t="s">
        <v>1082</v>
      </c>
      <c r="B95" s="92" t="s">
        <v>283</v>
      </c>
      <c r="C95" s="91" t="s">
        <v>1083</v>
      </c>
      <c r="D95" s="91" t="s">
        <v>909</v>
      </c>
    </row>
    <row r="96" spans="1:4" ht="15" customHeight="1">
      <c r="A96" s="93" t="s">
        <v>1084</v>
      </c>
      <c r="B96" s="94" t="s">
        <v>284</v>
      </c>
      <c r="C96" s="93" t="s">
        <v>1085</v>
      </c>
      <c r="D96" s="93" t="s">
        <v>909</v>
      </c>
    </row>
    <row r="97" spans="1:4" ht="15" customHeight="1">
      <c r="A97" s="91" t="s">
        <v>1086</v>
      </c>
      <c r="B97" s="92" t="s">
        <v>285</v>
      </c>
      <c r="C97" s="91" t="s">
        <v>1087</v>
      </c>
      <c r="D97" s="91" t="s">
        <v>909</v>
      </c>
    </row>
    <row r="98" spans="1:4" ht="15" customHeight="1">
      <c r="A98" s="93" t="s">
        <v>1088</v>
      </c>
      <c r="B98" s="94" t="s">
        <v>286</v>
      </c>
      <c r="C98" s="93" t="s">
        <v>1089</v>
      </c>
      <c r="D98" s="93" t="s">
        <v>1090</v>
      </c>
    </row>
    <row r="99" spans="1:4" ht="15" customHeight="1">
      <c r="A99" s="91" t="s">
        <v>1091</v>
      </c>
      <c r="B99" s="92" t="s">
        <v>287</v>
      </c>
      <c r="C99" s="91" t="s">
        <v>1092</v>
      </c>
      <c r="D99" s="91" t="s">
        <v>1090</v>
      </c>
    </row>
    <row r="100" spans="1:4" ht="15" customHeight="1">
      <c r="A100" s="93" t="s">
        <v>1093</v>
      </c>
      <c r="B100" s="94" t="s">
        <v>255</v>
      </c>
      <c r="C100" s="93" t="s">
        <v>1094</v>
      </c>
      <c r="D100" s="93" t="s">
        <v>1090</v>
      </c>
    </row>
    <row r="101" spans="1:4" ht="15" customHeight="1">
      <c r="A101" s="91" t="s">
        <v>1095</v>
      </c>
      <c r="B101" s="92" t="s">
        <v>256</v>
      </c>
      <c r="C101" s="91" t="s">
        <v>1096</v>
      </c>
      <c r="D101" s="91" t="s">
        <v>1090</v>
      </c>
    </row>
    <row r="102" spans="1:4" ht="15" customHeight="1">
      <c r="A102" s="93" t="s">
        <v>1097</v>
      </c>
      <c r="B102" s="94" t="s">
        <v>257</v>
      </c>
      <c r="C102" s="93" t="s">
        <v>1098</v>
      </c>
      <c r="D102" s="93" t="s">
        <v>1090</v>
      </c>
    </row>
    <row r="103" spans="1:4" ht="15" customHeight="1">
      <c r="A103" s="91" t="s">
        <v>1099</v>
      </c>
      <c r="B103" s="92" t="s">
        <v>258</v>
      </c>
      <c r="C103" s="91" t="s">
        <v>1100</v>
      </c>
      <c r="D103" s="91" t="s">
        <v>1090</v>
      </c>
    </row>
    <row r="104" spans="1:4" ht="15" customHeight="1">
      <c r="A104" s="93" t="s">
        <v>1101</v>
      </c>
      <c r="B104" s="94" t="s">
        <v>259</v>
      </c>
      <c r="C104" s="93" t="s">
        <v>1102</v>
      </c>
      <c r="D104" s="93" t="s">
        <v>1090</v>
      </c>
    </row>
    <row r="105" spans="1:4" ht="15" customHeight="1">
      <c r="A105" s="91" t="s">
        <v>1103</v>
      </c>
      <c r="B105" s="92" t="s">
        <v>260</v>
      </c>
      <c r="C105" s="91" t="s">
        <v>1104</v>
      </c>
      <c r="D105" s="91" t="s">
        <v>1090</v>
      </c>
    </row>
    <row r="106" spans="1:4" ht="15" customHeight="1">
      <c r="A106" s="91" t="s">
        <v>1105</v>
      </c>
      <c r="B106" s="92" t="s">
        <v>288</v>
      </c>
      <c r="C106" s="91" t="s">
        <v>1106</v>
      </c>
      <c r="D106" s="91" t="s">
        <v>1107</v>
      </c>
    </row>
    <row r="107" spans="1:4" ht="15" customHeight="1">
      <c r="A107" s="91" t="s">
        <v>1108</v>
      </c>
      <c r="B107" s="92" t="s">
        <v>261</v>
      </c>
      <c r="C107" s="91" t="s">
        <v>1109</v>
      </c>
      <c r="D107" s="91" t="s">
        <v>1110</v>
      </c>
    </row>
    <row r="108" spans="1:4" ht="15" customHeight="1">
      <c r="A108" s="91" t="s">
        <v>1111</v>
      </c>
      <c r="B108" s="92" t="s">
        <v>262</v>
      </c>
      <c r="C108" s="91" t="s">
        <v>1112</v>
      </c>
      <c r="D108" s="91" t="s">
        <v>1110</v>
      </c>
    </row>
    <row r="109" spans="1:4" ht="15.75" customHeight="1">
      <c r="A109" s="53"/>
    </row>
    <row r="110" spans="1:4" ht="15" customHeight="1">
      <c r="A110" s="90" t="s">
        <v>1113</v>
      </c>
      <c r="B110" s="90"/>
      <c r="C110" s="90"/>
      <c r="D110" s="90"/>
    </row>
    <row r="111" spans="1:4" ht="15" customHeight="1">
      <c r="A111" s="95" t="s">
        <v>1114</v>
      </c>
      <c r="B111" s="96" t="s">
        <v>1115</v>
      </c>
      <c r="C111" s="95" t="s">
        <v>1116</v>
      </c>
      <c r="D111" s="95" t="s">
        <v>1117</v>
      </c>
    </row>
    <row r="112" spans="1:4" ht="15" customHeight="1">
      <c r="A112" s="95" t="s">
        <v>1118</v>
      </c>
      <c r="B112" s="96" t="s">
        <v>1119</v>
      </c>
      <c r="C112" s="95" t="s">
        <v>1120</v>
      </c>
      <c r="D112" s="95" t="s">
        <v>1121</v>
      </c>
    </row>
    <row r="113" spans="1:4" ht="15" customHeight="1">
      <c r="A113" s="95" t="s">
        <v>1122</v>
      </c>
      <c r="B113" s="96" t="s">
        <v>1123</v>
      </c>
      <c r="C113" s="95" t="s">
        <v>1124</v>
      </c>
      <c r="D113" s="95" t="s">
        <v>1125</v>
      </c>
    </row>
    <row r="114" spans="1:4" ht="15" customHeight="1">
      <c r="A114" s="95" t="s">
        <v>1126</v>
      </c>
      <c r="B114" s="96" t="s">
        <v>1127</v>
      </c>
      <c r="C114" s="95" t="s">
        <v>523</v>
      </c>
      <c r="D114" s="95" t="s">
        <v>1128</v>
      </c>
    </row>
    <row r="115" spans="1:4" ht="15" customHeight="1">
      <c r="A115" s="95" t="s">
        <v>1129</v>
      </c>
      <c r="B115" s="96" t="s">
        <v>1130</v>
      </c>
      <c r="C115" s="95" t="s">
        <v>1131</v>
      </c>
      <c r="D115" s="95" t="s">
        <v>1132</v>
      </c>
    </row>
    <row r="116" spans="1:4" ht="15" customHeight="1">
      <c r="A116" s="95" t="s">
        <v>1133</v>
      </c>
      <c r="B116" s="96" t="s">
        <v>1134</v>
      </c>
      <c r="C116" s="95" t="s">
        <v>1135</v>
      </c>
      <c r="D116" s="95" t="s">
        <v>1125</v>
      </c>
    </row>
    <row r="117" spans="1:4" ht="15" customHeight="1">
      <c r="A117" s="95" t="s">
        <v>1136</v>
      </c>
      <c r="B117" s="96" t="s">
        <v>1137</v>
      </c>
      <c r="C117" s="95" t="s">
        <v>1138</v>
      </c>
      <c r="D117" s="95" t="s">
        <v>1128</v>
      </c>
    </row>
    <row r="118" spans="1:4" ht="15" customHeight="1">
      <c r="A118" s="95" t="s">
        <v>1139</v>
      </c>
      <c r="B118" s="96" t="s">
        <v>1140</v>
      </c>
      <c r="C118" s="95" t="s">
        <v>1141</v>
      </c>
      <c r="D118" s="95" t="s">
        <v>1142</v>
      </c>
    </row>
    <row r="119" spans="1:4" ht="15" customHeight="1">
      <c r="A119" s="95" t="s">
        <v>1143</v>
      </c>
      <c r="B119" s="96" t="s">
        <v>1144</v>
      </c>
      <c r="C119" s="95" t="s">
        <v>1145</v>
      </c>
      <c r="D119" s="95" t="s">
        <v>1128</v>
      </c>
    </row>
    <row r="120" spans="1:4" ht="15" customHeight="1">
      <c r="A120" s="95" t="s">
        <v>1146</v>
      </c>
      <c r="B120" s="96" t="s">
        <v>1147</v>
      </c>
      <c r="C120" s="95" t="s">
        <v>1148</v>
      </c>
      <c r="D120" s="95" t="s">
        <v>1128</v>
      </c>
    </row>
    <row r="121" spans="1:4" ht="15" customHeight="1">
      <c r="A121" s="95" t="s">
        <v>1149</v>
      </c>
      <c r="B121" s="96" t="s">
        <v>1150</v>
      </c>
      <c r="C121" s="95" t="s">
        <v>1151</v>
      </c>
      <c r="D121" s="95" t="s">
        <v>1128</v>
      </c>
    </row>
    <row r="122" spans="1:4">
      <c r="A122" s="95" t="s">
        <v>1152</v>
      </c>
      <c r="B122" s="96" t="s">
        <v>1153</v>
      </c>
      <c r="C122" s="95" t="s">
        <v>1154</v>
      </c>
      <c r="D122" s="95" t="s">
        <v>1142</v>
      </c>
    </row>
    <row r="123" spans="1:4" ht="15" customHeight="1">
      <c r="A123" s="95" t="s">
        <v>1155</v>
      </c>
      <c r="B123" s="96" t="s">
        <v>1156</v>
      </c>
      <c r="C123" s="95" t="s">
        <v>1157</v>
      </c>
      <c r="D123" s="95" t="s">
        <v>1128</v>
      </c>
    </row>
    <row r="124" spans="1:4">
      <c r="A124" s="912"/>
      <c r="B124" s="913"/>
      <c r="C124" s="913"/>
      <c r="D124" s="914"/>
    </row>
    <row r="125" spans="1:4">
      <c r="A125" s="860" t="s">
        <v>1158</v>
      </c>
    </row>
    <row r="126" spans="1:4">
      <c r="A126" s="860"/>
    </row>
  </sheetData>
  <mergeCells count="3">
    <mergeCell ref="A124:D124"/>
    <mergeCell ref="A3:C3"/>
    <mergeCell ref="A2:C2"/>
  </mergeCells>
  <hyperlinks>
    <hyperlink ref="D1" location="'ÍNDICE'!A1" display="◀ Índice" xr:uid="{00000000-0004-0000-0700-000000000000}"/>
  </hyperlinks>
  <pageMargins left="0.74803149606299213" right="0.74803149606299213" top="0.98425196850393704" bottom="0.98425196850393704" header="0.51181102362204722" footer="0.51181102362204722"/>
  <pageSetup paperSize="9" scale="67" fitToHeight="2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D966"/>
    <pageSetUpPr fitToPage="1"/>
  </sheetPr>
  <dimension ref="A1:Q54"/>
  <sheetViews>
    <sheetView showGridLines="0" topLeftCell="A36" zoomScaleNormal="100" workbookViewId="0">
      <selection activeCell="B5" sqref="B5:O5"/>
    </sheetView>
  </sheetViews>
  <sheetFormatPr defaultColWidth="9.109375" defaultRowHeight="14.4"/>
  <cols>
    <col min="1" max="1" width="1" style="30" customWidth="1"/>
    <col min="2" max="2" width="10.44140625" style="30" customWidth="1"/>
    <col min="3" max="6" width="9.109375" style="30" customWidth="1"/>
    <col min="7" max="7" width="15.5546875" style="30" customWidth="1"/>
    <col min="8" max="8" width="16.109375" style="30" customWidth="1"/>
    <col min="9" max="11" width="9.109375" style="30" customWidth="1"/>
    <col min="12" max="12" width="14.5546875" style="30" customWidth="1"/>
    <col min="13" max="13" width="9.109375" style="30" customWidth="1"/>
    <col min="14" max="14" width="23.109375" style="30" customWidth="1"/>
    <col min="15" max="17" width="9.109375" style="30" customWidth="1"/>
    <col min="18" max="16384" width="9.109375" style="30"/>
  </cols>
  <sheetData>
    <row r="1" spans="1:17" ht="15.75" customHeight="1">
      <c r="A1" s="931" t="s">
        <v>1159</v>
      </c>
      <c r="B1" s="932"/>
      <c r="C1" s="932"/>
      <c r="D1" s="932"/>
      <c r="E1" s="932"/>
      <c r="F1" s="932"/>
      <c r="G1" s="932"/>
      <c r="H1" s="932"/>
      <c r="I1" s="932"/>
      <c r="J1" s="932"/>
      <c r="K1" s="932"/>
      <c r="L1" s="932"/>
      <c r="M1" s="932"/>
      <c r="N1" s="932"/>
      <c r="O1" s="97"/>
      <c r="P1" s="97"/>
      <c r="Q1" s="26" t="s">
        <v>1</v>
      </c>
    </row>
    <row r="2" spans="1:17" ht="14.25" customHeight="1">
      <c r="A2" s="97"/>
      <c r="B2" s="97"/>
      <c r="C2" s="97"/>
      <c r="D2" s="97"/>
      <c r="E2" s="97"/>
      <c r="F2" s="97"/>
      <c r="G2" s="97"/>
      <c r="H2" s="97"/>
      <c r="I2" s="97"/>
      <c r="J2" s="97"/>
      <c r="K2" s="97"/>
      <c r="L2" s="7"/>
      <c r="M2" s="7"/>
      <c r="N2" s="61"/>
      <c r="O2" s="97"/>
      <c r="P2" s="97"/>
      <c r="Q2" s="7"/>
    </row>
    <row r="3" spans="1:17" ht="17.25" customHeight="1">
      <c r="A3" s="98" t="s">
        <v>1160</v>
      </c>
      <c r="B3" s="97"/>
      <c r="C3" s="97"/>
      <c r="D3" s="97"/>
      <c r="E3" s="99"/>
      <c r="F3" s="97"/>
      <c r="G3" s="97"/>
      <c r="H3" s="97"/>
      <c r="I3" s="97"/>
      <c r="J3" s="97"/>
      <c r="K3" s="97"/>
      <c r="L3" s="7"/>
      <c r="M3" s="7"/>
      <c r="N3" s="7"/>
      <c r="O3" s="7"/>
      <c r="P3" s="7"/>
      <c r="Q3" s="7"/>
    </row>
    <row r="4" spans="1:17" ht="11.25" customHeight="1">
      <c r="A4" s="98"/>
      <c r="B4" s="97"/>
      <c r="C4" s="97"/>
      <c r="D4" s="97"/>
      <c r="E4" s="99"/>
      <c r="F4" s="97"/>
      <c r="G4" s="97"/>
      <c r="H4" s="97"/>
      <c r="I4" s="97"/>
      <c r="J4" s="97"/>
      <c r="K4" s="97"/>
      <c r="L4" s="7"/>
      <c r="M4" s="7"/>
      <c r="N4" s="7"/>
      <c r="O4" s="7"/>
      <c r="P4" s="7"/>
      <c r="Q4" s="7"/>
    </row>
    <row r="5" spans="1:17" s="100" customFormat="1" ht="30" customHeight="1">
      <c r="A5" s="97"/>
      <c r="B5" s="963" t="s">
        <v>1161</v>
      </c>
      <c r="C5" s="964"/>
      <c r="D5" s="964"/>
      <c r="E5" s="964"/>
      <c r="F5" s="964"/>
      <c r="G5" s="964"/>
      <c r="H5" s="964"/>
      <c r="I5" s="964"/>
      <c r="J5" s="964"/>
      <c r="K5" s="964"/>
      <c r="L5" s="964"/>
      <c r="M5" s="964"/>
      <c r="N5" s="964"/>
      <c r="O5" s="965"/>
      <c r="P5" s="7"/>
      <c r="Q5" s="7"/>
    </row>
    <row r="6" spans="1:17" ht="11.25" customHeight="1">
      <c r="A6" s="97"/>
      <c r="B6" s="97"/>
      <c r="C6" s="97"/>
      <c r="D6" s="97"/>
      <c r="E6" s="99"/>
      <c r="F6" s="97"/>
      <c r="G6" s="97"/>
      <c r="H6" s="97"/>
      <c r="I6" s="97"/>
      <c r="J6" s="97"/>
      <c r="K6" s="97"/>
      <c r="L6" s="7"/>
      <c r="M6" s="7"/>
      <c r="N6" s="7"/>
      <c r="O6" s="7"/>
      <c r="P6" s="7"/>
      <c r="Q6" s="7"/>
    </row>
    <row r="7" spans="1:17" ht="17.25" customHeight="1">
      <c r="A7" s="7"/>
      <c r="B7" s="101" t="s">
        <v>1162</v>
      </c>
      <c r="C7" s="102"/>
      <c r="D7" s="103"/>
      <c r="E7" s="103"/>
      <c r="F7" s="103"/>
      <c r="G7" s="103"/>
      <c r="H7" s="103"/>
      <c r="I7" s="103"/>
      <c r="J7" s="103"/>
      <c r="K7" s="103"/>
      <c r="L7" s="103"/>
      <c r="M7" s="103"/>
      <c r="N7" s="103"/>
      <c r="O7" s="103"/>
      <c r="P7" s="7"/>
      <c r="Q7" s="7"/>
    </row>
    <row r="8" spans="1:17" ht="8.25" customHeight="1">
      <c r="A8" s="7"/>
      <c r="B8" s="104"/>
      <c r="C8" s="103"/>
      <c r="D8" s="103"/>
      <c r="E8" s="103"/>
      <c r="F8" s="103"/>
      <c r="G8" s="103"/>
      <c r="H8" s="103"/>
      <c r="I8" s="103"/>
      <c r="J8" s="103"/>
      <c r="K8" s="103"/>
      <c r="L8" s="103"/>
      <c r="M8" s="103"/>
      <c r="N8" s="103"/>
      <c r="O8" s="103"/>
      <c r="P8" s="7"/>
      <c r="Q8" s="7"/>
    </row>
    <row r="9" spans="1:17" ht="136.5" customHeight="1">
      <c r="A9" s="7"/>
      <c r="B9" s="938" t="s">
        <v>1163</v>
      </c>
      <c r="C9" s="939"/>
      <c r="D9" s="940"/>
      <c r="E9" s="952" t="s">
        <v>1164</v>
      </c>
      <c r="F9" s="943"/>
      <c r="G9" s="943"/>
      <c r="H9" s="943"/>
      <c r="I9" s="943"/>
      <c r="J9" s="943"/>
      <c r="K9" s="943"/>
      <c r="L9" s="943"/>
      <c r="M9" s="943"/>
      <c r="N9" s="943"/>
      <c r="O9" s="948"/>
      <c r="P9" s="7"/>
      <c r="Q9" s="7"/>
    </row>
    <row r="10" spans="1:17" ht="30" customHeight="1">
      <c r="A10" s="7"/>
      <c r="B10" s="929" t="s">
        <v>1165</v>
      </c>
      <c r="C10" s="930"/>
      <c r="D10" s="105" t="s">
        <v>1166</v>
      </c>
      <c r="E10" s="917" t="s">
        <v>1167</v>
      </c>
      <c r="F10" s="918"/>
      <c r="G10" s="918"/>
      <c r="H10" s="918"/>
      <c r="I10" s="918"/>
      <c r="J10" s="918"/>
      <c r="K10" s="918"/>
      <c r="L10" s="918"/>
      <c r="M10" s="918"/>
      <c r="N10" s="918"/>
      <c r="O10" s="919"/>
      <c r="P10" s="7"/>
      <c r="Q10" s="7"/>
    </row>
    <row r="11" spans="1:17" ht="30" customHeight="1">
      <c r="A11" s="7"/>
      <c r="B11" s="936" t="s">
        <v>1168</v>
      </c>
      <c r="C11" s="930"/>
      <c r="D11" s="106" t="s">
        <v>1169</v>
      </c>
      <c r="E11" s="959" t="s">
        <v>1170</v>
      </c>
      <c r="F11" s="918"/>
      <c r="G11" s="918"/>
      <c r="H11" s="918"/>
      <c r="I11" s="918"/>
      <c r="J11" s="918"/>
      <c r="K11" s="918"/>
      <c r="L11" s="918"/>
      <c r="M11" s="918"/>
      <c r="N11" s="918"/>
      <c r="O11" s="919"/>
      <c r="P11" s="7"/>
      <c r="Q11" s="7"/>
    </row>
    <row r="12" spans="1:17" ht="103.5" customHeight="1">
      <c r="A12" s="7"/>
      <c r="B12" s="929" t="s">
        <v>1171</v>
      </c>
      <c r="C12" s="930"/>
      <c r="D12" s="107" t="s">
        <v>1172</v>
      </c>
      <c r="E12" s="917" t="s">
        <v>1173</v>
      </c>
      <c r="F12" s="918"/>
      <c r="G12" s="918"/>
      <c r="H12" s="918"/>
      <c r="I12" s="918"/>
      <c r="J12" s="918"/>
      <c r="K12" s="918"/>
      <c r="L12" s="918"/>
      <c r="M12" s="918"/>
      <c r="N12" s="918"/>
      <c r="O12" s="919"/>
      <c r="P12" s="7"/>
      <c r="Q12" s="7"/>
    </row>
    <row r="13" spans="1:17" ht="93" customHeight="1">
      <c r="A13" s="7"/>
      <c r="B13" s="929" t="s">
        <v>1174</v>
      </c>
      <c r="C13" s="930"/>
      <c r="D13" s="106" t="s">
        <v>1175</v>
      </c>
      <c r="E13" s="917" t="s">
        <v>1176</v>
      </c>
      <c r="F13" s="918"/>
      <c r="G13" s="918"/>
      <c r="H13" s="918"/>
      <c r="I13" s="918"/>
      <c r="J13" s="918"/>
      <c r="K13" s="918"/>
      <c r="L13" s="918"/>
      <c r="M13" s="918"/>
      <c r="N13" s="918"/>
      <c r="O13" s="919"/>
      <c r="P13" s="108"/>
      <c r="Q13" s="7"/>
    </row>
    <row r="14" spans="1:17" ht="104.25" customHeight="1">
      <c r="A14" s="7"/>
      <c r="B14" s="929" t="s">
        <v>1177</v>
      </c>
      <c r="C14" s="930"/>
      <c r="D14" s="106" t="s">
        <v>1178</v>
      </c>
      <c r="E14" s="917" t="s">
        <v>1179</v>
      </c>
      <c r="F14" s="918"/>
      <c r="G14" s="918"/>
      <c r="H14" s="918"/>
      <c r="I14" s="918"/>
      <c r="J14" s="918"/>
      <c r="K14" s="918"/>
      <c r="L14" s="918"/>
      <c r="M14" s="918"/>
      <c r="N14" s="918"/>
      <c r="O14" s="919"/>
      <c r="P14" s="7"/>
      <c r="Q14" s="7"/>
    </row>
    <row r="15" spans="1:17" ht="51.75" customHeight="1">
      <c r="A15" s="7"/>
      <c r="B15" s="929" t="s">
        <v>1180</v>
      </c>
      <c r="C15" s="930"/>
      <c r="D15" s="106" t="s">
        <v>1181</v>
      </c>
      <c r="E15" s="917" t="s">
        <v>1182</v>
      </c>
      <c r="F15" s="918"/>
      <c r="G15" s="918"/>
      <c r="H15" s="918"/>
      <c r="I15" s="918"/>
      <c r="J15" s="918"/>
      <c r="K15" s="918"/>
      <c r="L15" s="918"/>
      <c r="M15" s="918"/>
      <c r="N15" s="918"/>
      <c r="O15" s="919"/>
      <c r="P15" s="7"/>
      <c r="Q15" s="7"/>
    </row>
    <row r="16" spans="1:17" ht="30.75" customHeight="1">
      <c r="A16" s="7"/>
      <c r="B16" s="920" t="s">
        <v>1183</v>
      </c>
      <c r="C16" s="109" t="s">
        <v>1184</v>
      </c>
      <c r="D16" s="106" t="s">
        <v>1185</v>
      </c>
      <c r="E16" s="961" t="s">
        <v>1186</v>
      </c>
      <c r="F16" s="918"/>
      <c r="G16" s="918"/>
      <c r="H16" s="918"/>
      <c r="I16" s="918"/>
      <c r="J16" s="918"/>
      <c r="K16" s="918"/>
      <c r="L16" s="918"/>
      <c r="M16" s="918"/>
      <c r="N16" s="918"/>
      <c r="O16" s="919"/>
      <c r="P16" s="7"/>
      <c r="Q16" s="7"/>
    </row>
    <row r="17" spans="1:17" ht="36" customHeight="1">
      <c r="A17" s="7"/>
      <c r="B17" s="921"/>
      <c r="C17" s="110" t="s">
        <v>1187</v>
      </c>
      <c r="D17" s="111" t="s">
        <v>1188</v>
      </c>
      <c r="E17" s="926" t="s">
        <v>1189</v>
      </c>
      <c r="F17" s="927"/>
      <c r="G17" s="927"/>
      <c r="H17" s="927"/>
      <c r="I17" s="927"/>
      <c r="J17" s="927"/>
      <c r="K17" s="927"/>
      <c r="L17" s="927"/>
      <c r="M17" s="927"/>
      <c r="N17" s="927"/>
      <c r="O17" s="928"/>
      <c r="P17" s="7"/>
      <c r="Q17" s="7"/>
    </row>
    <row r="18" spans="1:17" ht="30.75" customHeight="1">
      <c r="A18" s="7"/>
      <c r="B18" s="920" t="s">
        <v>1190</v>
      </c>
      <c r="C18" s="109" t="s">
        <v>1184</v>
      </c>
      <c r="D18" s="106" t="s">
        <v>1191</v>
      </c>
      <c r="E18" s="961" t="s">
        <v>1192</v>
      </c>
      <c r="F18" s="918"/>
      <c r="G18" s="918"/>
      <c r="H18" s="918"/>
      <c r="I18" s="918"/>
      <c r="J18" s="918"/>
      <c r="K18" s="918"/>
      <c r="L18" s="918"/>
      <c r="M18" s="918"/>
      <c r="N18" s="918"/>
      <c r="O18" s="919"/>
      <c r="P18" s="7"/>
      <c r="Q18" s="7"/>
    </row>
    <row r="19" spans="1:17" ht="39.75" customHeight="1">
      <c r="A19" s="7"/>
      <c r="B19" s="921"/>
      <c r="C19" s="110" t="s">
        <v>1187</v>
      </c>
      <c r="D19" s="112" t="s">
        <v>1193</v>
      </c>
      <c r="E19" s="941" t="s">
        <v>1194</v>
      </c>
      <c r="F19" s="927"/>
      <c r="G19" s="927"/>
      <c r="H19" s="927"/>
      <c r="I19" s="927"/>
      <c r="J19" s="927"/>
      <c r="K19" s="927"/>
      <c r="L19" s="927"/>
      <c r="M19" s="927"/>
      <c r="N19" s="927"/>
      <c r="O19" s="928"/>
      <c r="P19" s="7"/>
      <c r="Q19" s="7"/>
    </row>
    <row r="20" spans="1:17" ht="24.75" customHeight="1">
      <c r="A20" s="7"/>
      <c r="B20" s="7"/>
      <c r="C20" s="7"/>
      <c r="D20" s="7"/>
      <c r="E20" s="7"/>
      <c r="F20" s="7"/>
      <c r="G20" s="7"/>
      <c r="H20" s="7"/>
      <c r="I20" s="7"/>
      <c r="J20" s="7"/>
      <c r="K20" s="7"/>
      <c r="L20" s="7"/>
      <c r="M20" s="7"/>
      <c r="N20" s="7"/>
      <c r="O20" s="7"/>
      <c r="P20" s="7"/>
      <c r="Q20" s="7"/>
    </row>
    <row r="21" spans="1:17" ht="17.25" customHeight="1">
      <c r="A21" s="7"/>
      <c r="B21" s="101" t="s">
        <v>1195</v>
      </c>
      <c r="C21" s="103"/>
      <c r="D21" s="103"/>
      <c r="E21" s="103"/>
      <c r="F21" s="103"/>
      <c r="G21" s="103"/>
      <c r="H21" s="103"/>
      <c r="I21" s="103"/>
      <c r="J21" s="103"/>
      <c r="K21" s="103"/>
      <c r="L21" s="103"/>
      <c r="M21" s="103"/>
      <c r="N21" s="103"/>
      <c r="O21" s="103"/>
      <c r="P21" s="7"/>
      <c r="Q21" s="7"/>
    </row>
    <row r="22" spans="1:17" ht="8.25" customHeight="1">
      <c r="A22" s="7"/>
      <c r="B22" s="101"/>
      <c r="C22" s="103"/>
      <c r="D22" s="103"/>
      <c r="E22" s="103"/>
      <c r="F22" s="103"/>
      <c r="G22" s="103"/>
      <c r="H22" s="103"/>
      <c r="I22" s="103"/>
      <c r="J22" s="103"/>
      <c r="K22" s="103"/>
      <c r="L22" s="103"/>
      <c r="M22" s="103"/>
      <c r="N22" s="103"/>
      <c r="O22" s="103"/>
      <c r="P22" s="7"/>
      <c r="Q22" s="7"/>
    </row>
    <row r="23" spans="1:17" ht="16.5" customHeight="1">
      <c r="A23" s="7"/>
      <c r="B23" s="938" t="s">
        <v>1196</v>
      </c>
      <c r="C23" s="953" t="s">
        <v>1197</v>
      </c>
      <c r="D23" s="943"/>
      <c r="E23" s="923"/>
      <c r="F23" s="922" t="s">
        <v>1198</v>
      </c>
      <c r="G23" s="923"/>
      <c r="H23" s="922" t="s">
        <v>1199</v>
      </c>
      <c r="I23" s="923"/>
      <c r="J23" s="942" t="s">
        <v>1200</v>
      </c>
      <c r="K23" s="943"/>
      <c r="L23" s="943"/>
      <c r="M23" s="943"/>
      <c r="N23" s="943"/>
      <c r="O23" s="923"/>
      <c r="P23" s="7"/>
      <c r="Q23" s="7"/>
    </row>
    <row r="24" spans="1:17" ht="14.25" customHeight="1">
      <c r="A24" s="7"/>
      <c r="B24" s="934"/>
      <c r="C24" s="944"/>
      <c r="D24" s="932"/>
      <c r="E24" s="945"/>
      <c r="F24" s="924"/>
      <c r="G24" s="925"/>
      <c r="H24" s="924"/>
      <c r="I24" s="925"/>
      <c r="J24" s="944"/>
      <c r="K24" s="932"/>
      <c r="L24" s="932"/>
      <c r="M24" s="932"/>
      <c r="N24" s="932"/>
      <c r="O24" s="945"/>
      <c r="P24" s="7"/>
      <c r="Q24" s="7"/>
    </row>
    <row r="25" spans="1:17" ht="14.25" customHeight="1">
      <c r="A25" s="7"/>
      <c r="B25" s="960"/>
      <c r="C25" s="924"/>
      <c r="D25" s="946"/>
      <c r="E25" s="925"/>
      <c r="F25" s="113" t="s">
        <v>1201</v>
      </c>
      <c r="G25" s="114" t="s">
        <v>1187</v>
      </c>
      <c r="H25" s="113" t="s">
        <v>1201</v>
      </c>
      <c r="I25" s="114" t="s">
        <v>1187</v>
      </c>
      <c r="J25" s="944"/>
      <c r="K25" s="932"/>
      <c r="L25" s="932"/>
      <c r="M25" s="932"/>
      <c r="N25" s="932"/>
      <c r="O25" s="945"/>
      <c r="P25" s="7"/>
      <c r="Q25" s="7"/>
    </row>
    <row r="26" spans="1:17" ht="76.5" customHeight="1">
      <c r="A26" s="7"/>
      <c r="B26" s="115" t="s">
        <v>1202</v>
      </c>
      <c r="C26" s="962" t="s">
        <v>1203</v>
      </c>
      <c r="D26" s="918"/>
      <c r="E26" s="930"/>
      <c r="F26" s="116"/>
      <c r="G26" s="116"/>
      <c r="H26" s="116"/>
      <c r="I26" s="116"/>
      <c r="J26" s="944"/>
      <c r="K26" s="932"/>
      <c r="L26" s="932"/>
      <c r="M26" s="932"/>
      <c r="N26" s="932"/>
      <c r="O26" s="945"/>
      <c r="P26" s="7"/>
      <c r="Q26" s="7"/>
    </row>
    <row r="27" spans="1:17" ht="63.75" customHeight="1">
      <c r="A27" s="7"/>
      <c r="B27" s="117" t="s">
        <v>1204</v>
      </c>
      <c r="C27" s="935" t="s">
        <v>1205</v>
      </c>
      <c r="D27" s="918"/>
      <c r="E27" s="930"/>
      <c r="F27" s="118"/>
      <c r="G27" s="118"/>
      <c r="H27" s="118"/>
      <c r="I27" s="118"/>
      <c r="J27" s="944"/>
      <c r="K27" s="932"/>
      <c r="L27" s="932"/>
      <c r="M27" s="932"/>
      <c r="N27" s="932"/>
      <c r="O27" s="945"/>
      <c r="P27" s="7"/>
      <c r="Q27" s="7"/>
    </row>
    <row r="28" spans="1:17" ht="38.25" customHeight="1">
      <c r="A28" s="7"/>
      <c r="B28" s="119" t="s">
        <v>1206</v>
      </c>
      <c r="C28" s="954" t="s">
        <v>1207</v>
      </c>
      <c r="D28" s="927"/>
      <c r="E28" s="955"/>
      <c r="F28" s="120"/>
      <c r="G28" s="120"/>
      <c r="H28" s="120"/>
      <c r="I28" s="120"/>
      <c r="J28" s="924"/>
      <c r="K28" s="946"/>
      <c r="L28" s="946"/>
      <c r="M28" s="946"/>
      <c r="N28" s="946"/>
      <c r="O28" s="925"/>
      <c r="P28" s="7"/>
      <c r="Q28" s="7"/>
    </row>
    <row r="29" spans="1:17" ht="24.75" customHeight="1">
      <c r="A29" s="7"/>
      <c r="B29" s="121"/>
      <c r="C29" s="122"/>
      <c r="D29" s="122"/>
      <c r="E29" s="122"/>
      <c r="F29" s="122"/>
      <c r="G29" s="122"/>
      <c r="H29" s="122"/>
      <c r="I29" s="122"/>
      <c r="J29" s="7"/>
      <c r="K29" s="7"/>
      <c r="L29" s="7"/>
      <c r="M29" s="7"/>
      <c r="N29" s="7"/>
      <c r="O29" s="7"/>
      <c r="P29" s="7"/>
      <c r="Q29" s="7"/>
    </row>
    <row r="30" spans="1:17" ht="17.25" customHeight="1">
      <c r="A30" s="7"/>
      <c r="B30" s="101" t="s">
        <v>1208</v>
      </c>
      <c r="C30" s="103"/>
      <c r="D30" s="103"/>
      <c r="E30" s="103"/>
      <c r="F30" s="103"/>
      <c r="G30" s="103"/>
      <c r="H30" s="103"/>
      <c r="I30" s="103"/>
      <c r="J30" s="103"/>
      <c r="K30" s="103"/>
      <c r="L30" s="103"/>
      <c r="M30" s="103"/>
      <c r="N30" s="103"/>
      <c r="O30" s="101"/>
      <c r="P30" s="7"/>
      <c r="Q30" s="7"/>
    </row>
    <row r="31" spans="1:17" ht="8.25" customHeight="1">
      <c r="A31" s="7"/>
      <c r="B31" s="101"/>
      <c r="C31" s="103"/>
      <c r="D31" s="103"/>
      <c r="E31" s="103"/>
      <c r="F31" s="103"/>
      <c r="G31" s="103"/>
      <c r="H31" s="103"/>
      <c r="I31" s="103"/>
      <c r="J31" s="103"/>
      <c r="K31" s="103"/>
      <c r="L31" s="103"/>
      <c r="M31" s="103"/>
      <c r="N31" s="103"/>
      <c r="O31" s="103"/>
      <c r="P31" s="7"/>
      <c r="Q31" s="7"/>
    </row>
    <row r="32" spans="1:17" ht="124.5" customHeight="1">
      <c r="A32" s="7"/>
      <c r="B32" s="963" t="s">
        <v>1209</v>
      </c>
      <c r="C32" s="964"/>
      <c r="D32" s="964"/>
      <c r="E32" s="964"/>
      <c r="F32" s="964"/>
      <c r="G32" s="964"/>
      <c r="H32" s="964"/>
      <c r="I32" s="964"/>
      <c r="J32" s="964"/>
      <c r="K32" s="964"/>
      <c r="L32" s="964"/>
      <c r="M32" s="964"/>
      <c r="N32" s="964"/>
      <c r="O32" s="965"/>
      <c r="P32" s="7"/>
      <c r="Q32" s="7"/>
    </row>
    <row r="33" spans="1:17" ht="24.75" customHeight="1">
      <c r="A33" s="7"/>
      <c r="B33" s="103"/>
      <c r="C33" s="103"/>
      <c r="D33" s="103"/>
      <c r="E33" s="103"/>
      <c r="F33" s="103"/>
      <c r="G33" s="103"/>
      <c r="H33" s="103"/>
      <c r="I33" s="103"/>
      <c r="J33" s="103"/>
      <c r="K33" s="103"/>
      <c r="L33" s="103"/>
      <c r="M33" s="103"/>
      <c r="N33" s="103"/>
      <c r="O33" s="103"/>
      <c r="P33" s="7"/>
      <c r="Q33" s="7"/>
    </row>
    <row r="34" spans="1:17" ht="17.25" customHeight="1">
      <c r="A34" s="7"/>
      <c r="B34" s="101" t="s">
        <v>1210</v>
      </c>
      <c r="C34" s="103"/>
      <c r="D34" s="103"/>
      <c r="E34" s="103"/>
      <c r="F34" s="103"/>
      <c r="G34" s="103"/>
      <c r="H34" s="103"/>
      <c r="I34" s="103"/>
      <c r="J34" s="103"/>
      <c r="K34" s="103"/>
      <c r="L34" s="103"/>
      <c r="M34" s="103"/>
      <c r="N34" s="103"/>
      <c r="O34" s="101"/>
      <c r="P34" s="7"/>
      <c r="Q34" s="7"/>
    </row>
    <row r="35" spans="1:17" ht="8.25" customHeight="1">
      <c r="A35" s="7"/>
      <c r="B35" s="101"/>
      <c r="C35" s="103"/>
      <c r="D35" s="103"/>
      <c r="E35" s="103"/>
      <c r="F35" s="103"/>
      <c r="G35" s="103"/>
      <c r="H35" s="103"/>
      <c r="I35" s="103"/>
      <c r="J35" s="103"/>
      <c r="K35" s="103"/>
      <c r="L35" s="103"/>
      <c r="M35" s="103"/>
      <c r="N35" s="103"/>
      <c r="O35" s="103"/>
      <c r="P35" s="7"/>
      <c r="Q35" s="7"/>
    </row>
    <row r="36" spans="1:17" ht="105" customHeight="1">
      <c r="A36" s="7"/>
      <c r="B36" s="963" t="s">
        <v>1211</v>
      </c>
      <c r="C36" s="964"/>
      <c r="D36" s="964"/>
      <c r="E36" s="964"/>
      <c r="F36" s="964"/>
      <c r="G36" s="964"/>
      <c r="H36" s="964"/>
      <c r="I36" s="964"/>
      <c r="J36" s="964"/>
      <c r="K36" s="964"/>
      <c r="L36" s="964"/>
      <c r="M36" s="964"/>
      <c r="N36" s="964"/>
      <c r="O36" s="965"/>
      <c r="P36" s="7"/>
      <c r="Q36" s="7"/>
    </row>
    <row r="37" spans="1:17" ht="18" customHeight="1">
      <c r="A37" s="7"/>
      <c r="B37" s="103"/>
      <c r="C37" s="103"/>
      <c r="D37" s="103"/>
      <c r="E37" s="103"/>
      <c r="F37" s="103"/>
      <c r="G37" s="103"/>
      <c r="H37" s="103"/>
      <c r="I37" s="103"/>
      <c r="J37" s="103"/>
      <c r="K37" s="103"/>
      <c r="L37" s="103"/>
      <c r="M37" s="103"/>
      <c r="N37" s="103"/>
      <c r="O37" s="103"/>
      <c r="P37" s="7"/>
      <c r="Q37" s="7"/>
    </row>
    <row r="38" spans="1:17" ht="17.25" customHeight="1">
      <c r="A38" s="7"/>
      <c r="B38" s="101" t="s">
        <v>1212</v>
      </c>
      <c r="C38" s="103"/>
      <c r="D38" s="103"/>
      <c r="E38" s="103"/>
      <c r="F38" s="103"/>
      <c r="G38" s="103"/>
      <c r="H38" s="103"/>
      <c r="I38" s="103"/>
      <c r="J38" s="103"/>
      <c r="K38" s="103"/>
      <c r="L38" s="103"/>
      <c r="M38" s="103"/>
      <c r="N38" s="103"/>
      <c r="O38" s="101"/>
      <c r="P38" s="7"/>
      <c r="Q38" s="7"/>
    </row>
    <row r="39" spans="1:17" ht="8.25" customHeight="1">
      <c r="A39" s="7"/>
      <c r="B39" s="101"/>
      <c r="C39" s="103"/>
      <c r="D39" s="103"/>
      <c r="E39" s="103"/>
      <c r="F39" s="103"/>
      <c r="G39" s="103"/>
      <c r="H39" s="103"/>
      <c r="I39" s="103"/>
      <c r="J39" s="103"/>
      <c r="K39" s="103"/>
      <c r="L39" s="103"/>
      <c r="M39" s="103"/>
      <c r="N39" s="103"/>
      <c r="O39" s="103"/>
      <c r="P39" s="7"/>
      <c r="Q39" s="7"/>
    </row>
    <row r="40" spans="1:17" ht="14.25" customHeight="1">
      <c r="A40" s="7"/>
      <c r="B40" s="947" t="s">
        <v>1213</v>
      </c>
      <c r="C40" s="943"/>
      <c r="D40" s="943"/>
      <c r="E40" s="943"/>
      <c r="F40" s="943"/>
      <c r="G40" s="943"/>
      <c r="H40" s="943"/>
      <c r="I40" s="943"/>
      <c r="J40" s="943"/>
      <c r="K40" s="943"/>
      <c r="L40" s="943"/>
      <c r="M40" s="943"/>
      <c r="N40" s="943"/>
      <c r="O40" s="948"/>
      <c r="P40" s="7"/>
      <c r="Q40" s="7"/>
    </row>
    <row r="41" spans="1:17" ht="10.5" customHeight="1">
      <c r="A41" s="7"/>
      <c r="B41" s="949"/>
      <c r="C41" s="950"/>
      <c r="D41" s="950"/>
      <c r="E41" s="950"/>
      <c r="F41" s="950"/>
      <c r="G41" s="950"/>
      <c r="H41" s="950"/>
      <c r="I41" s="950"/>
      <c r="J41" s="950"/>
      <c r="K41" s="950"/>
      <c r="L41" s="950"/>
      <c r="M41" s="950"/>
      <c r="N41" s="950"/>
      <c r="O41" s="951"/>
      <c r="P41" s="7"/>
      <c r="Q41" s="7"/>
    </row>
    <row r="42" spans="1:17" ht="24.75" customHeight="1">
      <c r="A42" s="7"/>
      <c r="B42" s="103"/>
      <c r="C42" s="103"/>
      <c r="D42" s="103"/>
      <c r="E42" s="103"/>
      <c r="F42" s="103"/>
      <c r="G42" s="103"/>
      <c r="H42" s="103"/>
      <c r="I42" s="103"/>
      <c r="J42" s="103"/>
      <c r="K42" s="103"/>
      <c r="L42" s="103"/>
      <c r="M42" s="103"/>
      <c r="N42" s="103"/>
      <c r="O42" s="103"/>
      <c r="P42" s="7"/>
      <c r="Q42" s="7"/>
    </row>
    <row r="43" spans="1:17" ht="17.25" customHeight="1">
      <c r="A43" s="7"/>
      <c r="B43" s="101" t="s">
        <v>1214</v>
      </c>
      <c r="C43" s="103"/>
      <c r="D43" s="103"/>
      <c r="E43" s="103"/>
      <c r="F43" s="103"/>
      <c r="G43" s="103"/>
      <c r="H43" s="103"/>
      <c r="I43" s="103"/>
      <c r="J43" s="103"/>
      <c r="K43" s="103"/>
      <c r="L43" s="103"/>
      <c r="M43" s="103"/>
      <c r="N43" s="103"/>
      <c r="O43" s="101"/>
      <c r="P43" s="7"/>
      <c r="Q43" s="7"/>
    </row>
    <row r="44" spans="1:17" ht="8.25" customHeight="1">
      <c r="A44" s="7"/>
      <c r="B44" s="101"/>
      <c r="C44" s="103"/>
      <c r="D44" s="103"/>
      <c r="E44" s="103"/>
      <c r="F44" s="103"/>
      <c r="G44" s="103"/>
      <c r="H44" s="103"/>
      <c r="I44" s="103"/>
      <c r="J44" s="103"/>
      <c r="K44" s="103"/>
      <c r="L44" s="103"/>
      <c r="M44" s="103"/>
      <c r="N44" s="103"/>
      <c r="O44" s="103"/>
      <c r="P44" s="7"/>
      <c r="Q44" s="7"/>
    </row>
    <row r="45" spans="1:17" ht="14.25" customHeight="1">
      <c r="A45" s="7"/>
      <c r="B45" s="933" t="s">
        <v>1196</v>
      </c>
      <c r="C45" s="956" t="s">
        <v>1215</v>
      </c>
      <c r="D45" s="943"/>
      <c r="E45" s="943"/>
      <c r="F45" s="943"/>
      <c r="G45" s="943"/>
      <c r="H45" s="943"/>
      <c r="I45" s="943"/>
      <c r="J45" s="943"/>
      <c r="K45" s="943"/>
      <c r="L45" s="943"/>
      <c r="M45" s="943"/>
      <c r="N45" s="943"/>
      <c r="O45" s="948"/>
      <c r="P45" s="7"/>
      <c r="Q45" s="7"/>
    </row>
    <row r="46" spans="1:17" ht="14.25" customHeight="1">
      <c r="A46" s="7"/>
      <c r="B46" s="934"/>
      <c r="C46" s="944"/>
      <c r="D46" s="932"/>
      <c r="E46" s="932"/>
      <c r="F46" s="932"/>
      <c r="G46" s="932"/>
      <c r="H46" s="932"/>
      <c r="I46" s="932"/>
      <c r="J46" s="932"/>
      <c r="K46" s="932"/>
      <c r="L46" s="932"/>
      <c r="M46" s="932"/>
      <c r="N46" s="932"/>
      <c r="O46" s="957"/>
      <c r="P46" s="7"/>
      <c r="Q46" s="7"/>
    </row>
    <row r="47" spans="1:17" ht="15" customHeight="1">
      <c r="A47" s="7"/>
      <c r="B47" s="921"/>
      <c r="C47" s="958"/>
      <c r="D47" s="950"/>
      <c r="E47" s="950"/>
      <c r="F47" s="950"/>
      <c r="G47" s="950"/>
      <c r="H47" s="950"/>
      <c r="I47" s="950"/>
      <c r="J47" s="950"/>
      <c r="K47" s="950"/>
      <c r="L47" s="950"/>
      <c r="M47" s="950"/>
      <c r="N47" s="950"/>
      <c r="O47" s="951"/>
      <c r="P47" s="7"/>
      <c r="Q47" s="7"/>
    </row>
    <row r="48" spans="1:17" ht="19.5" customHeight="1">
      <c r="A48" s="7"/>
      <c r="B48" s="123" t="s">
        <v>1216</v>
      </c>
      <c r="C48" s="124"/>
      <c r="D48" s="124"/>
      <c r="E48" s="124"/>
      <c r="F48" s="124"/>
      <c r="G48" s="124"/>
      <c r="H48" s="124"/>
      <c r="I48" s="124"/>
      <c r="J48" s="124"/>
      <c r="K48" s="124"/>
      <c r="L48" s="124"/>
      <c r="M48" s="124"/>
      <c r="N48" s="124"/>
      <c r="O48" s="125"/>
      <c r="P48" s="7"/>
      <c r="Q48" s="7"/>
    </row>
    <row r="49" spans="1:17" ht="6" customHeight="1">
      <c r="A49" s="7"/>
      <c r="B49" s="126"/>
      <c r="C49" s="7"/>
      <c r="D49" s="7"/>
      <c r="E49" s="7"/>
      <c r="F49" s="7"/>
      <c r="G49" s="7"/>
      <c r="H49" s="7"/>
      <c r="I49" s="7"/>
      <c r="J49" s="7"/>
      <c r="K49" s="7"/>
      <c r="L49" s="7"/>
      <c r="M49" s="7"/>
      <c r="N49" s="7"/>
      <c r="O49" s="127"/>
      <c r="P49" s="7"/>
      <c r="Q49" s="7"/>
    </row>
    <row r="50" spans="1:17" ht="5.25" customHeight="1">
      <c r="A50" s="7"/>
      <c r="B50" s="128"/>
      <c r="C50" s="129"/>
      <c r="D50" s="129"/>
      <c r="E50" s="129"/>
      <c r="F50" s="129"/>
      <c r="G50" s="129"/>
      <c r="H50" s="129"/>
      <c r="I50" s="129"/>
      <c r="J50" s="129"/>
      <c r="K50" s="129"/>
      <c r="L50" s="129"/>
      <c r="M50" s="129"/>
      <c r="N50" s="129"/>
      <c r="O50" s="130"/>
      <c r="P50" s="7"/>
      <c r="Q50" s="7"/>
    </row>
    <row r="51" spans="1:17" ht="15" customHeight="1">
      <c r="A51" s="7"/>
      <c r="B51" s="7"/>
      <c r="C51" s="7"/>
      <c r="D51" s="7"/>
      <c r="E51" s="7"/>
      <c r="F51" s="7"/>
      <c r="G51" s="7"/>
      <c r="H51" s="7"/>
      <c r="I51" s="7"/>
      <c r="J51" s="7"/>
      <c r="K51" s="7"/>
      <c r="L51" s="7"/>
      <c r="M51" s="7"/>
      <c r="N51" s="7"/>
      <c r="O51" s="7"/>
      <c r="P51" s="7"/>
      <c r="Q51" s="7"/>
    </row>
    <row r="52" spans="1:17" ht="14.25" customHeight="1">
      <c r="B52" s="937" t="s">
        <v>1217</v>
      </c>
      <c r="C52" s="932"/>
      <c r="D52" s="932"/>
      <c r="E52" s="932"/>
      <c r="F52" s="932"/>
      <c r="G52" s="932"/>
      <c r="H52" s="932"/>
      <c r="I52" s="932"/>
      <c r="J52" s="932"/>
      <c r="K52" s="932"/>
      <c r="L52" s="932"/>
      <c r="M52" s="932"/>
      <c r="N52" s="932"/>
      <c r="O52" s="932"/>
      <c r="P52" s="7"/>
      <c r="Q52" s="7"/>
    </row>
    <row r="53" spans="1:17">
      <c r="B53" s="932"/>
      <c r="C53" s="932"/>
      <c r="D53" s="932"/>
      <c r="E53" s="932"/>
      <c r="F53" s="932"/>
      <c r="G53" s="932"/>
      <c r="H53" s="932"/>
      <c r="I53" s="932"/>
      <c r="J53" s="932"/>
      <c r="K53" s="932"/>
      <c r="L53" s="932"/>
      <c r="M53" s="932"/>
      <c r="N53" s="932"/>
      <c r="O53" s="932"/>
    </row>
    <row r="54" spans="1:17">
      <c r="B54" s="932"/>
      <c r="C54" s="932"/>
      <c r="D54" s="932"/>
      <c r="E54" s="932"/>
      <c r="F54" s="932"/>
      <c r="G54" s="932"/>
      <c r="H54" s="932"/>
      <c r="I54" s="932"/>
      <c r="J54" s="932"/>
      <c r="K54" s="932"/>
      <c r="L54" s="932"/>
      <c r="M54" s="932"/>
      <c r="N54" s="932"/>
      <c r="O54" s="932"/>
    </row>
  </sheetData>
  <mergeCells count="36">
    <mergeCell ref="B5:O5"/>
    <mergeCell ref="B16:B17"/>
    <mergeCell ref="B36:O36"/>
    <mergeCell ref="B32:O32"/>
    <mergeCell ref="E18:O18"/>
    <mergeCell ref="B10:C10"/>
    <mergeCell ref="H23:I24"/>
    <mergeCell ref="C45:O47"/>
    <mergeCell ref="E11:O11"/>
    <mergeCell ref="B23:B25"/>
    <mergeCell ref="B15:C15"/>
    <mergeCell ref="E16:O16"/>
    <mergeCell ref="C26:E26"/>
    <mergeCell ref="A1:N1"/>
    <mergeCell ref="B45:B47"/>
    <mergeCell ref="C27:E27"/>
    <mergeCell ref="B11:C11"/>
    <mergeCell ref="B52:O54"/>
    <mergeCell ref="B9:D9"/>
    <mergeCell ref="E19:O19"/>
    <mergeCell ref="B14:C14"/>
    <mergeCell ref="J23:O28"/>
    <mergeCell ref="E10:O10"/>
    <mergeCell ref="B40:O41"/>
    <mergeCell ref="E13:O13"/>
    <mergeCell ref="E9:O9"/>
    <mergeCell ref="B13:C13"/>
    <mergeCell ref="C23:E25"/>
    <mergeCell ref="C28:E28"/>
    <mergeCell ref="E12:O12"/>
    <mergeCell ref="B18:B19"/>
    <mergeCell ref="F23:G24"/>
    <mergeCell ref="E14:O14"/>
    <mergeCell ref="E17:O17"/>
    <mergeCell ref="B12:C12"/>
    <mergeCell ref="E15:O15"/>
  </mergeCells>
  <hyperlinks>
    <hyperlink ref="Q1" location="'ÍNDICE'!A1" display="◀ Índice" xr:uid="{00000000-0004-0000-0800-000000000000}"/>
  </hyperlinks>
  <printOptions horizontalCentered="1"/>
  <pageMargins left="0.4" right="0.4" top="0.6" bottom="0.5" header="0.511811023622047" footer="0.51180555555555596"/>
  <pageSetup paperSize="9" scale="86" fitToHeight="0" orientation="landscape" horizontalDpi="300" verticalDpi="300"/>
  <headerFooter>
    <oddFooter>&amp;L&amp;8 &amp;K808080Circular n.º ___/EOTF/2026 — Livro de Anexos&amp;R&amp;8 &amp;K808080Pág.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45</vt:i4>
      </vt:variant>
      <vt:variant>
        <vt:lpstr>Intervalos com Nome</vt:lpstr>
      </vt:variant>
      <vt:variant>
        <vt:i4>64</vt:i4>
      </vt:variant>
    </vt:vector>
  </HeadingPairs>
  <TitlesOfParts>
    <vt:vector size="109" baseType="lpstr">
      <vt:lpstr>ÍNDICE</vt:lpstr>
      <vt:lpstr>ANEXO I - Código entidades</vt:lpstr>
      <vt:lpstr>ANEXO II - Despesas Pessoal</vt:lpstr>
      <vt:lpstr>ANEXO II.A - Evolução Pessoal</vt:lpstr>
      <vt:lpstr>Anexo II.B_Novas entradas</vt:lpstr>
      <vt:lpstr>ANEXO III_Al. e Subal.</vt:lpstr>
      <vt:lpstr>ANEXO IV_juros, Transf. e Subs.</vt:lpstr>
      <vt:lpstr>Anexo IV.A-Alíneas entidade</vt:lpstr>
      <vt:lpstr>Instruções Mem justificativa</vt:lpstr>
      <vt:lpstr>Anexo V.I-SFA e EPR (SIGO)</vt:lpstr>
      <vt:lpstr>Anexo V.II-Serviços simples</vt:lpstr>
      <vt:lpstr>ANEXO VI_Cód. Departamentos</vt:lpstr>
      <vt:lpstr>ANEXO VII_Tab. Prog. e Medidas</vt:lpstr>
      <vt:lpstr>ANEXO VIII_Tab. Atividades</vt:lpstr>
      <vt:lpstr>ANEXO IX_Prog e Medidas PIDDAR</vt:lpstr>
      <vt:lpstr>ANEXO X_Tab. Fontes Financ.</vt:lpstr>
      <vt:lpstr>NOTAS ANEXO X</vt:lpstr>
      <vt:lpstr>ANEXO XI Class. Receita</vt:lpstr>
      <vt:lpstr>Notas explicativas Anexo XI</vt:lpstr>
      <vt:lpstr>ANEXO XII - SFA e EPR_Cl. Ec.</vt:lpstr>
      <vt:lpstr>ANEXO XIII_DIST.PLAFOND</vt:lpstr>
      <vt:lpstr>Instruções Ficha de projeto</vt:lpstr>
      <vt:lpstr>Anexo XIV.I-Estruturantes</vt:lpstr>
      <vt:lpstr>Anexo XIV.II-Novos proj (SIGO)</vt:lpstr>
      <vt:lpstr>ANEXO XV-Desp,comp. receita</vt:lpstr>
      <vt:lpstr>ANEXO XVI-Rec. serv. simples</vt:lpstr>
      <vt:lpstr>ANEXO XVII-ENTIDADES PARTICIPAD</vt:lpstr>
      <vt:lpstr>ANEXO XVIII-DECL. CONFORMIDADE</vt:lpstr>
      <vt:lpstr>Anexo XIX- Ficheiro Orgânico</vt:lpstr>
      <vt:lpstr>ANEXO XX CALENDÁRIO</vt:lpstr>
      <vt:lpstr>ANEXO XXI</vt:lpstr>
      <vt:lpstr>ANEXO XXII</vt:lpstr>
      <vt:lpstr>Nota explicativa Anexo XXII</vt:lpstr>
      <vt:lpstr>Anexo XXIII-ODS_Instruções</vt:lpstr>
      <vt:lpstr>Anexo XXIII-ODS Questionario</vt:lpstr>
      <vt:lpstr>Anexo XXIII-ODS e Metas ODS</vt:lpstr>
      <vt:lpstr>Anexo XXIII-ODS_Pol. Clim -TA</vt:lpstr>
      <vt:lpstr>Anexo XXIII-ODS_Género</vt:lpstr>
      <vt:lpstr>Anexo XXIII-ODS Género Indic</vt:lpstr>
      <vt:lpstr>XXIV. Dotações Vinculadas</vt:lpstr>
      <vt:lpstr>XXV. Projetos Estruturantes</vt:lpstr>
      <vt:lpstr>XXVI. PRR Encerramento</vt:lpstr>
      <vt:lpstr>XXVII. Riscos</vt:lpstr>
      <vt:lpstr>XXVIII. Despesa Fiscal</vt:lpstr>
      <vt:lpstr>XXIX. Contactos</vt:lpstr>
      <vt:lpstr>'ANEXO I - Código entidades'!Área_de_Impressão</vt:lpstr>
      <vt:lpstr>'ANEXO III_Al. e Subal.'!Área_de_Impressão</vt:lpstr>
      <vt:lpstr>'Anexo IV.A-Alíneas entidade'!Área_de_Impressão</vt:lpstr>
      <vt:lpstr>'ANEXO IV_juros, Transf. e Subs.'!Área_de_Impressão</vt:lpstr>
      <vt:lpstr>'ANEXO IX_Prog e Medidas PIDDAR'!Área_de_Impressão</vt:lpstr>
      <vt:lpstr>'Anexo V.I-SFA e EPR (SIGO)'!Área_de_Impressão</vt:lpstr>
      <vt:lpstr>'ANEXO VI_Cód. Departamentos'!Área_de_Impressão</vt:lpstr>
      <vt:lpstr>'ANEXO VII_Tab. Prog. e Medidas'!Área_de_Impressão</vt:lpstr>
      <vt:lpstr>'ANEXO VIII_Tab. Atividades'!Área_de_Impressão</vt:lpstr>
      <vt:lpstr>'ANEXO X_Tab. Fontes Financ.'!Área_de_Impressão</vt:lpstr>
      <vt:lpstr>'ANEXO XI Class. Receita'!Área_de_Impressão</vt:lpstr>
      <vt:lpstr>'ANEXO XII - SFA e EPR_Cl. Ec.'!Área_de_Impressão</vt:lpstr>
      <vt:lpstr>'ANEXO XIII_DIST.PLAFOND'!Área_de_Impressão</vt:lpstr>
      <vt:lpstr>'Anexo XIV.I-Estruturantes'!Área_de_Impressão</vt:lpstr>
      <vt:lpstr>'Anexo XIV.II-Novos proj (SIGO)'!Área_de_Impressão</vt:lpstr>
      <vt:lpstr>'Anexo XIX- Ficheiro Orgânico'!Área_de_Impressão</vt:lpstr>
      <vt:lpstr>'ANEXO XV-Desp,comp. receita'!Área_de_Impressão</vt:lpstr>
      <vt:lpstr>'ANEXO XVII-ENTIDADES PARTICIPAD'!Área_de_Impressão</vt:lpstr>
      <vt:lpstr>'ANEXO XVIII-DECL. CONFORMIDADE'!Área_de_Impressão</vt:lpstr>
      <vt:lpstr>'ANEXO XVI-Rec. serv. simples'!Área_de_Impressão</vt:lpstr>
      <vt:lpstr>'ANEXO XX CALENDÁRIO'!Área_de_Impressão</vt:lpstr>
      <vt:lpstr>'ANEXO XXI'!Área_de_Impressão</vt:lpstr>
      <vt:lpstr>'ANEXO XXII'!Área_de_Impressão</vt:lpstr>
      <vt:lpstr>'Anexo XXIII-ODS e Metas ODS'!Área_de_Impressão</vt:lpstr>
      <vt:lpstr>'Anexo XXIII-ODS Género Indic'!Área_de_Impressão</vt:lpstr>
      <vt:lpstr>'Anexo XXIII-ODS Questionario'!Área_de_Impressão</vt:lpstr>
      <vt:lpstr>'Anexo XXIII-ODS_Género'!Área_de_Impressão</vt:lpstr>
      <vt:lpstr>'Anexo XXIII-ODS_Instruções'!Área_de_Impressão</vt:lpstr>
      <vt:lpstr>'Anexo XXIII-ODS_Pol. Clim -TA'!Área_de_Impressão</vt:lpstr>
      <vt:lpstr>'Instruções Ficha de projeto'!Área_de_Impressão</vt:lpstr>
      <vt:lpstr>'Instruções Mem justificativa'!Área_de_Impressão</vt:lpstr>
      <vt:lpstr>'Nota explicativa Anexo XXII'!Área_de_Impressão</vt:lpstr>
      <vt:lpstr>'NOTAS ANEXO X'!Área_de_Impressão</vt:lpstr>
      <vt:lpstr>'ANEXO I - Código entidades'!Títulos_de_Impressão</vt:lpstr>
      <vt:lpstr>'ANEXO II - Despesas Pessoal'!Títulos_de_Impressão</vt:lpstr>
      <vt:lpstr>'ANEXO II.A - Evolução Pessoal'!Títulos_de_Impressão</vt:lpstr>
      <vt:lpstr>'Anexo II.B_Novas entradas'!Títulos_de_Impressão</vt:lpstr>
      <vt:lpstr>'Anexo IV.A-Alíneas entidade'!Títulos_de_Impressão</vt:lpstr>
      <vt:lpstr>'ANEXO IV_juros, Transf. e Subs.'!Títulos_de_Impressão</vt:lpstr>
      <vt:lpstr>'ANEXO IX_Prog e Medidas PIDDAR'!Títulos_de_Impressão</vt:lpstr>
      <vt:lpstr>'Anexo V.II-Serviços simples'!Títulos_de_Impressão</vt:lpstr>
      <vt:lpstr>'ANEXO VI_Cód. Departamentos'!Títulos_de_Impressão</vt:lpstr>
      <vt:lpstr>'ANEXO VII_Tab. Prog. e Medidas'!Títulos_de_Impressão</vt:lpstr>
      <vt:lpstr>'ANEXO VIII_Tab. Atividades'!Títulos_de_Impressão</vt:lpstr>
      <vt:lpstr>'ANEXO X_Tab. Fontes Financ.'!Títulos_de_Impressão</vt:lpstr>
      <vt:lpstr>'ANEXO XI Class. Receita'!Títulos_de_Impressão</vt:lpstr>
      <vt:lpstr>'ANEXO XIII_DIST.PLAFOND'!Títulos_de_Impressão</vt:lpstr>
      <vt:lpstr>'Anexo XIX- Ficheiro Orgânico'!Títulos_de_Impressão</vt:lpstr>
      <vt:lpstr>'ANEXO XV-Desp,comp. receita'!Títulos_de_Impressão</vt:lpstr>
      <vt:lpstr>'ANEXO XVII-ENTIDADES PARTICIPAD'!Títulos_de_Impressão</vt:lpstr>
      <vt:lpstr>'ANEXO XVI-Rec. serv. simples'!Títulos_de_Impressão</vt:lpstr>
      <vt:lpstr>'ANEXO XX CALENDÁRIO'!Títulos_de_Impressão</vt:lpstr>
      <vt:lpstr>'ANEXO XXI'!Títulos_de_Impressão</vt:lpstr>
      <vt:lpstr>'ANEXO XXII'!Títulos_de_Impressão</vt:lpstr>
      <vt:lpstr>'Anexo XXIII-ODS e Metas ODS'!Títulos_de_Impressão</vt:lpstr>
      <vt:lpstr>'Anexo XXIII-ODS_Instruções'!Títulos_de_Impressão</vt:lpstr>
      <vt:lpstr>'Anexo XXIII-ODS_Pol. Clim -TA'!Títulos_de_Impressão</vt:lpstr>
      <vt:lpstr>ÍNDICE!Títulos_de_Impressão</vt:lpstr>
      <vt:lpstr>'XXIV. Dotações Vinculadas'!Títulos_de_Impressão</vt:lpstr>
      <vt:lpstr>'XXIX. Contactos'!Títulos_de_Impressão</vt:lpstr>
      <vt:lpstr>'XXV. Projetos Estruturantes'!Títulos_de_Impressão</vt:lpstr>
      <vt:lpstr>'XXVI. PRR Encerramento'!Títulos_de_Impressão</vt:lpstr>
      <vt:lpstr>'XXVII. Riscos'!Títulos_de_Impressão</vt:lpstr>
      <vt:lpstr>'XXVIII. Despesa Fiscal'!Títulos_de_Impressão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TF</dc:creator>
  <cp:lastModifiedBy>Tania Fernandes</cp:lastModifiedBy>
  <cp:revision>0</cp:revision>
  <cp:lastPrinted>2026-08-24T11:29:40Z</cp:lastPrinted>
  <dcterms:created xsi:type="dcterms:W3CDTF">2010-06-23T11:03:58Z</dcterms:created>
  <dcterms:modified xsi:type="dcterms:W3CDTF">2026-08-25T03:24:50Z</dcterms:modified>
  <dc:language>en-US</dc:language>
</cp:coreProperties>
</file>